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35"/>
  </bookViews>
  <sheets>
    <sheet name="FORMATO LIQUIDACION CREDITO J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4" i="1" l="1"/>
  <c r="H233" i="1"/>
  <c r="N232" i="1"/>
  <c r="E232" i="1"/>
  <c r="G232" i="1" s="1"/>
  <c r="O232" i="1" s="1"/>
  <c r="D232" i="1"/>
  <c r="F232" i="1" s="1"/>
  <c r="P232" i="1" s="1"/>
  <c r="N231" i="1"/>
  <c r="E231" i="1"/>
  <c r="G231" i="1" s="1"/>
  <c r="O231" i="1" s="1"/>
  <c r="D231" i="1"/>
  <c r="F231" i="1" s="1"/>
  <c r="P231" i="1" s="1"/>
  <c r="N230" i="1"/>
  <c r="E230" i="1"/>
  <c r="G230" i="1" s="1"/>
  <c r="O230" i="1" s="1"/>
  <c r="D230" i="1"/>
  <c r="F230" i="1" s="1"/>
  <c r="P230" i="1" s="1"/>
  <c r="N229" i="1"/>
  <c r="E229" i="1"/>
  <c r="G229" i="1" s="1"/>
  <c r="O229" i="1" s="1"/>
  <c r="D229" i="1"/>
  <c r="F229" i="1" s="1"/>
  <c r="P229" i="1" s="1"/>
  <c r="N228" i="1"/>
  <c r="E228" i="1"/>
  <c r="G228" i="1" s="1"/>
  <c r="O228" i="1" s="1"/>
  <c r="D228" i="1"/>
  <c r="F228" i="1" s="1"/>
  <c r="P228" i="1" s="1"/>
  <c r="N227" i="1"/>
  <c r="E227" i="1"/>
  <c r="G227" i="1" s="1"/>
  <c r="O227" i="1" s="1"/>
  <c r="D227" i="1"/>
  <c r="F227" i="1" s="1"/>
  <c r="P227" i="1" s="1"/>
  <c r="E226" i="1"/>
  <c r="D226" i="1"/>
  <c r="F226" i="1" s="1"/>
  <c r="P226" i="1" s="1"/>
  <c r="M225" i="1"/>
  <c r="F225" i="1"/>
  <c r="P225" i="1" s="1"/>
  <c r="E225" i="1"/>
  <c r="G225" i="1" s="1"/>
  <c r="O225" i="1" s="1"/>
  <c r="D225" i="1"/>
  <c r="N225" i="1" s="1"/>
  <c r="E224" i="1"/>
  <c r="D224" i="1"/>
  <c r="F224" i="1" s="1"/>
  <c r="P224" i="1" s="1"/>
  <c r="M223" i="1"/>
  <c r="F223" i="1"/>
  <c r="P223" i="1" s="1"/>
  <c r="E223" i="1"/>
  <c r="G223" i="1" s="1"/>
  <c r="O223" i="1" s="1"/>
  <c r="D223" i="1"/>
  <c r="N223" i="1" s="1"/>
  <c r="E222" i="1"/>
  <c r="D222" i="1"/>
  <c r="F222" i="1" s="1"/>
  <c r="P222" i="1" s="1"/>
  <c r="M221" i="1"/>
  <c r="F221" i="1"/>
  <c r="P221" i="1" s="1"/>
  <c r="E221" i="1"/>
  <c r="G221" i="1" s="1"/>
  <c r="O221" i="1" s="1"/>
  <c r="D221" i="1"/>
  <c r="N221" i="1" s="1"/>
  <c r="E220" i="1"/>
  <c r="D220" i="1"/>
  <c r="F220" i="1" s="1"/>
  <c r="P220" i="1" s="1"/>
  <c r="M219" i="1"/>
  <c r="F219" i="1"/>
  <c r="P219" i="1" s="1"/>
  <c r="E219" i="1"/>
  <c r="G219" i="1" s="1"/>
  <c r="O219" i="1" s="1"/>
  <c r="D219" i="1"/>
  <c r="N219" i="1" s="1"/>
  <c r="E218" i="1"/>
  <c r="D218" i="1"/>
  <c r="F218" i="1" s="1"/>
  <c r="P218" i="1" s="1"/>
  <c r="M217" i="1"/>
  <c r="F217" i="1"/>
  <c r="P217" i="1" s="1"/>
  <c r="E217" i="1"/>
  <c r="G217" i="1" s="1"/>
  <c r="O217" i="1" s="1"/>
  <c r="D217" i="1"/>
  <c r="N217" i="1" s="1"/>
  <c r="E216" i="1"/>
  <c r="D216" i="1"/>
  <c r="F216" i="1" s="1"/>
  <c r="P216" i="1" s="1"/>
  <c r="M215" i="1"/>
  <c r="F215" i="1"/>
  <c r="P215" i="1" s="1"/>
  <c r="E215" i="1"/>
  <c r="G215" i="1" s="1"/>
  <c r="O215" i="1" s="1"/>
  <c r="D215" i="1"/>
  <c r="N215" i="1" s="1"/>
  <c r="E214" i="1"/>
  <c r="D214" i="1"/>
  <c r="F214" i="1" s="1"/>
  <c r="P214" i="1" s="1"/>
  <c r="M213" i="1"/>
  <c r="F213" i="1"/>
  <c r="P213" i="1" s="1"/>
  <c r="E213" i="1"/>
  <c r="G213" i="1" s="1"/>
  <c r="O213" i="1" s="1"/>
  <c r="D213" i="1"/>
  <c r="N213" i="1" s="1"/>
  <c r="E212" i="1"/>
  <c r="D212" i="1"/>
  <c r="F212" i="1" s="1"/>
  <c r="P212" i="1" s="1"/>
  <c r="M211" i="1"/>
  <c r="F211" i="1"/>
  <c r="P211" i="1" s="1"/>
  <c r="E211" i="1"/>
  <c r="G211" i="1" s="1"/>
  <c r="O211" i="1" s="1"/>
  <c r="D211" i="1"/>
  <c r="N211" i="1" s="1"/>
  <c r="E210" i="1"/>
  <c r="D210" i="1"/>
  <c r="F210" i="1" s="1"/>
  <c r="P210" i="1" s="1"/>
  <c r="M209" i="1"/>
  <c r="F209" i="1"/>
  <c r="P209" i="1" s="1"/>
  <c r="E209" i="1"/>
  <c r="G209" i="1" s="1"/>
  <c r="O209" i="1" s="1"/>
  <c r="D209" i="1"/>
  <c r="N209" i="1" s="1"/>
  <c r="E208" i="1"/>
  <c r="D208" i="1"/>
  <c r="F208" i="1" s="1"/>
  <c r="P208" i="1" s="1"/>
  <c r="M207" i="1"/>
  <c r="F207" i="1"/>
  <c r="P207" i="1" s="1"/>
  <c r="E207" i="1"/>
  <c r="G207" i="1" s="1"/>
  <c r="O207" i="1" s="1"/>
  <c r="D207" i="1"/>
  <c r="N207" i="1" s="1"/>
  <c r="E206" i="1"/>
  <c r="D206" i="1"/>
  <c r="F206" i="1" s="1"/>
  <c r="P206" i="1" s="1"/>
  <c r="M205" i="1"/>
  <c r="F205" i="1"/>
  <c r="P205" i="1" s="1"/>
  <c r="E205" i="1"/>
  <c r="G205" i="1" s="1"/>
  <c r="O205" i="1" s="1"/>
  <c r="D205" i="1"/>
  <c r="N205" i="1" s="1"/>
  <c r="E204" i="1"/>
  <c r="D204" i="1"/>
  <c r="F204" i="1" s="1"/>
  <c r="P204" i="1" s="1"/>
  <c r="M203" i="1"/>
  <c r="F203" i="1"/>
  <c r="P203" i="1" s="1"/>
  <c r="E203" i="1"/>
  <c r="G203" i="1" s="1"/>
  <c r="O203" i="1" s="1"/>
  <c r="D203" i="1"/>
  <c r="N203" i="1" s="1"/>
  <c r="E202" i="1"/>
  <c r="D202" i="1"/>
  <c r="F202" i="1" s="1"/>
  <c r="P202" i="1" s="1"/>
  <c r="M201" i="1"/>
  <c r="F201" i="1"/>
  <c r="P201" i="1" s="1"/>
  <c r="E201" i="1"/>
  <c r="G201" i="1" s="1"/>
  <c r="O201" i="1" s="1"/>
  <c r="D201" i="1"/>
  <c r="N201" i="1" s="1"/>
  <c r="E200" i="1"/>
  <c r="D200" i="1"/>
  <c r="F200" i="1" s="1"/>
  <c r="P200" i="1" s="1"/>
  <c r="M199" i="1"/>
  <c r="F199" i="1"/>
  <c r="P199" i="1" s="1"/>
  <c r="E199" i="1"/>
  <c r="G199" i="1" s="1"/>
  <c r="O199" i="1" s="1"/>
  <c r="D199" i="1"/>
  <c r="N199" i="1" s="1"/>
  <c r="E198" i="1"/>
  <c r="D198" i="1"/>
  <c r="F198" i="1" s="1"/>
  <c r="P198" i="1" s="1"/>
  <c r="M197" i="1"/>
  <c r="F197" i="1"/>
  <c r="P197" i="1" s="1"/>
  <c r="E197" i="1"/>
  <c r="G197" i="1" s="1"/>
  <c r="O197" i="1" s="1"/>
  <c r="D197" i="1"/>
  <c r="N197" i="1" s="1"/>
  <c r="E196" i="1"/>
  <c r="D196" i="1"/>
  <c r="F196" i="1" s="1"/>
  <c r="P196" i="1" s="1"/>
  <c r="M195" i="1"/>
  <c r="F195" i="1"/>
  <c r="P195" i="1" s="1"/>
  <c r="E195" i="1"/>
  <c r="G195" i="1" s="1"/>
  <c r="O195" i="1" s="1"/>
  <c r="D195" i="1"/>
  <c r="N195" i="1" s="1"/>
  <c r="E194" i="1"/>
  <c r="D194" i="1"/>
  <c r="F194" i="1" s="1"/>
  <c r="P194" i="1" s="1"/>
  <c r="M193" i="1"/>
  <c r="F193" i="1"/>
  <c r="P193" i="1" s="1"/>
  <c r="E193" i="1"/>
  <c r="G193" i="1" s="1"/>
  <c r="O193" i="1" s="1"/>
  <c r="D193" i="1"/>
  <c r="N193" i="1" s="1"/>
  <c r="E192" i="1"/>
  <c r="D192" i="1"/>
  <c r="F192" i="1" s="1"/>
  <c r="P192" i="1" s="1"/>
  <c r="M191" i="1"/>
  <c r="G191" i="1"/>
  <c r="O191" i="1" s="1"/>
  <c r="E191" i="1"/>
  <c r="D191" i="1"/>
  <c r="M190" i="1"/>
  <c r="G190" i="1"/>
  <c r="O190" i="1" s="1"/>
  <c r="E190" i="1"/>
  <c r="D190" i="1"/>
  <c r="M189" i="1"/>
  <c r="G189" i="1"/>
  <c r="O189" i="1" s="1"/>
  <c r="E189" i="1"/>
  <c r="D189" i="1"/>
  <c r="M188" i="1"/>
  <c r="G188" i="1"/>
  <c r="O188" i="1" s="1"/>
  <c r="E188" i="1"/>
  <c r="D188" i="1"/>
  <c r="M187" i="1"/>
  <c r="G187" i="1"/>
  <c r="O187" i="1" s="1"/>
  <c r="E187" i="1"/>
  <c r="D187" i="1"/>
  <c r="M186" i="1"/>
  <c r="G186" i="1"/>
  <c r="O186" i="1" s="1"/>
  <c r="E186" i="1"/>
  <c r="D186" i="1"/>
  <c r="M185" i="1"/>
  <c r="G185" i="1"/>
  <c r="O185" i="1" s="1"/>
  <c r="E185" i="1"/>
  <c r="D185" i="1"/>
  <c r="M184" i="1"/>
  <c r="G184" i="1"/>
  <c r="O184" i="1" s="1"/>
  <c r="E184" i="1"/>
  <c r="D184" i="1"/>
  <c r="M183" i="1"/>
  <c r="G183" i="1"/>
  <c r="O183" i="1" s="1"/>
  <c r="E183" i="1"/>
  <c r="D183" i="1"/>
  <c r="M182" i="1"/>
  <c r="G182" i="1"/>
  <c r="O182" i="1" s="1"/>
  <c r="E182" i="1"/>
  <c r="D182" i="1"/>
  <c r="M181" i="1"/>
  <c r="G181" i="1"/>
  <c r="O181" i="1" s="1"/>
  <c r="E181" i="1"/>
  <c r="D181" i="1"/>
  <c r="P180" i="1"/>
  <c r="M180" i="1"/>
  <c r="E180" i="1"/>
  <c r="G180" i="1" s="1"/>
  <c r="O180" i="1" s="1"/>
  <c r="D180" i="1"/>
  <c r="F180" i="1" s="1"/>
  <c r="P179" i="1"/>
  <c r="E179" i="1"/>
  <c r="D179" i="1"/>
  <c r="F179" i="1" s="1"/>
  <c r="P178" i="1"/>
  <c r="M178" i="1"/>
  <c r="E178" i="1"/>
  <c r="G178" i="1" s="1"/>
  <c r="O178" i="1" s="1"/>
  <c r="D178" i="1"/>
  <c r="F178" i="1" s="1"/>
  <c r="P177" i="1"/>
  <c r="E177" i="1"/>
  <c r="D177" i="1"/>
  <c r="F177" i="1" s="1"/>
  <c r="P176" i="1"/>
  <c r="M176" i="1"/>
  <c r="E176" i="1"/>
  <c r="G176" i="1" s="1"/>
  <c r="O176" i="1" s="1"/>
  <c r="D176" i="1"/>
  <c r="F176" i="1" s="1"/>
  <c r="P175" i="1"/>
  <c r="E175" i="1"/>
  <c r="D175" i="1"/>
  <c r="F175" i="1" s="1"/>
  <c r="P174" i="1"/>
  <c r="M174" i="1"/>
  <c r="E174" i="1"/>
  <c r="G174" i="1" s="1"/>
  <c r="O174" i="1" s="1"/>
  <c r="D174" i="1"/>
  <c r="F174" i="1" s="1"/>
  <c r="P173" i="1"/>
  <c r="E173" i="1"/>
  <c r="D173" i="1"/>
  <c r="F173" i="1" s="1"/>
  <c r="P172" i="1"/>
  <c r="M172" i="1"/>
  <c r="E172" i="1"/>
  <c r="G172" i="1" s="1"/>
  <c r="O172" i="1" s="1"/>
  <c r="D172" i="1"/>
  <c r="F172" i="1" s="1"/>
  <c r="P171" i="1"/>
  <c r="E171" i="1"/>
  <c r="D171" i="1"/>
  <c r="F171" i="1" s="1"/>
  <c r="M170" i="1"/>
  <c r="E170" i="1"/>
  <c r="G170" i="1" s="1"/>
  <c r="O170" i="1" s="1"/>
  <c r="D170" i="1"/>
  <c r="M169" i="1"/>
  <c r="E169" i="1"/>
  <c r="G169" i="1" s="1"/>
  <c r="O169" i="1" s="1"/>
  <c r="D169" i="1"/>
  <c r="M168" i="1"/>
  <c r="F168" i="1"/>
  <c r="P168" i="1" s="1"/>
  <c r="E168" i="1"/>
  <c r="G168" i="1" s="1"/>
  <c r="O168" i="1" s="1"/>
  <c r="D168" i="1"/>
  <c r="N168" i="1" s="1"/>
  <c r="O167" i="1"/>
  <c r="M167" i="1"/>
  <c r="F167" i="1"/>
  <c r="P167" i="1" s="1"/>
  <c r="E167" i="1"/>
  <c r="G167" i="1" s="1"/>
  <c r="D167" i="1"/>
  <c r="N167" i="1" s="1"/>
  <c r="M166" i="1"/>
  <c r="E166" i="1"/>
  <c r="G166" i="1" s="1"/>
  <c r="O166" i="1" s="1"/>
  <c r="D166" i="1"/>
  <c r="N166" i="1" s="1"/>
  <c r="O165" i="1"/>
  <c r="M165" i="1"/>
  <c r="E165" i="1"/>
  <c r="G165" i="1" s="1"/>
  <c r="D165" i="1"/>
  <c r="M164" i="1"/>
  <c r="F164" i="1"/>
  <c r="P164" i="1" s="1"/>
  <c r="E164" i="1"/>
  <c r="G164" i="1" s="1"/>
  <c r="O164" i="1" s="1"/>
  <c r="D164" i="1"/>
  <c r="N164" i="1" s="1"/>
  <c r="O163" i="1"/>
  <c r="M163" i="1"/>
  <c r="F163" i="1"/>
  <c r="P163" i="1" s="1"/>
  <c r="E163" i="1"/>
  <c r="G163" i="1" s="1"/>
  <c r="D163" i="1"/>
  <c r="N163" i="1" s="1"/>
  <c r="M162" i="1"/>
  <c r="E162" i="1"/>
  <c r="G162" i="1" s="1"/>
  <c r="O162" i="1" s="1"/>
  <c r="D162" i="1"/>
  <c r="N162" i="1" s="1"/>
  <c r="O161" i="1"/>
  <c r="M161" i="1"/>
  <c r="E161" i="1"/>
  <c r="G161" i="1" s="1"/>
  <c r="D161" i="1"/>
  <c r="M160" i="1"/>
  <c r="F160" i="1"/>
  <c r="P160" i="1" s="1"/>
  <c r="E160" i="1"/>
  <c r="G160" i="1" s="1"/>
  <c r="O160" i="1" s="1"/>
  <c r="D160" i="1"/>
  <c r="N160" i="1" s="1"/>
  <c r="O159" i="1"/>
  <c r="M159" i="1"/>
  <c r="F159" i="1"/>
  <c r="P159" i="1" s="1"/>
  <c r="E159" i="1"/>
  <c r="G159" i="1" s="1"/>
  <c r="D159" i="1"/>
  <c r="N159" i="1" s="1"/>
  <c r="M158" i="1"/>
  <c r="E158" i="1"/>
  <c r="G158" i="1" s="1"/>
  <c r="O158" i="1" s="1"/>
  <c r="D158" i="1"/>
  <c r="N158" i="1" s="1"/>
  <c r="F157" i="1"/>
  <c r="P157" i="1" s="1"/>
  <c r="E157" i="1"/>
  <c r="D157" i="1"/>
  <c r="N157" i="1" s="1"/>
  <c r="M156" i="1"/>
  <c r="E156" i="1"/>
  <c r="G156" i="1" s="1"/>
  <c r="O156" i="1" s="1"/>
  <c r="D156" i="1"/>
  <c r="F156" i="1" s="1"/>
  <c r="P156" i="1" s="1"/>
  <c r="F155" i="1"/>
  <c r="P155" i="1" s="1"/>
  <c r="E155" i="1"/>
  <c r="D155" i="1"/>
  <c r="N155" i="1" s="1"/>
  <c r="M154" i="1"/>
  <c r="E154" i="1"/>
  <c r="G154" i="1" s="1"/>
  <c r="O154" i="1" s="1"/>
  <c r="D154" i="1"/>
  <c r="F154" i="1" s="1"/>
  <c r="P154" i="1" s="1"/>
  <c r="F153" i="1"/>
  <c r="P153" i="1" s="1"/>
  <c r="E153" i="1"/>
  <c r="D153" i="1"/>
  <c r="N153" i="1" s="1"/>
  <c r="M152" i="1"/>
  <c r="E152" i="1"/>
  <c r="G152" i="1" s="1"/>
  <c r="O152" i="1" s="1"/>
  <c r="D152" i="1"/>
  <c r="F152" i="1" s="1"/>
  <c r="P152" i="1" s="1"/>
  <c r="F151" i="1"/>
  <c r="P151" i="1" s="1"/>
  <c r="E151" i="1"/>
  <c r="D151" i="1"/>
  <c r="N151" i="1" s="1"/>
  <c r="M150" i="1"/>
  <c r="E150" i="1"/>
  <c r="G150" i="1" s="1"/>
  <c r="O150" i="1" s="1"/>
  <c r="D150" i="1"/>
  <c r="F150" i="1" s="1"/>
  <c r="P150" i="1" s="1"/>
  <c r="F149" i="1"/>
  <c r="P149" i="1" s="1"/>
  <c r="E149" i="1"/>
  <c r="D149" i="1"/>
  <c r="N149" i="1" s="1"/>
  <c r="M148" i="1"/>
  <c r="E148" i="1"/>
  <c r="G148" i="1" s="1"/>
  <c r="O148" i="1" s="1"/>
  <c r="D148" i="1"/>
  <c r="F148" i="1" s="1"/>
  <c r="P148" i="1" s="1"/>
  <c r="F147" i="1"/>
  <c r="P147" i="1" s="1"/>
  <c r="E147" i="1"/>
  <c r="D147" i="1"/>
  <c r="N147" i="1" s="1"/>
  <c r="M146" i="1"/>
  <c r="E146" i="1"/>
  <c r="G146" i="1" s="1"/>
  <c r="O146" i="1" s="1"/>
  <c r="D146" i="1"/>
  <c r="F146" i="1" s="1"/>
  <c r="P146" i="1" s="1"/>
  <c r="F145" i="1"/>
  <c r="P145" i="1" s="1"/>
  <c r="E145" i="1"/>
  <c r="D145" i="1"/>
  <c r="N145" i="1" s="1"/>
  <c r="M144" i="1"/>
  <c r="E144" i="1"/>
  <c r="G144" i="1" s="1"/>
  <c r="O144" i="1" s="1"/>
  <c r="D144" i="1"/>
  <c r="F144" i="1" s="1"/>
  <c r="P144" i="1" s="1"/>
  <c r="F143" i="1"/>
  <c r="P143" i="1" s="1"/>
  <c r="E143" i="1"/>
  <c r="D143" i="1"/>
  <c r="N143" i="1" s="1"/>
  <c r="M142" i="1"/>
  <c r="E142" i="1"/>
  <c r="G142" i="1" s="1"/>
  <c r="O142" i="1" s="1"/>
  <c r="D142" i="1"/>
  <c r="F142" i="1" s="1"/>
  <c r="P142" i="1" s="1"/>
  <c r="F141" i="1"/>
  <c r="P141" i="1" s="1"/>
  <c r="E141" i="1"/>
  <c r="D141" i="1"/>
  <c r="N141" i="1" s="1"/>
  <c r="M140" i="1"/>
  <c r="E140" i="1"/>
  <c r="G140" i="1" s="1"/>
  <c r="O140" i="1" s="1"/>
  <c r="D140" i="1"/>
  <c r="F140" i="1" s="1"/>
  <c r="P140" i="1" s="1"/>
  <c r="F139" i="1"/>
  <c r="P139" i="1" s="1"/>
  <c r="E139" i="1"/>
  <c r="D139" i="1"/>
  <c r="N139" i="1" s="1"/>
  <c r="M138" i="1"/>
  <c r="E138" i="1"/>
  <c r="G138" i="1" s="1"/>
  <c r="O138" i="1" s="1"/>
  <c r="D138" i="1"/>
  <c r="F138" i="1" s="1"/>
  <c r="P138" i="1" s="1"/>
  <c r="F137" i="1"/>
  <c r="P137" i="1" s="1"/>
  <c r="E137" i="1"/>
  <c r="D137" i="1"/>
  <c r="N137" i="1" s="1"/>
  <c r="M136" i="1"/>
  <c r="E136" i="1"/>
  <c r="G136" i="1" s="1"/>
  <c r="O136" i="1" s="1"/>
  <c r="D136" i="1"/>
  <c r="F136" i="1" s="1"/>
  <c r="P136" i="1" s="1"/>
  <c r="F135" i="1"/>
  <c r="P135" i="1" s="1"/>
  <c r="E135" i="1"/>
  <c r="D135" i="1"/>
  <c r="N135" i="1" s="1"/>
  <c r="M134" i="1"/>
  <c r="E134" i="1"/>
  <c r="G134" i="1" s="1"/>
  <c r="O134" i="1" s="1"/>
  <c r="D134" i="1"/>
  <c r="F134" i="1" s="1"/>
  <c r="P134" i="1" s="1"/>
  <c r="F133" i="1"/>
  <c r="P133" i="1" s="1"/>
  <c r="E133" i="1"/>
  <c r="D133" i="1"/>
  <c r="N133" i="1" s="1"/>
  <c r="M132" i="1"/>
  <c r="E132" i="1"/>
  <c r="G132" i="1" s="1"/>
  <c r="O132" i="1" s="1"/>
  <c r="D132" i="1"/>
  <c r="F132" i="1" s="1"/>
  <c r="P132" i="1" s="1"/>
  <c r="F131" i="1"/>
  <c r="P131" i="1" s="1"/>
  <c r="E131" i="1"/>
  <c r="D131" i="1"/>
  <c r="N131" i="1" s="1"/>
  <c r="M130" i="1"/>
  <c r="E130" i="1"/>
  <c r="G130" i="1" s="1"/>
  <c r="O130" i="1" s="1"/>
  <c r="D130" i="1"/>
  <c r="F130" i="1" s="1"/>
  <c r="P130" i="1" s="1"/>
  <c r="F129" i="1"/>
  <c r="P129" i="1" s="1"/>
  <c r="E129" i="1"/>
  <c r="D129" i="1"/>
  <c r="N129" i="1" s="1"/>
  <c r="M128" i="1"/>
  <c r="E128" i="1"/>
  <c r="G128" i="1" s="1"/>
  <c r="O128" i="1" s="1"/>
  <c r="D128" i="1"/>
  <c r="F128" i="1" s="1"/>
  <c r="P128" i="1" s="1"/>
  <c r="F127" i="1"/>
  <c r="P127" i="1" s="1"/>
  <c r="E127" i="1"/>
  <c r="D127" i="1"/>
  <c r="N127" i="1" s="1"/>
  <c r="M126" i="1"/>
  <c r="E126" i="1"/>
  <c r="G126" i="1" s="1"/>
  <c r="O126" i="1" s="1"/>
  <c r="D126" i="1"/>
  <c r="F126" i="1" s="1"/>
  <c r="P126" i="1" s="1"/>
  <c r="F125" i="1"/>
  <c r="P125" i="1" s="1"/>
  <c r="E125" i="1"/>
  <c r="D125" i="1"/>
  <c r="N125" i="1" s="1"/>
  <c r="M124" i="1"/>
  <c r="E124" i="1"/>
  <c r="G124" i="1" s="1"/>
  <c r="O124" i="1" s="1"/>
  <c r="D124" i="1"/>
  <c r="F124" i="1" s="1"/>
  <c r="P124" i="1" s="1"/>
  <c r="F123" i="1"/>
  <c r="P123" i="1" s="1"/>
  <c r="E123" i="1"/>
  <c r="D123" i="1"/>
  <c r="N123" i="1" s="1"/>
  <c r="M122" i="1"/>
  <c r="E122" i="1"/>
  <c r="G122" i="1" s="1"/>
  <c r="O122" i="1" s="1"/>
  <c r="D122" i="1"/>
  <c r="F122" i="1" s="1"/>
  <c r="P122" i="1" s="1"/>
  <c r="F121" i="1"/>
  <c r="P121" i="1" s="1"/>
  <c r="E121" i="1"/>
  <c r="D121" i="1"/>
  <c r="N121" i="1" s="1"/>
  <c r="M120" i="1"/>
  <c r="E120" i="1"/>
  <c r="G120" i="1" s="1"/>
  <c r="O120" i="1" s="1"/>
  <c r="D120" i="1"/>
  <c r="F120" i="1" s="1"/>
  <c r="P120" i="1" s="1"/>
  <c r="F119" i="1"/>
  <c r="P119" i="1" s="1"/>
  <c r="E119" i="1"/>
  <c r="D119" i="1"/>
  <c r="N119" i="1" s="1"/>
  <c r="M118" i="1"/>
  <c r="E118" i="1"/>
  <c r="G118" i="1" s="1"/>
  <c r="O118" i="1" s="1"/>
  <c r="D118" i="1"/>
  <c r="F118" i="1" s="1"/>
  <c r="P118" i="1" s="1"/>
  <c r="F117" i="1"/>
  <c r="P117" i="1" s="1"/>
  <c r="E117" i="1"/>
  <c r="D117" i="1"/>
  <c r="N117" i="1" s="1"/>
  <c r="M116" i="1"/>
  <c r="E116" i="1"/>
  <c r="G116" i="1" s="1"/>
  <c r="O116" i="1" s="1"/>
  <c r="D116" i="1"/>
  <c r="F116" i="1" s="1"/>
  <c r="P116" i="1" s="1"/>
  <c r="F115" i="1"/>
  <c r="P115" i="1" s="1"/>
  <c r="E115" i="1"/>
  <c r="D115" i="1"/>
  <c r="N115" i="1" s="1"/>
  <c r="M114" i="1"/>
  <c r="E114" i="1"/>
  <c r="G114" i="1" s="1"/>
  <c r="O114" i="1" s="1"/>
  <c r="D114" i="1"/>
  <c r="F114" i="1" s="1"/>
  <c r="P114" i="1" s="1"/>
  <c r="F113" i="1"/>
  <c r="P113" i="1" s="1"/>
  <c r="E113" i="1"/>
  <c r="D113" i="1"/>
  <c r="N113" i="1" s="1"/>
  <c r="M112" i="1"/>
  <c r="E112" i="1"/>
  <c r="G112" i="1" s="1"/>
  <c r="O112" i="1" s="1"/>
  <c r="D112" i="1"/>
  <c r="F112" i="1" s="1"/>
  <c r="P112" i="1" s="1"/>
  <c r="F111" i="1"/>
  <c r="P111" i="1" s="1"/>
  <c r="E111" i="1"/>
  <c r="D111" i="1"/>
  <c r="N111" i="1" s="1"/>
  <c r="M110" i="1"/>
  <c r="E110" i="1"/>
  <c r="G110" i="1" s="1"/>
  <c r="O110" i="1" s="1"/>
  <c r="D110" i="1"/>
  <c r="F110" i="1" s="1"/>
  <c r="P110" i="1" s="1"/>
  <c r="F109" i="1"/>
  <c r="P109" i="1" s="1"/>
  <c r="E109" i="1"/>
  <c r="D109" i="1"/>
  <c r="N109" i="1" s="1"/>
  <c r="M108" i="1"/>
  <c r="E108" i="1"/>
  <c r="G108" i="1" s="1"/>
  <c r="O108" i="1" s="1"/>
  <c r="D108" i="1"/>
  <c r="F108" i="1" s="1"/>
  <c r="P108" i="1" s="1"/>
  <c r="F107" i="1"/>
  <c r="P107" i="1" s="1"/>
  <c r="E107" i="1"/>
  <c r="D107" i="1"/>
  <c r="N107" i="1" s="1"/>
  <c r="M106" i="1"/>
  <c r="E106" i="1"/>
  <c r="G106" i="1" s="1"/>
  <c r="O106" i="1" s="1"/>
  <c r="D106" i="1"/>
  <c r="F106" i="1" s="1"/>
  <c r="P106" i="1" s="1"/>
  <c r="F105" i="1"/>
  <c r="P105" i="1" s="1"/>
  <c r="E105" i="1"/>
  <c r="G105" i="1" s="1"/>
  <c r="O105" i="1" s="1"/>
  <c r="D105" i="1"/>
  <c r="N105" i="1" s="1"/>
  <c r="E104" i="1"/>
  <c r="G104" i="1" s="1"/>
  <c r="O104" i="1" s="1"/>
  <c r="D104" i="1"/>
  <c r="F104" i="1" s="1"/>
  <c r="P104" i="1" s="1"/>
  <c r="O103" i="1"/>
  <c r="F103" i="1"/>
  <c r="P103" i="1" s="1"/>
  <c r="E103" i="1"/>
  <c r="G103" i="1" s="1"/>
  <c r="D103" i="1"/>
  <c r="N103" i="1" s="1"/>
  <c r="M102" i="1"/>
  <c r="E102" i="1"/>
  <c r="G102" i="1" s="1"/>
  <c r="O102" i="1" s="1"/>
  <c r="D102" i="1"/>
  <c r="F102" i="1" s="1"/>
  <c r="P102" i="1" s="1"/>
  <c r="O101" i="1"/>
  <c r="M101" i="1"/>
  <c r="G101" i="1"/>
  <c r="E101" i="1"/>
  <c r="D101" i="1"/>
  <c r="N101" i="1" s="1"/>
  <c r="O100" i="1"/>
  <c r="M100" i="1"/>
  <c r="G100" i="1"/>
  <c r="F100" i="1"/>
  <c r="P100" i="1" s="1"/>
  <c r="E100" i="1"/>
  <c r="D100" i="1"/>
  <c r="N100" i="1" s="1"/>
  <c r="O99" i="1"/>
  <c r="M99" i="1"/>
  <c r="G99" i="1"/>
  <c r="E99" i="1"/>
  <c r="D99" i="1"/>
  <c r="N99" i="1" s="1"/>
  <c r="O98" i="1"/>
  <c r="M98" i="1"/>
  <c r="G98" i="1"/>
  <c r="F98" i="1"/>
  <c r="P98" i="1" s="1"/>
  <c r="E98" i="1"/>
  <c r="D98" i="1"/>
  <c r="N98" i="1" s="1"/>
  <c r="O97" i="1"/>
  <c r="M97" i="1"/>
  <c r="G97" i="1"/>
  <c r="E97" i="1"/>
  <c r="D97" i="1"/>
  <c r="N97" i="1" s="1"/>
  <c r="O96" i="1"/>
  <c r="M96" i="1"/>
  <c r="G96" i="1"/>
  <c r="F96" i="1"/>
  <c r="P96" i="1" s="1"/>
  <c r="E96" i="1"/>
  <c r="D96" i="1"/>
  <c r="N96" i="1" s="1"/>
  <c r="O95" i="1"/>
  <c r="M95" i="1"/>
  <c r="G95" i="1"/>
  <c r="E95" i="1"/>
  <c r="D95" i="1"/>
  <c r="N95" i="1" s="1"/>
  <c r="O94" i="1"/>
  <c r="M94" i="1"/>
  <c r="G94" i="1"/>
  <c r="F94" i="1"/>
  <c r="P94" i="1" s="1"/>
  <c r="E94" i="1"/>
  <c r="D94" i="1"/>
  <c r="N94" i="1" s="1"/>
  <c r="O93" i="1"/>
  <c r="M93" i="1"/>
  <c r="G93" i="1"/>
  <c r="E93" i="1"/>
  <c r="D93" i="1"/>
  <c r="N93" i="1" s="1"/>
  <c r="O92" i="1"/>
  <c r="M92" i="1"/>
  <c r="G92" i="1"/>
  <c r="F92" i="1"/>
  <c r="P92" i="1" s="1"/>
  <c r="E92" i="1"/>
  <c r="D92" i="1"/>
  <c r="N92" i="1" s="1"/>
  <c r="O91" i="1"/>
  <c r="M91" i="1"/>
  <c r="G91" i="1"/>
  <c r="E91" i="1"/>
  <c r="D91" i="1"/>
  <c r="N91" i="1" s="1"/>
  <c r="O90" i="1"/>
  <c r="M90" i="1"/>
  <c r="G90" i="1"/>
  <c r="F90" i="1"/>
  <c r="P90" i="1" s="1"/>
  <c r="E90" i="1"/>
  <c r="D90" i="1"/>
  <c r="N90" i="1" s="1"/>
  <c r="O89" i="1"/>
  <c r="M89" i="1"/>
  <c r="G89" i="1"/>
  <c r="E89" i="1"/>
  <c r="D89" i="1"/>
  <c r="N89" i="1" s="1"/>
  <c r="O88" i="1"/>
  <c r="M88" i="1"/>
  <c r="G88" i="1"/>
  <c r="F88" i="1"/>
  <c r="P88" i="1" s="1"/>
  <c r="E88" i="1"/>
  <c r="D88" i="1"/>
  <c r="N88" i="1" s="1"/>
  <c r="O87" i="1"/>
  <c r="M87" i="1"/>
  <c r="G87" i="1"/>
  <c r="E87" i="1"/>
  <c r="D87" i="1"/>
  <c r="N87" i="1" s="1"/>
  <c r="O86" i="1"/>
  <c r="M86" i="1"/>
  <c r="G86" i="1"/>
  <c r="F86" i="1"/>
  <c r="P86" i="1" s="1"/>
  <c r="E86" i="1"/>
  <c r="D86" i="1"/>
  <c r="N86" i="1" s="1"/>
  <c r="O85" i="1"/>
  <c r="M85" i="1"/>
  <c r="G85" i="1"/>
  <c r="E85" i="1"/>
  <c r="D85" i="1"/>
  <c r="N85" i="1" s="1"/>
  <c r="O84" i="1"/>
  <c r="M84" i="1"/>
  <c r="G84" i="1"/>
  <c r="F84" i="1"/>
  <c r="P84" i="1" s="1"/>
  <c r="E84" i="1"/>
  <c r="D84" i="1"/>
  <c r="N84" i="1" s="1"/>
  <c r="O83" i="1"/>
  <c r="M83" i="1"/>
  <c r="G83" i="1"/>
  <c r="E83" i="1"/>
  <c r="D83" i="1"/>
  <c r="N83" i="1" s="1"/>
  <c r="O82" i="1"/>
  <c r="M82" i="1"/>
  <c r="G82" i="1"/>
  <c r="F82" i="1"/>
  <c r="P82" i="1" s="1"/>
  <c r="E82" i="1"/>
  <c r="D82" i="1"/>
  <c r="N82" i="1" s="1"/>
  <c r="O81" i="1"/>
  <c r="M81" i="1"/>
  <c r="G81" i="1"/>
  <c r="E81" i="1"/>
  <c r="D81" i="1"/>
  <c r="N81" i="1" s="1"/>
  <c r="O80" i="1"/>
  <c r="M80" i="1"/>
  <c r="G80" i="1"/>
  <c r="F80" i="1"/>
  <c r="P80" i="1" s="1"/>
  <c r="E80" i="1"/>
  <c r="D80" i="1"/>
  <c r="N80" i="1" s="1"/>
  <c r="O79" i="1"/>
  <c r="M79" i="1"/>
  <c r="G79" i="1"/>
  <c r="E79" i="1"/>
  <c r="D79" i="1"/>
  <c r="N79" i="1" s="1"/>
  <c r="O78" i="1"/>
  <c r="M78" i="1"/>
  <c r="G78" i="1"/>
  <c r="F78" i="1"/>
  <c r="P78" i="1" s="1"/>
  <c r="E78" i="1"/>
  <c r="D78" i="1"/>
  <c r="N78" i="1" s="1"/>
  <c r="O77" i="1"/>
  <c r="M77" i="1"/>
  <c r="G77" i="1"/>
  <c r="E77" i="1"/>
  <c r="D77" i="1"/>
  <c r="N77" i="1" s="1"/>
  <c r="O76" i="1"/>
  <c r="M76" i="1"/>
  <c r="G76" i="1"/>
  <c r="F76" i="1"/>
  <c r="P76" i="1" s="1"/>
  <c r="E76" i="1"/>
  <c r="D76" i="1"/>
  <c r="N76" i="1" s="1"/>
  <c r="O75" i="1"/>
  <c r="M75" i="1"/>
  <c r="G75" i="1"/>
  <c r="E75" i="1"/>
  <c r="D75" i="1"/>
  <c r="N75" i="1" s="1"/>
  <c r="O74" i="1"/>
  <c r="M74" i="1"/>
  <c r="G74" i="1"/>
  <c r="F74" i="1"/>
  <c r="P74" i="1" s="1"/>
  <c r="E74" i="1"/>
  <c r="D74" i="1"/>
  <c r="N74" i="1" s="1"/>
  <c r="O73" i="1"/>
  <c r="M73" i="1"/>
  <c r="G73" i="1"/>
  <c r="E73" i="1"/>
  <c r="D73" i="1"/>
  <c r="N73" i="1" s="1"/>
  <c r="O72" i="1"/>
  <c r="M72" i="1"/>
  <c r="G72" i="1"/>
  <c r="F72" i="1"/>
  <c r="P72" i="1" s="1"/>
  <c r="E72" i="1"/>
  <c r="D72" i="1"/>
  <c r="N72" i="1" s="1"/>
  <c r="O71" i="1"/>
  <c r="M71" i="1"/>
  <c r="G71" i="1"/>
  <c r="E71" i="1"/>
  <c r="D71" i="1"/>
  <c r="N71" i="1" s="1"/>
  <c r="O70" i="1"/>
  <c r="M70" i="1"/>
  <c r="G70" i="1"/>
  <c r="F70" i="1"/>
  <c r="P70" i="1" s="1"/>
  <c r="E70" i="1"/>
  <c r="D70" i="1"/>
  <c r="N70" i="1" s="1"/>
  <c r="M69" i="1"/>
  <c r="F69" i="1"/>
  <c r="P69" i="1" s="1"/>
  <c r="E69" i="1"/>
  <c r="G69" i="1" s="1"/>
  <c r="O69" i="1" s="1"/>
  <c r="D69" i="1"/>
  <c r="N69" i="1" s="1"/>
  <c r="O68" i="1"/>
  <c r="M68" i="1"/>
  <c r="E68" i="1"/>
  <c r="G68" i="1" s="1"/>
  <c r="D68" i="1"/>
  <c r="N68" i="1" s="1"/>
  <c r="F67" i="1"/>
  <c r="P67" i="1" s="1"/>
  <c r="E67" i="1"/>
  <c r="G67" i="1" s="1"/>
  <c r="O67" i="1" s="1"/>
  <c r="D67" i="1"/>
  <c r="N67" i="1" s="1"/>
  <c r="M66" i="1"/>
  <c r="E66" i="1"/>
  <c r="G66" i="1" s="1"/>
  <c r="O66" i="1" s="1"/>
  <c r="D66" i="1"/>
  <c r="F66" i="1" s="1"/>
  <c r="P66" i="1" s="1"/>
  <c r="F65" i="1"/>
  <c r="P65" i="1" s="1"/>
  <c r="E65" i="1"/>
  <c r="G65" i="1" s="1"/>
  <c r="O65" i="1" s="1"/>
  <c r="D65" i="1"/>
  <c r="N65" i="1" s="1"/>
  <c r="M64" i="1"/>
  <c r="E64" i="1"/>
  <c r="G64" i="1" s="1"/>
  <c r="O64" i="1" s="1"/>
  <c r="D64" i="1"/>
  <c r="F64" i="1" s="1"/>
  <c r="P64" i="1" s="1"/>
  <c r="F63" i="1"/>
  <c r="P63" i="1" s="1"/>
  <c r="E63" i="1"/>
  <c r="G63" i="1" s="1"/>
  <c r="O63" i="1" s="1"/>
  <c r="D63" i="1"/>
  <c r="N63" i="1" s="1"/>
  <c r="M62" i="1"/>
  <c r="E62" i="1"/>
  <c r="G62" i="1" s="1"/>
  <c r="O62" i="1" s="1"/>
  <c r="D62" i="1"/>
  <c r="F62" i="1" s="1"/>
  <c r="P62" i="1" s="1"/>
  <c r="O61" i="1"/>
  <c r="M61" i="1"/>
  <c r="G61" i="1"/>
  <c r="E61" i="1"/>
  <c r="D61" i="1"/>
  <c r="F61" i="1" s="1"/>
  <c r="P61" i="1" s="1"/>
  <c r="O60" i="1"/>
  <c r="M60" i="1"/>
  <c r="G60" i="1"/>
  <c r="E60" i="1"/>
  <c r="D60" i="1"/>
  <c r="F60" i="1" s="1"/>
  <c r="P60" i="1" s="1"/>
  <c r="O59" i="1"/>
  <c r="M59" i="1"/>
  <c r="G59" i="1"/>
  <c r="E59" i="1"/>
  <c r="D59" i="1"/>
  <c r="F59" i="1" s="1"/>
  <c r="P59" i="1" s="1"/>
  <c r="O58" i="1"/>
  <c r="M58" i="1"/>
  <c r="G58" i="1"/>
  <c r="E58" i="1"/>
  <c r="D58" i="1"/>
  <c r="F58" i="1" s="1"/>
  <c r="P58" i="1" s="1"/>
  <c r="O57" i="1"/>
  <c r="M57" i="1"/>
  <c r="G57" i="1"/>
  <c r="E57" i="1"/>
  <c r="D57" i="1"/>
  <c r="F57" i="1" s="1"/>
  <c r="P57" i="1" s="1"/>
  <c r="O56" i="1"/>
  <c r="M56" i="1"/>
  <c r="G56" i="1"/>
  <c r="E56" i="1"/>
  <c r="D56" i="1"/>
  <c r="F56" i="1" s="1"/>
  <c r="P56" i="1" s="1"/>
  <c r="O55" i="1"/>
  <c r="M55" i="1"/>
  <c r="G55" i="1"/>
  <c r="E55" i="1"/>
  <c r="D55" i="1"/>
  <c r="F55" i="1" s="1"/>
  <c r="P55" i="1" s="1"/>
  <c r="O54" i="1"/>
  <c r="M54" i="1"/>
  <c r="G54" i="1"/>
  <c r="E54" i="1"/>
  <c r="D54" i="1"/>
  <c r="F54" i="1" s="1"/>
  <c r="P54" i="1" s="1"/>
  <c r="O53" i="1"/>
  <c r="M53" i="1"/>
  <c r="G53" i="1"/>
  <c r="E53" i="1"/>
  <c r="D53" i="1"/>
  <c r="F53" i="1" s="1"/>
  <c r="P53" i="1" s="1"/>
  <c r="O52" i="1"/>
  <c r="M52" i="1"/>
  <c r="G52" i="1"/>
  <c r="E52" i="1"/>
  <c r="D52" i="1"/>
  <c r="F52" i="1" s="1"/>
  <c r="P52" i="1" s="1"/>
  <c r="O51" i="1"/>
  <c r="M51" i="1"/>
  <c r="G51" i="1"/>
  <c r="E51" i="1"/>
  <c r="D51" i="1"/>
  <c r="F51" i="1" s="1"/>
  <c r="P51" i="1" s="1"/>
  <c r="O50" i="1"/>
  <c r="M50" i="1"/>
  <c r="G50" i="1"/>
  <c r="E50" i="1"/>
  <c r="D50" i="1"/>
  <c r="F50" i="1" s="1"/>
  <c r="P50" i="1" s="1"/>
  <c r="O49" i="1"/>
  <c r="M49" i="1"/>
  <c r="G49" i="1"/>
  <c r="E49" i="1"/>
  <c r="D49" i="1"/>
  <c r="F49" i="1" s="1"/>
  <c r="P49" i="1" s="1"/>
  <c r="O48" i="1"/>
  <c r="M48" i="1"/>
  <c r="G48" i="1"/>
  <c r="E48" i="1"/>
  <c r="D48" i="1"/>
  <c r="F48" i="1" s="1"/>
  <c r="P48" i="1" s="1"/>
  <c r="O47" i="1"/>
  <c r="M47" i="1"/>
  <c r="G47" i="1"/>
  <c r="E47" i="1"/>
  <c r="D47" i="1"/>
  <c r="F47" i="1" s="1"/>
  <c r="P47" i="1" s="1"/>
  <c r="O46" i="1"/>
  <c r="M46" i="1"/>
  <c r="G46" i="1"/>
  <c r="E46" i="1"/>
  <c r="D46" i="1"/>
  <c r="F46" i="1" s="1"/>
  <c r="P46" i="1" s="1"/>
  <c r="O45" i="1"/>
  <c r="M45" i="1"/>
  <c r="G45" i="1"/>
  <c r="E45" i="1"/>
  <c r="D45" i="1"/>
  <c r="F45" i="1" s="1"/>
  <c r="P45" i="1" s="1"/>
  <c r="O44" i="1"/>
  <c r="M44" i="1"/>
  <c r="G44" i="1"/>
  <c r="E44" i="1"/>
  <c r="D44" i="1"/>
  <c r="F44" i="1" s="1"/>
  <c r="P44" i="1" s="1"/>
  <c r="O43" i="1"/>
  <c r="M43" i="1"/>
  <c r="G43" i="1"/>
  <c r="E43" i="1"/>
  <c r="D43" i="1"/>
  <c r="F43" i="1" s="1"/>
  <c r="P43" i="1" s="1"/>
  <c r="O42" i="1"/>
  <c r="M42" i="1"/>
  <c r="G42" i="1"/>
  <c r="E42" i="1"/>
  <c r="D42" i="1"/>
  <c r="F42" i="1" s="1"/>
  <c r="P42" i="1" s="1"/>
  <c r="O41" i="1"/>
  <c r="M41" i="1"/>
  <c r="G41" i="1"/>
  <c r="E41" i="1"/>
  <c r="D41" i="1"/>
  <c r="F41" i="1" s="1"/>
  <c r="P41" i="1" s="1"/>
  <c r="O40" i="1"/>
  <c r="M40" i="1"/>
  <c r="G40" i="1"/>
  <c r="E40" i="1"/>
  <c r="D40" i="1"/>
  <c r="F40" i="1" s="1"/>
  <c r="P40" i="1" s="1"/>
  <c r="O39" i="1"/>
  <c r="M39" i="1"/>
  <c r="G39" i="1"/>
  <c r="E39" i="1"/>
  <c r="D39" i="1"/>
  <c r="F39" i="1" s="1"/>
  <c r="P39" i="1" s="1"/>
  <c r="O38" i="1"/>
  <c r="M38" i="1"/>
  <c r="G38" i="1"/>
  <c r="E38" i="1"/>
  <c r="D38" i="1"/>
  <c r="F38" i="1" s="1"/>
  <c r="P38" i="1" s="1"/>
  <c r="O37" i="1"/>
  <c r="M37" i="1"/>
  <c r="G37" i="1"/>
  <c r="E37" i="1"/>
  <c r="D37" i="1"/>
  <c r="F37" i="1" s="1"/>
  <c r="P37" i="1" s="1"/>
  <c r="O36" i="1"/>
  <c r="M36" i="1"/>
  <c r="G36" i="1"/>
  <c r="E36" i="1"/>
  <c r="D36" i="1"/>
  <c r="F36" i="1" s="1"/>
  <c r="P36" i="1" s="1"/>
  <c r="O35" i="1"/>
  <c r="M35" i="1"/>
  <c r="G35" i="1"/>
  <c r="E35" i="1"/>
  <c r="D35" i="1"/>
  <c r="F35" i="1" s="1"/>
  <c r="P35" i="1" s="1"/>
  <c r="M34" i="1"/>
  <c r="E34" i="1"/>
  <c r="G34" i="1" s="1"/>
  <c r="O34" i="1" s="1"/>
  <c r="D34" i="1"/>
  <c r="F34" i="1" s="1"/>
  <c r="P34" i="1" s="1"/>
  <c r="M33" i="1"/>
  <c r="E33" i="1"/>
  <c r="G33" i="1" s="1"/>
  <c r="O33" i="1" s="1"/>
  <c r="D33" i="1"/>
  <c r="F33" i="1" s="1"/>
  <c r="P33" i="1" s="1"/>
  <c r="M32" i="1"/>
  <c r="E32" i="1"/>
  <c r="G32" i="1" s="1"/>
  <c r="O32" i="1" s="1"/>
  <c r="D32" i="1"/>
  <c r="F32" i="1" s="1"/>
  <c r="P32" i="1" s="1"/>
  <c r="M31" i="1"/>
  <c r="E31" i="1"/>
  <c r="G31" i="1" s="1"/>
  <c r="O31" i="1" s="1"/>
  <c r="D31" i="1"/>
  <c r="F31" i="1" s="1"/>
  <c r="P31" i="1" s="1"/>
  <c r="M30" i="1"/>
  <c r="E30" i="1"/>
  <c r="G30" i="1" s="1"/>
  <c r="O30" i="1" s="1"/>
  <c r="D30" i="1"/>
  <c r="F30" i="1" s="1"/>
  <c r="P30" i="1" s="1"/>
  <c r="M29" i="1"/>
  <c r="E29" i="1"/>
  <c r="G29" i="1" s="1"/>
  <c r="O29" i="1" s="1"/>
  <c r="D29" i="1"/>
  <c r="F29" i="1" s="1"/>
  <c r="P29" i="1" s="1"/>
  <c r="M28" i="1"/>
  <c r="E28" i="1"/>
  <c r="G28" i="1" s="1"/>
  <c r="O28" i="1" s="1"/>
  <c r="D28" i="1"/>
  <c r="F28" i="1" s="1"/>
  <c r="P28" i="1" s="1"/>
  <c r="M27" i="1"/>
  <c r="E27" i="1"/>
  <c r="G27" i="1" s="1"/>
  <c r="O27" i="1" s="1"/>
  <c r="D27" i="1"/>
  <c r="F27" i="1" s="1"/>
  <c r="P27" i="1" s="1"/>
  <c r="M26" i="1"/>
  <c r="E26" i="1"/>
  <c r="G26" i="1" s="1"/>
  <c r="O26" i="1" s="1"/>
  <c r="D26" i="1"/>
  <c r="F26" i="1" s="1"/>
  <c r="P26" i="1" s="1"/>
  <c r="M25" i="1"/>
  <c r="E25" i="1"/>
  <c r="G25" i="1" s="1"/>
  <c r="O25" i="1" s="1"/>
  <c r="D25" i="1"/>
  <c r="F25" i="1" s="1"/>
  <c r="P25" i="1" s="1"/>
  <c r="M24" i="1"/>
  <c r="E24" i="1"/>
  <c r="G24" i="1" s="1"/>
  <c r="O24" i="1" s="1"/>
  <c r="D24" i="1"/>
  <c r="F24" i="1" s="1"/>
  <c r="P24" i="1" s="1"/>
  <c r="M23" i="1"/>
  <c r="E23" i="1"/>
  <c r="G23" i="1" s="1"/>
  <c r="O23" i="1" s="1"/>
  <c r="D23" i="1"/>
  <c r="F23" i="1" s="1"/>
  <c r="P23" i="1" s="1"/>
  <c r="M22" i="1"/>
  <c r="E22" i="1"/>
  <c r="G22" i="1" s="1"/>
  <c r="O22" i="1" s="1"/>
  <c r="D22" i="1"/>
  <c r="F22" i="1" s="1"/>
  <c r="P22" i="1" s="1"/>
  <c r="M21" i="1"/>
  <c r="E21" i="1"/>
  <c r="G21" i="1" s="1"/>
  <c r="O21" i="1" s="1"/>
  <c r="D21" i="1"/>
  <c r="F21" i="1" s="1"/>
  <c r="P21" i="1" s="1"/>
  <c r="M20" i="1"/>
  <c r="E20" i="1"/>
  <c r="G20" i="1" s="1"/>
  <c r="O20" i="1" s="1"/>
  <c r="D20" i="1"/>
  <c r="F20" i="1" s="1"/>
  <c r="P20" i="1" s="1"/>
  <c r="M19" i="1"/>
  <c r="E19" i="1"/>
  <c r="G19" i="1" s="1"/>
  <c r="O19" i="1" s="1"/>
  <c r="D19" i="1"/>
  <c r="F19" i="1" s="1"/>
  <c r="P19" i="1" s="1"/>
  <c r="M18" i="1"/>
  <c r="E18" i="1"/>
  <c r="G18" i="1" s="1"/>
  <c r="O18" i="1" s="1"/>
  <c r="D18" i="1"/>
  <c r="F18" i="1" s="1"/>
  <c r="P18" i="1" s="1"/>
  <c r="M17" i="1"/>
  <c r="E17" i="1"/>
  <c r="G17" i="1" s="1"/>
  <c r="O17" i="1" s="1"/>
  <c r="D17" i="1"/>
  <c r="F17" i="1" s="1"/>
  <c r="P17" i="1" s="1"/>
  <c r="M16" i="1"/>
  <c r="E16" i="1"/>
  <c r="G16" i="1" s="1"/>
  <c r="O16" i="1" s="1"/>
  <c r="D16" i="1"/>
  <c r="F16" i="1" s="1"/>
  <c r="P16" i="1" s="1"/>
  <c r="M15" i="1"/>
  <c r="E15" i="1"/>
  <c r="G15" i="1" s="1"/>
  <c r="O15" i="1" s="1"/>
  <c r="D15" i="1"/>
  <c r="F15" i="1" s="1"/>
  <c r="P15" i="1" s="1"/>
  <c r="M14" i="1"/>
  <c r="E14" i="1"/>
  <c r="G14" i="1" s="1"/>
  <c r="O14" i="1" s="1"/>
  <c r="D14" i="1"/>
  <c r="F14" i="1" s="1"/>
  <c r="P14" i="1" s="1"/>
  <c r="M13" i="1"/>
  <c r="E13" i="1"/>
  <c r="G13" i="1" s="1"/>
  <c r="O13" i="1" s="1"/>
  <c r="D13" i="1"/>
  <c r="F13" i="1" s="1"/>
  <c r="P13" i="1" s="1"/>
  <c r="M12" i="1"/>
  <c r="E12" i="1"/>
  <c r="G12" i="1" s="1"/>
  <c r="O12" i="1" s="1"/>
  <c r="D12" i="1"/>
  <c r="F12" i="1" s="1"/>
  <c r="P12" i="1" s="1"/>
  <c r="M11" i="1"/>
  <c r="E11" i="1"/>
  <c r="G11" i="1" s="1"/>
  <c r="O11" i="1" s="1"/>
  <c r="D11" i="1"/>
  <c r="F11" i="1" s="1"/>
  <c r="P11" i="1" s="1"/>
  <c r="M10" i="1"/>
  <c r="E10" i="1"/>
  <c r="G10" i="1" s="1"/>
  <c r="O10" i="1" s="1"/>
  <c r="D10" i="1"/>
  <c r="F10" i="1" s="1"/>
  <c r="P10" i="1" s="1"/>
  <c r="M9" i="1"/>
  <c r="E9" i="1"/>
  <c r="G9" i="1" s="1"/>
  <c r="O9" i="1" s="1"/>
  <c r="D9" i="1"/>
  <c r="F9" i="1" s="1"/>
  <c r="P9" i="1" s="1"/>
  <c r="M8" i="1"/>
  <c r="E8" i="1"/>
  <c r="G8" i="1" s="1"/>
  <c r="O8" i="1" s="1"/>
  <c r="D8" i="1"/>
  <c r="F8" i="1" s="1"/>
  <c r="P8" i="1" s="1"/>
  <c r="M7" i="1"/>
  <c r="E7" i="1"/>
  <c r="G7" i="1" s="1"/>
  <c r="O7" i="1" s="1"/>
  <c r="D7" i="1"/>
  <c r="F7" i="1" s="1"/>
  <c r="P7" i="1" s="1"/>
  <c r="N62" i="1" l="1"/>
  <c r="N64" i="1"/>
  <c r="N66" i="1"/>
  <c r="G107" i="1"/>
  <c r="O107" i="1" s="1"/>
  <c r="O233" i="1" s="1"/>
  <c r="C236" i="1" s="1"/>
  <c r="M107" i="1"/>
  <c r="G115" i="1"/>
  <c r="O115" i="1" s="1"/>
  <c r="M115" i="1"/>
  <c r="G123" i="1"/>
  <c r="O123" i="1" s="1"/>
  <c r="M123" i="1"/>
  <c r="G131" i="1"/>
  <c r="O131" i="1" s="1"/>
  <c r="M131" i="1"/>
  <c r="G139" i="1"/>
  <c r="O139" i="1" s="1"/>
  <c r="M139" i="1"/>
  <c r="G147" i="1"/>
  <c r="O147" i="1" s="1"/>
  <c r="M147" i="1"/>
  <c r="G155" i="1"/>
  <c r="O155" i="1" s="1"/>
  <c r="M15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63" i="1"/>
  <c r="M65" i="1"/>
  <c r="M233" i="1" s="1"/>
  <c r="M67" i="1"/>
  <c r="M103" i="1"/>
  <c r="M104" i="1"/>
  <c r="G113" i="1"/>
  <c r="O113" i="1" s="1"/>
  <c r="M113" i="1"/>
  <c r="G121" i="1"/>
  <c r="O121" i="1" s="1"/>
  <c r="M121" i="1"/>
  <c r="G129" i="1"/>
  <c r="O129" i="1" s="1"/>
  <c r="M129" i="1"/>
  <c r="G137" i="1"/>
  <c r="O137" i="1" s="1"/>
  <c r="M137" i="1"/>
  <c r="G145" i="1"/>
  <c r="O145" i="1" s="1"/>
  <c r="M145" i="1"/>
  <c r="G153" i="1"/>
  <c r="O153" i="1" s="1"/>
  <c r="M153" i="1"/>
  <c r="F68" i="1"/>
  <c r="P68" i="1" s="1"/>
  <c r="P233" i="1" s="1"/>
  <c r="F71" i="1"/>
  <c r="P71" i="1" s="1"/>
  <c r="F73" i="1"/>
  <c r="P73" i="1" s="1"/>
  <c r="F75" i="1"/>
  <c r="P75" i="1" s="1"/>
  <c r="F77" i="1"/>
  <c r="P77" i="1" s="1"/>
  <c r="F79" i="1"/>
  <c r="P79" i="1" s="1"/>
  <c r="F81" i="1"/>
  <c r="P81" i="1" s="1"/>
  <c r="F83" i="1"/>
  <c r="P83" i="1" s="1"/>
  <c r="F85" i="1"/>
  <c r="P85" i="1" s="1"/>
  <c r="F87" i="1"/>
  <c r="P87" i="1" s="1"/>
  <c r="F89" i="1"/>
  <c r="P89" i="1" s="1"/>
  <c r="F91" i="1"/>
  <c r="P91" i="1" s="1"/>
  <c r="F93" i="1"/>
  <c r="P93" i="1" s="1"/>
  <c r="F95" i="1"/>
  <c r="P95" i="1" s="1"/>
  <c r="F97" i="1"/>
  <c r="P97" i="1" s="1"/>
  <c r="F99" i="1"/>
  <c r="P99" i="1" s="1"/>
  <c r="F101" i="1"/>
  <c r="P101" i="1" s="1"/>
  <c r="M105" i="1"/>
  <c r="G111" i="1"/>
  <c r="O111" i="1" s="1"/>
  <c r="M111" i="1"/>
  <c r="G119" i="1"/>
  <c r="O119" i="1" s="1"/>
  <c r="M119" i="1"/>
  <c r="G127" i="1"/>
  <c r="O127" i="1" s="1"/>
  <c r="M127" i="1"/>
  <c r="G135" i="1"/>
  <c r="O135" i="1" s="1"/>
  <c r="M135" i="1"/>
  <c r="G143" i="1"/>
  <c r="O143" i="1" s="1"/>
  <c r="M143" i="1"/>
  <c r="G151" i="1"/>
  <c r="O151" i="1" s="1"/>
  <c r="M151" i="1"/>
  <c r="N161" i="1"/>
  <c r="F161" i="1"/>
  <c r="P161" i="1" s="1"/>
  <c r="N165" i="1"/>
  <c r="F165" i="1"/>
  <c r="P165" i="1" s="1"/>
  <c r="G109" i="1"/>
  <c r="O109" i="1" s="1"/>
  <c r="M109" i="1"/>
  <c r="G117" i="1"/>
  <c r="O117" i="1" s="1"/>
  <c r="M117" i="1"/>
  <c r="G125" i="1"/>
  <c r="O125" i="1" s="1"/>
  <c r="M125" i="1"/>
  <c r="G133" i="1"/>
  <c r="O133" i="1" s="1"/>
  <c r="M133" i="1"/>
  <c r="G141" i="1"/>
  <c r="O141" i="1" s="1"/>
  <c r="M141" i="1"/>
  <c r="G149" i="1"/>
  <c r="O149" i="1" s="1"/>
  <c r="M149" i="1"/>
  <c r="G157" i="1"/>
  <c r="O157" i="1" s="1"/>
  <c r="M157" i="1"/>
  <c r="M175" i="1"/>
  <c r="G175" i="1"/>
  <c r="O175" i="1" s="1"/>
  <c r="F182" i="1"/>
  <c r="P182" i="1" s="1"/>
  <c r="N182" i="1"/>
  <c r="N102" i="1"/>
  <c r="N104" i="1"/>
  <c r="N106" i="1"/>
  <c r="N108" i="1"/>
  <c r="N110" i="1"/>
  <c r="N112" i="1"/>
  <c r="N114" i="1"/>
  <c r="N116" i="1"/>
  <c r="N118" i="1"/>
  <c r="N120" i="1"/>
  <c r="N122" i="1"/>
  <c r="N124" i="1"/>
  <c r="N126" i="1"/>
  <c r="N128" i="1"/>
  <c r="N130" i="1"/>
  <c r="N132" i="1"/>
  <c r="N134" i="1"/>
  <c r="N136" i="1"/>
  <c r="N138" i="1"/>
  <c r="N140" i="1"/>
  <c r="N142" i="1"/>
  <c r="N144" i="1"/>
  <c r="N146" i="1"/>
  <c r="N148" i="1"/>
  <c r="N150" i="1"/>
  <c r="N152" i="1"/>
  <c r="N154" i="1"/>
  <c r="N156" i="1"/>
  <c r="M173" i="1"/>
  <c r="G173" i="1"/>
  <c r="O173" i="1" s="1"/>
  <c r="F186" i="1"/>
  <c r="P186" i="1" s="1"/>
  <c r="N186" i="1"/>
  <c r="F170" i="1"/>
  <c r="P170" i="1" s="1"/>
  <c r="N170" i="1"/>
  <c r="M171" i="1"/>
  <c r="G171" i="1"/>
  <c r="O171" i="1" s="1"/>
  <c r="M179" i="1"/>
  <c r="G179" i="1"/>
  <c r="O179" i="1" s="1"/>
  <c r="F190" i="1"/>
  <c r="P190" i="1" s="1"/>
  <c r="N190" i="1"/>
  <c r="F158" i="1"/>
  <c r="P158" i="1" s="1"/>
  <c r="F162" i="1"/>
  <c r="P162" i="1" s="1"/>
  <c r="F166" i="1"/>
  <c r="P166" i="1" s="1"/>
  <c r="F169" i="1"/>
  <c r="P169" i="1" s="1"/>
  <c r="N169" i="1"/>
  <c r="M177" i="1"/>
  <c r="G177" i="1"/>
  <c r="O177" i="1" s="1"/>
  <c r="N172" i="1"/>
  <c r="N174" i="1"/>
  <c r="N176" i="1"/>
  <c r="N178" i="1"/>
  <c r="N180" i="1"/>
  <c r="F183" i="1"/>
  <c r="P183" i="1" s="1"/>
  <c r="N183" i="1"/>
  <c r="F187" i="1"/>
  <c r="P187" i="1" s="1"/>
  <c r="N187" i="1"/>
  <c r="F191" i="1"/>
  <c r="P191" i="1" s="1"/>
  <c r="N191" i="1"/>
  <c r="F184" i="1"/>
  <c r="P184" i="1" s="1"/>
  <c r="N184" i="1"/>
  <c r="F188" i="1"/>
  <c r="P188" i="1" s="1"/>
  <c r="N188" i="1"/>
  <c r="G192" i="1"/>
  <c r="O192" i="1" s="1"/>
  <c r="M192" i="1"/>
  <c r="G194" i="1"/>
  <c r="O194" i="1" s="1"/>
  <c r="M194" i="1"/>
  <c r="G196" i="1"/>
  <c r="O196" i="1" s="1"/>
  <c r="M196" i="1"/>
  <c r="G198" i="1"/>
  <c r="O198" i="1" s="1"/>
  <c r="M198" i="1"/>
  <c r="G200" i="1"/>
  <c r="O200" i="1" s="1"/>
  <c r="M200" i="1"/>
  <c r="G202" i="1"/>
  <c r="O202" i="1" s="1"/>
  <c r="M202" i="1"/>
  <c r="G204" i="1"/>
  <c r="O204" i="1" s="1"/>
  <c r="M204" i="1"/>
  <c r="G206" i="1"/>
  <c r="O206" i="1" s="1"/>
  <c r="M206" i="1"/>
  <c r="G208" i="1"/>
  <c r="O208" i="1" s="1"/>
  <c r="M208" i="1"/>
  <c r="G210" i="1"/>
  <c r="O210" i="1" s="1"/>
  <c r="M210" i="1"/>
  <c r="G212" i="1"/>
  <c r="O212" i="1" s="1"/>
  <c r="M212" i="1"/>
  <c r="G214" i="1"/>
  <c r="O214" i="1" s="1"/>
  <c r="M214" i="1"/>
  <c r="G216" i="1"/>
  <c r="O216" i="1" s="1"/>
  <c r="M216" i="1"/>
  <c r="G218" i="1"/>
  <c r="O218" i="1" s="1"/>
  <c r="M218" i="1"/>
  <c r="G220" i="1"/>
  <c r="O220" i="1" s="1"/>
  <c r="M220" i="1"/>
  <c r="G222" i="1"/>
  <c r="O222" i="1" s="1"/>
  <c r="M222" i="1"/>
  <c r="G224" i="1"/>
  <c r="O224" i="1" s="1"/>
  <c r="M224" i="1"/>
  <c r="G226" i="1"/>
  <c r="O226" i="1" s="1"/>
  <c r="M226" i="1"/>
  <c r="N171" i="1"/>
  <c r="N173" i="1"/>
  <c r="N175" i="1"/>
  <c r="N177" i="1"/>
  <c r="N179" i="1"/>
  <c r="F181" i="1"/>
  <c r="P181" i="1" s="1"/>
  <c r="N181" i="1"/>
  <c r="F185" i="1"/>
  <c r="P185" i="1" s="1"/>
  <c r="N185" i="1"/>
  <c r="F189" i="1"/>
  <c r="P189" i="1" s="1"/>
  <c r="N189" i="1"/>
  <c r="N192" i="1"/>
  <c r="N194" i="1"/>
  <c r="N196" i="1"/>
  <c r="N198" i="1"/>
  <c r="N200" i="1"/>
  <c r="N202" i="1"/>
  <c r="N204" i="1"/>
  <c r="N206" i="1"/>
  <c r="N208" i="1"/>
  <c r="N210" i="1"/>
  <c r="N212" i="1"/>
  <c r="N214" i="1"/>
  <c r="N216" i="1"/>
  <c r="N218" i="1"/>
  <c r="N220" i="1"/>
  <c r="N222" i="1"/>
  <c r="N224" i="1"/>
  <c r="N226" i="1"/>
  <c r="M227" i="1"/>
  <c r="M228" i="1"/>
  <c r="M229" i="1"/>
  <c r="M230" i="1"/>
  <c r="M231" i="1"/>
  <c r="M232" i="1"/>
  <c r="N233" i="1" l="1"/>
  <c r="C235" i="1" s="1"/>
  <c r="C237" i="1" s="1"/>
</calcChain>
</file>

<file path=xl/comments1.xml><?xml version="1.0" encoding="utf-8"?>
<comments xmlns="http://schemas.openxmlformats.org/spreadsheetml/2006/main">
  <authors>
    <author>MAGDA MARTINEZ QUINTERO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MAGDA MARTINEZ QUINTERO:</t>
        </r>
        <r>
          <rPr>
            <sz val="9"/>
            <color indexed="81"/>
            <rFont val="Tahoma"/>
            <family val="2"/>
          </rPr>
          <t xml:space="preserve">
ingrese el valor del capital conforme mandamiento de pago. De ser por cuota, debe liquidarse una a una. 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MAGDA MARTINEZ QUINTERO:</t>
        </r>
        <r>
          <rPr>
            <sz val="9"/>
            <color indexed="81"/>
            <rFont val="Tahoma"/>
            <family val="2"/>
          </rPr>
          <t xml:space="preserve">
ingrese el número de días de intereses corrientes de 1 a 29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MAGDA MARTINEZ QUINTERO:</t>
        </r>
        <r>
          <rPr>
            <sz val="9"/>
            <color indexed="81"/>
            <rFont val="Tahoma"/>
            <family val="2"/>
          </rPr>
          <t xml:space="preserve">
Si el periodo de intereses de plazo es de un mes completo, coloque el número 1, que corresponde a un mes completo (30 días). RECUERDE COLOQUE 1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MAGDA MARTINEZ QUINTERO:</t>
        </r>
        <r>
          <rPr>
            <sz val="9"/>
            <color indexed="81"/>
            <rFont val="Tahoma"/>
            <family val="2"/>
          </rPr>
          <t xml:space="preserve">
Ingrese número de dias de mora, de 1 a 29. 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MAGDA MARTINEZ QUINTERO:</t>
        </r>
        <r>
          <rPr>
            <sz val="9"/>
            <color indexed="81"/>
            <rFont val="Tahoma"/>
            <family val="2"/>
          </rPr>
          <t xml:space="preserve">
Si el periodo de tiempo de la mora es del mes completo, coloque el numero 1. EQUIVALE 1 a un mes completo</t>
        </r>
      </text>
    </comment>
  </commentList>
</comments>
</file>

<file path=xl/sharedStrings.xml><?xml version="1.0" encoding="utf-8"?>
<sst xmlns="http://schemas.openxmlformats.org/spreadsheetml/2006/main" count="250" uniqueCount="40">
  <si>
    <t>AÑO</t>
  </si>
  <si>
    <t>MES</t>
  </si>
  <si>
    <t>INTERES EFECTIVO ANUAL (%)</t>
  </si>
  <si>
    <t>INTERES CORRIENTE MENSUAL (%)</t>
  </si>
  <si>
    <t>INTERES  CORRIENTE DIARIO (%)</t>
  </si>
  <si>
    <t>INTERES MORATORIO MENSUAL (%)</t>
  </si>
  <si>
    <t>INTERES MORATORIO DIARIO (%)</t>
  </si>
  <si>
    <t xml:space="preserve">CAPITAL </t>
  </si>
  <si>
    <t xml:space="preserve">INTERES CORRIENTE DIARIO TIEMPO </t>
  </si>
  <si>
    <t xml:space="preserve">INTERES CORRIENTE MENSUAL TIEMPO </t>
  </si>
  <si>
    <t>INTERES MORATORIO DIARIO TIEMPO</t>
  </si>
  <si>
    <t>INTERES MORATORIO MENSUAL TIEMPO</t>
  </si>
  <si>
    <t>INTERES CORRIENTE</t>
  </si>
  <si>
    <t>INTERES MORATORIO</t>
  </si>
  <si>
    <t>DIARIO</t>
  </si>
  <si>
    <t>MENSUAL</t>
  </si>
  <si>
    <t>INTERES DIARIO</t>
  </si>
  <si>
    <t>INTERES MENSUAL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</si>
  <si>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</si>
  <si>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</si>
  <si>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</si>
  <si>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</si>
  <si>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</si>
  <si>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</si>
  <si>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</si>
  <si>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</si>
  <si>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</si>
  <si>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</si>
  <si>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 xml:space="preserve">NOVIEMBRE </t>
  </si>
  <si>
    <t>DICIEMBRE</t>
  </si>
  <si>
    <t>,</t>
  </si>
  <si>
    <t>NOVIEMBRE</t>
  </si>
  <si>
    <t>JUNIO</t>
  </si>
  <si>
    <t>JULIO</t>
  </si>
  <si>
    <t xml:space="preserve">AGOSTO </t>
  </si>
  <si>
    <t>TOTAL</t>
  </si>
  <si>
    <t>CAPITAL</t>
  </si>
  <si>
    <t>INTERESES DE PLAZO</t>
  </si>
  <si>
    <t>INTERESES DE MORA</t>
  </si>
  <si>
    <t>TOTAL DEBIDO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</si>
</sst>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[$$-409]#,##0"/>
    <numFmt numFmtId="166" formatCode="&quot;$&quot;#,##0.00"/>
    <numFmt numFmtId="168" formatCode="d\-mmm\-yy"/>
    <numFmt numFmtId="169" formatCode="[$$-240A]#,##0.0000"/>
    <numFmt numFmtId="170" formatCode="[$$-240A]#,##0.00"/>
  </numFmts>
  <fonts count="6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2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66" fontId="1" fillId="0" borderId="0" xfId="0" applyNumberFormat="1" applyFont="1" applyAlignme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/>
    <xf numFmtId="164" fontId="1" fillId="0" borderId="9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/>
    <xf numFmtId="164" fontId="1" fillId="0" borderId="11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8" fontId="1" fillId="0" borderId="10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0" xfId="0" applyNumberFormat="1" applyFont="1" applyBorder="1" applyAlignment="1"/>
    <xf numFmtId="164" fontId="1" fillId="0" borderId="13" xfId="0" applyNumberFormat="1" applyFont="1" applyBorder="1" applyAlignment="1"/>
    <xf numFmtId="164" fontId="1" fillId="0" borderId="12" xfId="0" applyNumberFormat="1" applyFont="1" applyBorder="1" applyAlignment="1"/>
    <xf numFmtId="0" fontId="3" fillId="0" borderId="10" xfId="0" applyFont="1" applyBorder="1" applyAlignment="1">
      <alignment horizontal="center"/>
    </xf>
    <xf numFmtId="9" fontId="1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/>
    <xf numFmtId="164" fontId="1" fillId="0" borderId="13" xfId="0" applyNumberFormat="1" applyFont="1" applyFill="1" applyBorder="1" applyAlignment="1"/>
    <xf numFmtId="0" fontId="1" fillId="0" borderId="10" xfId="0" applyNumberFormat="1" applyFont="1" applyFill="1" applyBorder="1" applyAlignment="1"/>
    <xf numFmtId="1" fontId="1" fillId="0" borderId="10" xfId="0" applyNumberFormat="1" applyFont="1" applyFill="1" applyBorder="1" applyAlignment="1"/>
    <xf numFmtId="0" fontId="1" fillId="0" borderId="13" xfId="0" applyNumberFormat="1" applyFont="1" applyFill="1" applyBorder="1" applyAlignment="1"/>
    <xf numFmtId="1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166" fontId="2" fillId="0" borderId="10" xfId="0" applyNumberFormat="1" applyFont="1" applyBorder="1" applyAlignment="1">
      <alignment horizontal="right"/>
    </xf>
    <xf numFmtId="169" fontId="1" fillId="0" borderId="0" xfId="0" applyNumberFormat="1" applyFont="1" applyAlignment="1">
      <alignment horizontal="left"/>
    </xf>
    <xf numFmtId="164" fontId="1" fillId="0" borderId="0" xfId="0" applyNumberFormat="1" applyFont="1" applyAlignment="1"/>
    <xf numFmtId="170" fontId="1" fillId="0" borderId="0" xfId="0" applyNumberFormat="1" applyFont="1" applyAlignment="1">
      <alignment horizontal="right"/>
    </xf>
    <xf numFmtId="1" fontId="1" fillId="0" borderId="0" xfId="0" applyNumberFormat="1" applyFont="1" applyAlignment="1"/>
    <xf numFmtId="14" fontId="1" fillId="0" borderId="0" xfId="0" applyNumberFormat="1" applyFont="1" applyAlignment="1"/>
    <xf numFmtId="170" fontId="2" fillId="0" borderId="0" xfId="0" applyNumberFormat="1" applyFont="1"/>
    <xf numFmtId="170" fontId="1" fillId="0" borderId="0" xfId="0" applyNumberFormat="1" applyFont="1"/>
    <xf numFmtId="170" fontId="2" fillId="0" borderId="2" xfId="0" applyNumberFormat="1" applyFont="1" applyBorder="1" applyAlignment="1">
      <alignment horizontal="center" vertical="center" wrapText="1"/>
    </xf>
    <xf numFmtId="170" fontId="2" fillId="0" borderId="6" xfId="0" applyNumberFormat="1" applyFont="1" applyBorder="1" applyAlignment="1">
      <alignment horizontal="center" vertical="center" wrapText="1"/>
    </xf>
    <xf numFmtId="170" fontId="1" fillId="0" borderId="8" xfId="0" applyNumberFormat="1" applyFont="1" applyBorder="1" applyAlignment="1"/>
    <xf numFmtId="170" fontId="1" fillId="0" borderId="10" xfId="0" applyNumberFormat="1" applyFont="1" applyBorder="1" applyAlignment="1"/>
    <xf numFmtId="170" fontId="1" fillId="0" borderId="0" xfId="0" applyNumberFormat="1" applyFont="1" applyAlignment="1"/>
    <xf numFmtId="170" fontId="1" fillId="0" borderId="0" xfId="0" applyNumberFormat="1" applyFont="1" applyAlignment="1">
      <alignment horizontal="center"/>
    </xf>
    <xf numFmtId="170" fontId="1" fillId="0" borderId="3" xfId="0" applyNumberFormat="1" applyFont="1" applyBorder="1" applyAlignment="1">
      <alignment horizontal="center" vertical="center"/>
    </xf>
    <xf numFmtId="170" fontId="1" fillId="0" borderId="4" xfId="0" applyNumberFormat="1" applyFont="1" applyBorder="1" applyAlignment="1">
      <alignment horizontal="center" vertical="center"/>
    </xf>
    <xf numFmtId="170" fontId="1" fillId="0" borderId="5" xfId="0" applyNumberFormat="1" applyFont="1" applyBorder="1" applyAlignment="1">
      <alignment horizontal="center" vertical="center"/>
    </xf>
    <xf numFmtId="170" fontId="1" fillId="0" borderId="6" xfId="0" applyNumberFormat="1" applyFont="1" applyBorder="1" applyAlignment="1">
      <alignment horizontal="center" vertical="center" wrapText="1"/>
    </xf>
    <xf numFmtId="170" fontId="1" fillId="0" borderId="7" xfId="0" applyNumberFormat="1" applyFont="1" applyBorder="1" applyAlignment="1">
      <alignment horizontal="center" vertical="center" wrapText="1"/>
    </xf>
    <xf numFmtId="170" fontId="1" fillId="0" borderId="8" xfId="0" applyNumberFormat="1" applyFont="1" applyBorder="1"/>
    <xf numFmtId="170" fontId="1" fillId="0" borderId="1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/>
    <xf numFmtId="0" fontId="1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78"/>
  <sheetViews>
    <sheetView tabSelected="1" workbookViewId="0">
      <pane xSplit="8" ySplit="6" topLeftCell="I220" activePane="bottomRight" state="frozen"/>
      <selection pane="topRight" activeCell="I1" sqref="I1"/>
      <selection pane="bottomLeft" activeCell="A7" sqref="A7"/>
      <selection pane="bottomRight" activeCell="S235" sqref="S235"/>
    </sheetView>
  </sheetViews>
  <sheetFormatPr baseColWidth="10" defaultColWidth="9" defaultRowHeight="17.25" x14ac:dyDescent="0.3"/>
  <cols>
    <col min="1" max="1" width="9" style="1"/>
    <col min="2" max="2" width="21.28515625" style="2" customWidth="1"/>
    <col min="3" max="3" width="9" style="3"/>
    <col min="4" max="5" width="9" style="4"/>
    <col min="6" max="6" width="9" style="3"/>
    <col min="7" max="7" width="9" style="56"/>
    <col min="8" max="8" width="14.28515625" style="66" customWidth="1"/>
    <col min="9" max="9" width="12" style="8" customWidth="1"/>
    <col min="10" max="10" width="12" style="13" customWidth="1"/>
    <col min="11" max="11" width="12" style="8" customWidth="1"/>
    <col min="12" max="12" width="12" style="13" customWidth="1"/>
    <col min="13" max="14" width="9" style="67"/>
    <col min="15" max="16" width="9" style="66"/>
    <col min="17" max="17" width="9" style="10"/>
    <col min="18" max="18" width="9" style="9"/>
    <col min="19" max="16384" width="9" style="1"/>
  </cols>
  <sheetData>
    <row r="2" spans="1:18" x14ac:dyDescent="0.3">
      <c r="G2" s="5"/>
      <c r="H2" s="60"/>
      <c r="I2" s="6"/>
      <c r="J2" s="7"/>
      <c r="L2" s="7"/>
    </row>
    <row r="3" spans="1:18" x14ac:dyDescent="0.3">
      <c r="G3" s="11"/>
      <c r="H3" s="61"/>
      <c r="I3" s="12"/>
    </row>
    <row r="4" spans="1:18" ht="14.25" customHeight="1" thickBot="1" x14ac:dyDescent="0.35">
      <c r="G4" s="11"/>
      <c r="H4" s="61"/>
      <c r="I4" s="12"/>
    </row>
    <row r="5" spans="1:18" s="20" customFormat="1" ht="15.75" customHeight="1" x14ac:dyDescent="0.25">
      <c r="A5" s="14" t="s">
        <v>0</v>
      </c>
      <c r="B5" s="15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7" t="s">
        <v>6</v>
      </c>
      <c r="H5" s="62" t="s">
        <v>7</v>
      </c>
      <c r="I5" s="18" t="s">
        <v>8</v>
      </c>
      <c r="J5" s="19" t="s">
        <v>9</v>
      </c>
      <c r="K5" s="18" t="s">
        <v>10</v>
      </c>
      <c r="L5" s="19" t="s">
        <v>11</v>
      </c>
      <c r="M5" s="68" t="s">
        <v>12</v>
      </c>
      <c r="N5" s="69"/>
      <c r="O5" s="68" t="s">
        <v>13</v>
      </c>
      <c r="P5" s="70"/>
      <c r="R5" s="21"/>
    </row>
    <row r="6" spans="1:18" s="20" customFormat="1" ht="100.5" customHeight="1" thickBot="1" x14ac:dyDescent="0.3">
      <c r="A6" s="75"/>
      <c r="B6" s="76"/>
      <c r="C6" s="22"/>
      <c r="D6" s="22"/>
      <c r="E6" s="22"/>
      <c r="F6" s="22"/>
      <c r="G6" s="23"/>
      <c r="H6" s="63"/>
      <c r="I6" s="24"/>
      <c r="J6" s="25"/>
      <c r="K6" s="24"/>
      <c r="L6" s="25"/>
      <c r="M6" s="71" t="s">
        <v>14</v>
      </c>
      <c r="N6" s="71" t="s">
        <v>15</v>
      </c>
      <c r="O6" s="72" t="s">
        <v>16</v>
      </c>
      <c r="P6" s="72" t="s">
        <v>17</v>
      </c>
      <c r="R6" s="21"/>
    </row>
    <row r="7" spans="1:18" x14ac:dyDescent="0.3">
      <c r="A7" s="77">
        <v>2000</v>
      </c>
      <c r="B7" s="31" t="s">
        <v>18</v>
      </c>
      <c r="C7" s="26">
        <v>0.224</v>
      </c>
      <c r="D7" s="27">
        <f>((1+C7)^0.083333-1)*100</f>
        <v>1.6986268117695547</v>
      </c>
      <c r="E7" s="27">
        <f t="shared" ref="E7:E70" si="0">((1+C7)^0.00277778-1)*100</f>
        <v>5.6161416229416616E-2</v>
      </c>
      <c r="F7" s="28">
        <f>D7/2*3</f>
        <v>2.547940217654332</v>
      </c>
      <c r="G7" s="28">
        <f>E7/2*3</f>
        <v>8.4242124344124925E-2</v>
      </c>
      <c r="H7" s="64"/>
      <c r="I7" s="29"/>
      <c r="J7" s="30"/>
      <c r="K7" s="29"/>
      <c r="L7" s="30"/>
      <c r="M7" s="73">
        <f>+H7*E7/100*I7</f>
        <v>0</v>
      </c>
      <c r="N7" s="73">
        <f>+H7*D7/100*J7</f>
        <v>0</v>
      </c>
      <c r="O7" s="73">
        <f>+H7*G7/100*K7</f>
        <v>0</v>
      </c>
      <c r="P7" s="73">
        <f>+H7*F7/100*L7</f>
        <v>0</v>
      </c>
    </row>
    <row r="8" spans="1:18" x14ac:dyDescent="0.3">
      <c r="A8" s="77">
        <v>2000</v>
      </c>
      <c r="B8" s="31" t="s">
        <v>19</v>
      </c>
      <c r="C8" s="32">
        <v>0.224</v>
      </c>
      <c r="D8" s="33">
        <f>((1+C8)^0.083333-1)*100</f>
        <v>1.6986268117695547</v>
      </c>
      <c r="E8" s="33">
        <f t="shared" si="0"/>
        <v>5.6161416229416616E-2</v>
      </c>
      <c r="F8" s="34">
        <f>D8/2*3</f>
        <v>2.547940217654332</v>
      </c>
      <c r="G8" s="34">
        <f>E8/2*3</f>
        <v>8.4242124344124925E-2</v>
      </c>
      <c r="H8" s="65"/>
      <c r="I8" s="35"/>
      <c r="J8" s="36"/>
      <c r="K8" s="35"/>
      <c r="L8" s="36"/>
      <c r="M8" s="73">
        <f t="shared" ref="M8:M71" si="1">+H8*E8/100*I8</f>
        <v>0</v>
      </c>
      <c r="N8" s="73">
        <f t="shared" ref="N8:N71" si="2">+H8*D8/100*J8</f>
        <v>0</v>
      </c>
      <c r="O8" s="73">
        <f t="shared" ref="O8:O71" si="3">+H8*G8/100*K8</f>
        <v>0</v>
      </c>
      <c r="P8" s="73">
        <f t="shared" ref="P8:P71" si="4">+H8*F8/100*L8</f>
        <v>0</v>
      </c>
    </row>
    <row r="9" spans="1:18" x14ac:dyDescent="0.3">
      <c r="A9" s="77">
        <v>2000</v>
      </c>
      <c r="B9" s="31" t="s">
        <v>20</v>
      </c>
      <c r="C9" s="32">
        <v>0.17449999999999999</v>
      </c>
      <c r="D9" s="33">
        <f t="shared" ref="D9:D29" si="5">((1+C9)^0.083333-1)*100</f>
        <v>1.3493719598783427</v>
      </c>
      <c r="E9" s="33">
        <f t="shared" si="0"/>
        <v>4.4688497276990091E-2</v>
      </c>
      <c r="F9" s="34">
        <f t="shared" ref="F9:G72" si="6">D9/2*3</f>
        <v>2.024057939817514</v>
      </c>
      <c r="G9" s="34">
        <f t="shared" si="6"/>
        <v>6.7032745915485137E-2</v>
      </c>
      <c r="H9" s="65"/>
      <c r="I9" s="35"/>
      <c r="J9" s="36"/>
      <c r="K9" s="35"/>
      <c r="L9" s="36"/>
      <c r="M9" s="73">
        <f t="shared" si="1"/>
        <v>0</v>
      </c>
      <c r="N9" s="73">
        <f t="shared" si="2"/>
        <v>0</v>
      </c>
      <c r="O9" s="73">
        <f t="shared" si="3"/>
        <v>0</v>
      </c>
      <c r="P9" s="73">
        <f t="shared" si="4"/>
        <v>0</v>
      </c>
    </row>
    <row r="10" spans="1:18" x14ac:dyDescent="0.3">
      <c r="A10" s="77">
        <v>2000</v>
      </c>
      <c r="B10" s="31" t="s">
        <v>21</v>
      </c>
      <c r="C10" s="32">
        <v>0.1787</v>
      </c>
      <c r="D10" s="33">
        <f t="shared" si="5"/>
        <v>1.3795244776211524</v>
      </c>
      <c r="E10" s="33">
        <f t="shared" si="0"/>
        <v>4.5680504749623374E-2</v>
      </c>
      <c r="F10" s="34">
        <f t="shared" si="6"/>
        <v>2.0692867164317286</v>
      </c>
      <c r="G10" s="34">
        <f t="shared" si="6"/>
        <v>6.8520757124435061E-2</v>
      </c>
      <c r="H10" s="65"/>
      <c r="I10" s="35"/>
      <c r="J10" s="36"/>
      <c r="K10" s="35"/>
      <c r="L10" s="36"/>
      <c r="M10" s="73">
        <f t="shared" si="1"/>
        <v>0</v>
      </c>
      <c r="N10" s="73">
        <f t="shared" si="2"/>
        <v>0</v>
      </c>
      <c r="O10" s="73">
        <f t="shared" si="3"/>
        <v>0</v>
      </c>
      <c r="P10" s="73">
        <f t="shared" si="4"/>
        <v>0</v>
      </c>
    </row>
    <row r="11" spans="1:18" x14ac:dyDescent="0.3">
      <c r="A11" s="77">
        <v>2000</v>
      </c>
      <c r="B11" s="31" t="s">
        <v>22</v>
      </c>
      <c r="C11" s="32">
        <v>0.17899999999999999</v>
      </c>
      <c r="D11" s="33">
        <f t="shared" si="5"/>
        <v>1.3816744584178808</v>
      </c>
      <c r="E11" s="33">
        <f t="shared" si="0"/>
        <v>4.5751227485379964E-2</v>
      </c>
      <c r="F11" s="34">
        <f t="shared" si="6"/>
        <v>2.0725116876268213</v>
      </c>
      <c r="G11" s="34">
        <f t="shared" si="6"/>
        <v>6.8626841228069946E-2</v>
      </c>
      <c r="H11" s="65"/>
      <c r="I11" s="35"/>
      <c r="J11" s="36"/>
      <c r="K11" s="35"/>
      <c r="L11" s="36"/>
      <c r="M11" s="73">
        <f t="shared" si="1"/>
        <v>0</v>
      </c>
      <c r="N11" s="73">
        <f t="shared" si="2"/>
        <v>0</v>
      </c>
      <c r="O11" s="73">
        <f t="shared" si="3"/>
        <v>0</v>
      </c>
      <c r="P11" s="73">
        <f t="shared" si="4"/>
        <v>0</v>
      </c>
    </row>
    <row r="12" spans="1:18" x14ac:dyDescent="0.3">
      <c r="A12" s="77">
        <v>2000</v>
      </c>
      <c r="B12" s="37" t="s">
        <v>23</v>
      </c>
      <c r="C12" s="32">
        <v>0.19769999999999999</v>
      </c>
      <c r="D12" s="33">
        <f t="shared" si="5"/>
        <v>1.5147099335324432</v>
      </c>
      <c r="E12" s="33">
        <f t="shared" si="0"/>
        <v>5.0124556852404467E-2</v>
      </c>
      <c r="F12" s="34">
        <f t="shared" si="6"/>
        <v>2.2720649002986648</v>
      </c>
      <c r="G12" s="34">
        <f t="shared" si="6"/>
        <v>7.5186835278606701E-2</v>
      </c>
      <c r="H12" s="65"/>
      <c r="I12" s="35"/>
      <c r="J12" s="36"/>
      <c r="K12" s="35"/>
      <c r="L12" s="36"/>
      <c r="M12" s="73">
        <f t="shared" si="1"/>
        <v>0</v>
      </c>
      <c r="N12" s="73">
        <f t="shared" si="2"/>
        <v>0</v>
      </c>
      <c r="O12" s="73">
        <f t="shared" si="3"/>
        <v>0</v>
      </c>
      <c r="P12" s="73">
        <f t="shared" si="4"/>
        <v>0</v>
      </c>
    </row>
    <row r="13" spans="1:18" x14ac:dyDescent="0.3">
      <c r="A13" s="77">
        <v>2000</v>
      </c>
      <c r="B13" s="31" t="s">
        <v>24</v>
      </c>
      <c r="C13" s="32">
        <v>0.11373999999999999</v>
      </c>
      <c r="D13" s="33">
        <f t="shared" si="5"/>
        <v>0.90173544224090296</v>
      </c>
      <c r="E13" s="33">
        <f t="shared" si="0"/>
        <v>2.9927757256054122E-2</v>
      </c>
      <c r="F13" s="34">
        <f t="shared" si="6"/>
        <v>1.3526031633613544</v>
      </c>
      <c r="G13" s="34">
        <f t="shared" si="6"/>
        <v>4.4891635884081182E-2</v>
      </c>
      <c r="H13" s="65"/>
      <c r="I13" s="35"/>
      <c r="J13" s="36"/>
      <c r="K13" s="35"/>
      <c r="L13" s="36"/>
      <c r="M13" s="73">
        <f t="shared" si="1"/>
        <v>0</v>
      </c>
      <c r="N13" s="73">
        <f t="shared" si="2"/>
        <v>0</v>
      </c>
      <c r="O13" s="73">
        <f t="shared" si="3"/>
        <v>0</v>
      </c>
      <c r="P13" s="73">
        <f t="shared" si="4"/>
        <v>0</v>
      </c>
    </row>
    <row r="14" spans="1:18" x14ac:dyDescent="0.3">
      <c r="A14" s="77">
        <v>2000</v>
      </c>
      <c r="B14" s="31" t="s">
        <v>25</v>
      </c>
      <c r="C14" s="32">
        <v>0.19919999999999999</v>
      </c>
      <c r="D14" s="33">
        <f t="shared" si="5"/>
        <v>1.5252985700350941</v>
      </c>
      <c r="E14" s="33">
        <f t="shared" si="0"/>
        <v>5.0472403347123773E-2</v>
      </c>
      <c r="F14" s="34">
        <f t="shared" si="6"/>
        <v>2.2879478550526411</v>
      </c>
      <c r="G14" s="34">
        <f t="shared" si="6"/>
        <v>7.570860502068566E-2</v>
      </c>
      <c r="H14" s="65"/>
      <c r="I14" s="35"/>
      <c r="J14" s="36"/>
      <c r="K14" s="35"/>
      <c r="L14" s="36"/>
      <c r="M14" s="73">
        <f t="shared" si="1"/>
        <v>0</v>
      </c>
      <c r="N14" s="73">
        <f t="shared" si="2"/>
        <v>0</v>
      </c>
      <c r="O14" s="73">
        <f t="shared" si="3"/>
        <v>0</v>
      </c>
      <c r="P14" s="73">
        <f t="shared" si="4"/>
        <v>0</v>
      </c>
    </row>
    <row r="15" spans="1:18" x14ac:dyDescent="0.3">
      <c r="A15" s="77">
        <v>2000</v>
      </c>
      <c r="B15" s="31" t="s">
        <v>26</v>
      </c>
      <c r="C15" s="32">
        <v>0.2293</v>
      </c>
      <c r="D15" s="33">
        <f t="shared" si="5"/>
        <v>1.7352508455370952</v>
      </c>
      <c r="E15" s="33">
        <f t="shared" si="0"/>
        <v>5.7362297779151028E-2</v>
      </c>
      <c r="F15" s="34">
        <f t="shared" si="6"/>
        <v>2.6028762683056428</v>
      </c>
      <c r="G15" s="34">
        <f t="shared" si="6"/>
        <v>8.6043446668726542E-2</v>
      </c>
      <c r="H15" s="65"/>
      <c r="I15" s="35"/>
      <c r="J15" s="36"/>
      <c r="K15" s="35"/>
      <c r="L15" s="36"/>
      <c r="M15" s="73">
        <f t="shared" si="1"/>
        <v>0</v>
      </c>
      <c r="N15" s="73">
        <f t="shared" si="2"/>
        <v>0</v>
      </c>
      <c r="O15" s="73">
        <f t="shared" si="3"/>
        <v>0</v>
      </c>
      <c r="P15" s="73">
        <f t="shared" si="4"/>
        <v>0</v>
      </c>
    </row>
    <row r="16" spans="1:18" x14ac:dyDescent="0.3">
      <c r="A16" s="77">
        <v>2000</v>
      </c>
      <c r="B16" s="31" t="s">
        <v>27</v>
      </c>
      <c r="C16" s="32">
        <v>0.23080000000000001</v>
      </c>
      <c r="D16" s="33">
        <f t="shared" si="5"/>
        <v>1.7455898587795504</v>
      </c>
      <c r="E16" s="33">
        <f t="shared" si="0"/>
        <v>5.770123259281057E-2</v>
      </c>
      <c r="F16" s="34">
        <f t="shared" si="6"/>
        <v>2.6183847881693256</v>
      </c>
      <c r="G16" s="34">
        <f t="shared" si="6"/>
        <v>8.6551848889215854E-2</v>
      </c>
      <c r="H16" s="65"/>
      <c r="I16" s="35"/>
      <c r="J16" s="36"/>
      <c r="K16" s="35"/>
      <c r="L16" s="36"/>
      <c r="M16" s="73">
        <f t="shared" si="1"/>
        <v>0</v>
      </c>
      <c r="N16" s="73">
        <f t="shared" si="2"/>
        <v>0</v>
      </c>
      <c r="O16" s="73">
        <f t="shared" si="3"/>
        <v>0</v>
      </c>
      <c r="P16" s="73">
        <f t="shared" si="4"/>
        <v>0</v>
      </c>
    </row>
    <row r="17" spans="1:16" ht="34.5" x14ac:dyDescent="0.3">
      <c r="A17" s="77">
        <v>2000</v>
      </c>
      <c r="B17" s="31" t="s">
        <v>28</v>
      </c>
      <c r="C17" s="32">
        <v>0.23799999999999999</v>
      </c>
      <c r="D17" s="33">
        <f t="shared" si="5"/>
        <v>1.795056904872494</v>
      </c>
      <c r="E17" s="33">
        <f t="shared" si="0"/>
        <v>5.9322406856332499E-2</v>
      </c>
      <c r="F17" s="34">
        <f t="shared" si="6"/>
        <v>2.692585357308741</v>
      </c>
      <c r="G17" s="34">
        <f t="shared" si="6"/>
        <v>8.8983610284498749E-2</v>
      </c>
      <c r="H17" s="65"/>
      <c r="I17" s="35"/>
      <c r="J17" s="36"/>
      <c r="K17" s="35"/>
      <c r="L17" s="36"/>
      <c r="M17" s="73">
        <f t="shared" si="1"/>
        <v>0</v>
      </c>
      <c r="N17" s="73">
        <f t="shared" si="2"/>
        <v>0</v>
      </c>
      <c r="O17" s="73">
        <f t="shared" si="3"/>
        <v>0</v>
      </c>
      <c r="P17" s="73">
        <f t="shared" si="4"/>
        <v>0</v>
      </c>
    </row>
    <row r="18" spans="1:16" x14ac:dyDescent="0.3">
      <c r="A18" s="77">
        <v>2000</v>
      </c>
      <c r="B18" s="31" t="s">
        <v>29</v>
      </c>
      <c r="C18" s="32">
        <v>0.2369</v>
      </c>
      <c r="D18" s="33">
        <f t="shared" si="5"/>
        <v>1.7875165345658139</v>
      </c>
      <c r="E18" s="33">
        <f t="shared" si="0"/>
        <v>5.9075336909475418E-2</v>
      </c>
      <c r="F18" s="34">
        <f t="shared" si="6"/>
        <v>2.6812748018487209</v>
      </c>
      <c r="G18" s="34">
        <f t="shared" si="6"/>
        <v>8.8613005364213127E-2</v>
      </c>
      <c r="H18" s="65"/>
      <c r="I18" s="35"/>
      <c r="J18" s="36"/>
      <c r="K18" s="35"/>
      <c r="L18" s="36"/>
      <c r="M18" s="73">
        <f t="shared" si="1"/>
        <v>0</v>
      </c>
      <c r="N18" s="73">
        <f t="shared" si="2"/>
        <v>0</v>
      </c>
      <c r="O18" s="73">
        <f t="shared" si="3"/>
        <v>0</v>
      </c>
      <c r="P18" s="73">
        <f t="shared" si="4"/>
        <v>0</v>
      </c>
    </row>
    <row r="19" spans="1:16" x14ac:dyDescent="0.3">
      <c r="A19" s="77">
        <v>2001</v>
      </c>
      <c r="B19" s="31" t="s">
        <v>18</v>
      </c>
      <c r="C19" s="38">
        <v>0.24160000000000001</v>
      </c>
      <c r="D19" s="33">
        <f t="shared" si="5"/>
        <v>1.8196916132281471</v>
      </c>
      <c r="E19" s="33">
        <f t="shared" si="0"/>
        <v>6.0129471514258626E-2</v>
      </c>
      <c r="F19" s="34">
        <f t="shared" si="6"/>
        <v>2.7295374198422206</v>
      </c>
      <c r="G19" s="34">
        <f t="shared" si="6"/>
        <v>9.0194207271387938E-2</v>
      </c>
      <c r="H19" s="65"/>
      <c r="I19" s="35"/>
      <c r="J19" s="36"/>
      <c r="K19" s="35"/>
      <c r="L19" s="36"/>
      <c r="M19" s="73">
        <f t="shared" si="1"/>
        <v>0</v>
      </c>
      <c r="N19" s="73">
        <f t="shared" si="2"/>
        <v>0</v>
      </c>
      <c r="O19" s="73">
        <f t="shared" si="3"/>
        <v>0</v>
      </c>
      <c r="P19" s="73">
        <f t="shared" si="4"/>
        <v>0</v>
      </c>
    </row>
    <row r="20" spans="1:16" x14ac:dyDescent="0.3">
      <c r="A20" s="77">
        <v>2001</v>
      </c>
      <c r="B20" s="31" t="s">
        <v>19</v>
      </c>
      <c r="C20" s="38">
        <v>0.26029999999999998</v>
      </c>
      <c r="D20" s="33">
        <f t="shared" si="5"/>
        <v>1.9466113239030358</v>
      </c>
      <c r="E20" s="33">
        <f t="shared" si="0"/>
        <v>6.4284535028824585E-2</v>
      </c>
      <c r="F20" s="34">
        <f t="shared" si="6"/>
        <v>2.9199169858545537</v>
      </c>
      <c r="G20" s="34">
        <f t="shared" si="6"/>
        <v>9.6426802543236878E-2</v>
      </c>
      <c r="H20" s="65"/>
      <c r="I20" s="35"/>
      <c r="J20" s="36"/>
      <c r="K20" s="35"/>
      <c r="L20" s="36"/>
      <c r="M20" s="73">
        <f t="shared" si="1"/>
        <v>0</v>
      </c>
      <c r="N20" s="73">
        <f t="shared" si="2"/>
        <v>0</v>
      </c>
      <c r="O20" s="73">
        <f t="shared" si="3"/>
        <v>0</v>
      </c>
      <c r="P20" s="73">
        <f t="shared" si="4"/>
        <v>0</v>
      </c>
    </row>
    <row r="21" spans="1:16" x14ac:dyDescent="0.3">
      <c r="A21" s="77">
        <v>2001</v>
      </c>
      <c r="B21" s="31" t="s">
        <v>20</v>
      </c>
      <c r="C21" s="38">
        <v>0.25109999999999999</v>
      </c>
      <c r="D21" s="33">
        <f t="shared" si="5"/>
        <v>1.8843868670069153</v>
      </c>
      <c r="E21" s="33">
        <f t="shared" si="0"/>
        <v>6.2248072620851858E-2</v>
      </c>
      <c r="F21" s="34">
        <f t="shared" si="6"/>
        <v>2.8265803005103729</v>
      </c>
      <c r="G21" s="34">
        <f t="shared" si="6"/>
        <v>9.3372108931277786E-2</v>
      </c>
      <c r="H21" s="65"/>
      <c r="I21" s="35"/>
      <c r="J21" s="36"/>
      <c r="K21" s="35"/>
      <c r="L21" s="36"/>
      <c r="M21" s="73">
        <f t="shared" si="1"/>
        <v>0</v>
      </c>
      <c r="N21" s="73">
        <f t="shared" si="2"/>
        <v>0</v>
      </c>
      <c r="O21" s="73">
        <f t="shared" si="3"/>
        <v>0</v>
      </c>
      <c r="P21" s="73">
        <f t="shared" si="4"/>
        <v>0</v>
      </c>
    </row>
    <row r="22" spans="1:16" x14ac:dyDescent="0.3">
      <c r="A22" s="77">
        <v>2001</v>
      </c>
      <c r="B22" s="31" t="s">
        <v>21</v>
      </c>
      <c r="C22" s="38">
        <v>0.24829999999999999</v>
      </c>
      <c r="D22" s="33">
        <f t="shared" si="5"/>
        <v>1.8653657265243373</v>
      </c>
      <c r="E22" s="33">
        <f t="shared" si="0"/>
        <v>6.1625314794322428E-2</v>
      </c>
      <c r="F22" s="34">
        <f t="shared" si="6"/>
        <v>2.7980485897865059</v>
      </c>
      <c r="G22" s="34">
        <f t="shared" si="6"/>
        <v>9.2437972191483642E-2</v>
      </c>
      <c r="H22" s="65"/>
      <c r="I22" s="35"/>
      <c r="J22" s="36"/>
      <c r="K22" s="35"/>
      <c r="L22" s="36"/>
      <c r="M22" s="73">
        <f t="shared" si="1"/>
        <v>0</v>
      </c>
      <c r="N22" s="73">
        <f t="shared" si="2"/>
        <v>0</v>
      </c>
      <c r="O22" s="73">
        <f t="shared" si="3"/>
        <v>0</v>
      </c>
      <c r="P22" s="73">
        <f t="shared" si="4"/>
        <v>0</v>
      </c>
    </row>
    <row r="23" spans="1:16" x14ac:dyDescent="0.3">
      <c r="A23" s="77">
        <v>2001</v>
      </c>
      <c r="B23" s="31" t="s">
        <v>22</v>
      </c>
      <c r="C23" s="38">
        <v>0.2424</v>
      </c>
      <c r="D23" s="33">
        <f t="shared" si="5"/>
        <v>1.8251571001075328</v>
      </c>
      <c r="E23" s="33">
        <f t="shared" si="0"/>
        <v>6.0308502293460187E-2</v>
      </c>
      <c r="F23" s="34">
        <f t="shared" si="6"/>
        <v>2.7377356501612993</v>
      </c>
      <c r="G23" s="34">
        <f t="shared" si="6"/>
        <v>9.046275344019028E-2</v>
      </c>
      <c r="H23" s="65"/>
      <c r="I23" s="35"/>
      <c r="J23" s="36"/>
      <c r="K23" s="35"/>
      <c r="L23" s="36"/>
      <c r="M23" s="73">
        <f t="shared" si="1"/>
        <v>0</v>
      </c>
      <c r="N23" s="73">
        <f t="shared" si="2"/>
        <v>0</v>
      </c>
      <c r="O23" s="73">
        <f t="shared" si="3"/>
        <v>0</v>
      </c>
      <c r="P23" s="73">
        <f t="shared" si="4"/>
        <v>0</v>
      </c>
    </row>
    <row r="24" spans="1:16" x14ac:dyDescent="0.3">
      <c r="A24" s="77">
        <v>2001</v>
      </c>
      <c r="B24" s="31" t="s">
        <v>23</v>
      </c>
      <c r="C24" s="38">
        <v>0.25169999999999998</v>
      </c>
      <c r="D24" s="33">
        <f t="shared" si="5"/>
        <v>1.8884577482878973</v>
      </c>
      <c r="E24" s="33">
        <f t="shared" si="0"/>
        <v>6.2381339890404952E-2</v>
      </c>
      <c r="F24" s="34">
        <f t="shared" si="6"/>
        <v>2.8326866224318459</v>
      </c>
      <c r="G24" s="34">
        <f t="shared" si="6"/>
        <v>9.3572009835607428E-2</v>
      </c>
      <c r="H24" s="65"/>
      <c r="I24" s="35"/>
      <c r="J24" s="36"/>
      <c r="K24" s="35"/>
      <c r="L24" s="36"/>
      <c r="M24" s="73">
        <f t="shared" si="1"/>
        <v>0</v>
      </c>
      <c r="N24" s="73">
        <f t="shared" si="2"/>
        <v>0</v>
      </c>
      <c r="O24" s="73">
        <f t="shared" si="3"/>
        <v>0</v>
      </c>
      <c r="P24" s="73">
        <f t="shared" si="4"/>
        <v>0</v>
      </c>
    </row>
    <row r="25" spans="1:16" x14ac:dyDescent="0.3">
      <c r="A25" s="77">
        <v>2001</v>
      </c>
      <c r="B25" s="31" t="s">
        <v>24</v>
      </c>
      <c r="C25" s="38">
        <v>0.26079999999999998</v>
      </c>
      <c r="D25" s="33">
        <f t="shared" si="5"/>
        <v>1.9499811456001881</v>
      </c>
      <c r="E25" s="33">
        <f t="shared" si="0"/>
        <v>6.4394787190602543E-2</v>
      </c>
      <c r="F25" s="34">
        <f t="shared" si="6"/>
        <v>2.9249717184002821</v>
      </c>
      <c r="G25" s="34">
        <f t="shared" si="6"/>
        <v>9.6592180785903814E-2</v>
      </c>
      <c r="H25" s="65"/>
      <c r="I25" s="35"/>
      <c r="J25" s="36"/>
      <c r="K25" s="35"/>
      <c r="L25" s="36"/>
      <c r="M25" s="73">
        <f t="shared" si="1"/>
        <v>0</v>
      </c>
      <c r="N25" s="73">
        <f t="shared" si="2"/>
        <v>0</v>
      </c>
      <c r="O25" s="73">
        <f t="shared" si="3"/>
        <v>0</v>
      </c>
      <c r="P25" s="73">
        <f t="shared" si="4"/>
        <v>0</v>
      </c>
    </row>
    <row r="26" spans="1:16" x14ac:dyDescent="0.3">
      <c r="A26" s="77">
        <v>2001</v>
      </c>
      <c r="B26" s="31" t="s">
        <v>25</v>
      </c>
      <c r="C26" s="38">
        <v>0.24249999999999999</v>
      </c>
      <c r="D26" s="33">
        <f t="shared" si="5"/>
        <v>1.8258400591222079</v>
      </c>
      <c r="E26" s="33">
        <f t="shared" si="0"/>
        <v>6.0330873057257151E-2</v>
      </c>
      <c r="F26" s="34">
        <f t="shared" si="6"/>
        <v>2.7387600886833119</v>
      </c>
      <c r="G26" s="34">
        <f t="shared" si="6"/>
        <v>9.0496309585885726E-2</v>
      </c>
      <c r="H26" s="65"/>
      <c r="I26" s="35"/>
      <c r="J26" s="36"/>
      <c r="K26" s="35"/>
      <c r="L26" s="36"/>
      <c r="M26" s="73">
        <f t="shared" si="1"/>
        <v>0</v>
      </c>
      <c r="N26" s="73">
        <f t="shared" si="2"/>
        <v>0</v>
      </c>
      <c r="O26" s="73">
        <f t="shared" si="3"/>
        <v>0</v>
      </c>
      <c r="P26" s="73">
        <f t="shared" si="4"/>
        <v>0</v>
      </c>
    </row>
    <row r="27" spans="1:16" x14ac:dyDescent="0.3">
      <c r="A27" s="77">
        <v>2001</v>
      </c>
      <c r="B27" s="31" t="s">
        <v>26</v>
      </c>
      <c r="C27" s="38">
        <v>0.2306</v>
      </c>
      <c r="D27" s="33">
        <f t="shared" si="5"/>
        <v>1.7442119912493004</v>
      </c>
      <c r="E27" s="33">
        <f t="shared" si="0"/>
        <v>5.7656065091515885E-2</v>
      </c>
      <c r="F27" s="34">
        <f t="shared" si="6"/>
        <v>2.6163179868739506</v>
      </c>
      <c r="G27" s="34">
        <f t="shared" si="6"/>
        <v>8.6484097637273827E-2</v>
      </c>
      <c r="H27" s="65"/>
      <c r="I27" s="35"/>
      <c r="J27" s="36"/>
      <c r="K27" s="35"/>
      <c r="L27" s="36"/>
      <c r="M27" s="73">
        <f t="shared" si="1"/>
        <v>0</v>
      </c>
      <c r="N27" s="73">
        <f t="shared" si="2"/>
        <v>0</v>
      </c>
      <c r="O27" s="73">
        <f t="shared" si="3"/>
        <v>0</v>
      </c>
      <c r="P27" s="73">
        <f t="shared" si="4"/>
        <v>0</v>
      </c>
    </row>
    <row r="28" spans="1:16" x14ac:dyDescent="0.3">
      <c r="A28" s="77">
        <v>2001</v>
      </c>
      <c r="B28" s="31" t="s">
        <v>27</v>
      </c>
      <c r="C28" s="38">
        <v>0.23219999999999999</v>
      </c>
      <c r="D28" s="33">
        <f t="shared" si="5"/>
        <v>1.7552291887813043</v>
      </c>
      <c r="E28" s="33">
        <f t="shared" si="0"/>
        <v>5.8017200315219064E-2</v>
      </c>
      <c r="F28" s="34">
        <f t="shared" si="6"/>
        <v>2.6328437831719564</v>
      </c>
      <c r="G28" s="34">
        <f t="shared" si="6"/>
        <v>8.7025800472828596E-2</v>
      </c>
      <c r="H28" s="65"/>
      <c r="I28" s="35"/>
      <c r="J28" s="36"/>
      <c r="K28" s="35"/>
      <c r="L28" s="36"/>
      <c r="M28" s="73">
        <f t="shared" si="1"/>
        <v>0</v>
      </c>
      <c r="N28" s="73">
        <f t="shared" si="2"/>
        <v>0</v>
      </c>
      <c r="O28" s="73">
        <f t="shared" si="3"/>
        <v>0</v>
      </c>
      <c r="P28" s="73">
        <f t="shared" si="4"/>
        <v>0</v>
      </c>
    </row>
    <row r="29" spans="1:16" ht="34.5" x14ac:dyDescent="0.3">
      <c r="A29" s="77">
        <v>2001</v>
      </c>
      <c r="B29" s="31" t="s">
        <v>28</v>
      </c>
      <c r="C29" s="38">
        <v>0.2298</v>
      </c>
      <c r="D29" s="33">
        <f t="shared" si="5"/>
        <v>1.7386984676041495</v>
      </c>
      <c r="E29" s="33">
        <f t="shared" si="0"/>
        <v>5.7475321853250882E-2</v>
      </c>
      <c r="F29" s="34">
        <f t="shared" si="6"/>
        <v>2.6080477014062242</v>
      </c>
      <c r="G29" s="34">
        <f t="shared" si="6"/>
        <v>8.6212982779876324E-2</v>
      </c>
      <c r="H29" s="65"/>
      <c r="I29" s="35"/>
      <c r="J29" s="36"/>
      <c r="K29" s="35"/>
      <c r="L29" s="36"/>
      <c r="M29" s="73">
        <f t="shared" si="1"/>
        <v>0</v>
      </c>
      <c r="N29" s="73">
        <f t="shared" si="2"/>
        <v>0</v>
      </c>
      <c r="O29" s="73">
        <f t="shared" si="3"/>
        <v>0</v>
      </c>
      <c r="P29" s="73">
        <f t="shared" si="4"/>
        <v>0</v>
      </c>
    </row>
    <row r="30" spans="1:16" x14ac:dyDescent="0.3">
      <c r="A30" s="77">
        <v>2001</v>
      </c>
      <c r="B30" s="31" t="s">
        <v>29</v>
      </c>
      <c r="C30" s="38">
        <v>0.2248</v>
      </c>
      <c r="D30" s="33">
        <f>((1+C30)^0.083333-1)*100</f>
        <v>1.7041642718767624</v>
      </c>
      <c r="E30" s="33">
        <f t="shared" si="0"/>
        <v>5.6343013267090569E-2</v>
      </c>
      <c r="F30" s="34">
        <f t="shared" si="6"/>
        <v>2.5562464078151437</v>
      </c>
      <c r="G30" s="34">
        <f>E30/2*3</f>
        <v>8.4514519900635854E-2</v>
      </c>
      <c r="H30" s="65"/>
      <c r="I30" s="35"/>
      <c r="J30" s="36"/>
      <c r="K30" s="35"/>
      <c r="L30" s="36"/>
      <c r="M30" s="73">
        <f t="shared" si="1"/>
        <v>0</v>
      </c>
      <c r="N30" s="73">
        <f t="shared" si="2"/>
        <v>0</v>
      </c>
      <c r="O30" s="73">
        <f t="shared" si="3"/>
        <v>0</v>
      </c>
      <c r="P30" s="73">
        <f t="shared" si="4"/>
        <v>0</v>
      </c>
    </row>
    <row r="31" spans="1:16" x14ac:dyDescent="0.3">
      <c r="A31" s="77">
        <v>2002</v>
      </c>
      <c r="B31" s="31" t="s">
        <v>18</v>
      </c>
      <c r="C31" s="38">
        <v>0.2281</v>
      </c>
      <c r="D31" s="33">
        <f t="shared" ref="D31:D94" si="7">((1+C31)^0.083333-1)*100</f>
        <v>1.7269713051951907</v>
      </c>
      <c r="E31" s="33">
        <f t="shared" si="0"/>
        <v>5.7090852852059726E-2</v>
      </c>
      <c r="F31" s="34">
        <f t="shared" si="6"/>
        <v>2.5904569577927861</v>
      </c>
      <c r="G31" s="34">
        <f t="shared" si="6"/>
        <v>8.5636279278089589E-2</v>
      </c>
      <c r="H31" s="65"/>
      <c r="I31" s="35"/>
      <c r="J31" s="36"/>
      <c r="K31" s="35"/>
      <c r="L31" s="36"/>
      <c r="M31" s="73">
        <f t="shared" si="1"/>
        <v>0</v>
      </c>
      <c r="N31" s="73">
        <f t="shared" si="2"/>
        <v>0</v>
      </c>
      <c r="O31" s="73">
        <f t="shared" si="3"/>
        <v>0</v>
      </c>
      <c r="P31" s="73">
        <f t="shared" si="4"/>
        <v>0</v>
      </c>
    </row>
    <row r="32" spans="1:16" x14ac:dyDescent="0.3">
      <c r="A32" s="77">
        <v>2002</v>
      </c>
      <c r="B32" s="31" t="s">
        <v>19</v>
      </c>
      <c r="C32" s="38">
        <v>0.2235</v>
      </c>
      <c r="D32" s="33">
        <f t="shared" si="7"/>
        <v>1.6951642142166046</v>
      </c>
      <c r="E32" s="33">
        <f t="shared" si="0"/>
        <v>5.6047857965779713E-2</v>
      </c>
      <c r="F32" s="34">
        <f t="shared" si="6"/>
        <v>2.5427463213249069</v>
      </c>
      <c r="G32" s="34">
        <f t="shared" si="6"/>
        <v>8.4071786948669569E-2</v>
      </c>
      <c r="H32" s="65"/>
      <c r="I32" s="35"/>
      <c r="J32" s="36"/>
      <c r="K32" s="35"/>
      <c r="L32" s="36"/>
      <c r="M32" s="73">
        <f t="shared" si="1"/>
        <v>0</v>
      </c>
      <c r="N32" s="73">
        <f t="shared" si="2"/>
        <v>0</v>
      </c>
      <c r="O32" s="73">
        <f t="shared" si="3"/>
        <v>0</v>
      </c>
      <c r="P32" s="73">
        <f t="shared" si="4"/>
        <v>0</v>
      </c>
    </row>
    <row r="33" spans="1:16" x14ac:dyDescent="0.3">
      <c r="A33" s="77">
        <v>2002</v>
      </c>
      <c r="B33" s="31" t="s">
        <v>20</v>
      </c>
      <c r="C33" s="38">
        <v>0.2097</v>
      </c>
      <c r="D33" s="33">
        <f t="shared" si="7"/>
        <v>1.5990808934614797</v>
      </c>
      <c r="E33" s="33">
        <f t="shared" si="0"/>
        <v>5.2895247738704576E-2</v>
      </c>
      <c r="F33" s="34">
        <f t="shared" si="6"/>
        <v>2.3986213401922196</v>
      </c>
      <c r="G33" s="34">
        <f t="shared" si="6"/>
        <v>7.9342871608056864E-2</v>
      </c>
      <c r="H33" s="65"/>
      <c r="I33" s="35"/>
      <c r="J33" s="36"/>
      <c r="K33" s="35"/>
      <c r="L33" s="36"/>
      <c r="M33" s="73">
        <f t="shared" si="1"/>
        <v>0</v>
      </c>
      <c r="N33" s="73">
        <f t="shared" si="2"/>
        <v>0</v>
      </c>
      <c r="O33" s="73">
        <f t="shared" si="3"/>
        <v>0</v>
      </c>
      <c r="P33" s="73">
        <f t="shared" si="4"/>
        <v>0</v>
      </c>
    </row>
    <row r="34" spans="1:16" x14ac:dyDescent="0.3">
      <c r="A34" s="77">
        <v>2002</v>
      </c>
      <c r="B34" s="31" t="s">
        <v>21</v>
      </c>
      <c r="C34" s="38">
        <v>0.21029999999999999</v>
      </c>
      <c r="D34" s="33">
        <f t="shared" si="7"/>
        <v>1.6032792726245138</v>
      </c>
      <c r="E34" s="33">
        <f t="shared" si="0"/>
        <v>5.3033061851981422E-2</v>
      </c>
      <c r="F34" s="34">
        <f t="shared" si="6"/>
        <v>2.4049189089367706</v>
      </c>
      <c r="G34" s="34">
        <f t="shared" si="6"/>
        <v>7.9549592777972133E-2</v>
      </c>
      <c r="H34" s="65"/>
      <c r="I34" s="35"/>
      <c r="J34" s="36"/>
      <c r="K34" s="35"/>
      <c r="L34" s="36"/>
      <c r="M34" s="73">
        <f t="shared" si="1"/>
        <v>0</v>
      </c>
      <c r="N34" s="73">
        <f t="shared" si="2"/>
        <v>0</v>
      </c>
      <c r="O34" s="73">
        <f t="shared" si="3"/>
        <v>0</v>
      </c>
      <c r="P34" s="73">
        <f t="shared" si="4"/>
        <v>0</v>
      </c>
    </row>
    <row r="35" spans="1:16" x14ac:dyDescent="0.3">
      <c r="A35" s="77">
        <v>2002</v>
      </c>
      <c r="B35" s="31" t="s">
        <v>22</v>
      </c>
      <c r="C35" s="39">
        <v>0.2</v>
      </c>
      <c r="D35" s="33">
        <f t="shared" si="7"/>
        <v>1.5309408795465274</v>
      </c>
      <c r="E35" s="33">
        <f t="shared" si="0"/>
        <v>5.0657744106663571E-2</v>
      </c>
      <c r="F35" s="34">
        <f t="shared" si="6"/>
        <v>2.296411319319791</v>
      </c>
      <c r="G35" s="34">
        <f t="shared" si="6"/>
        <v>7.5986616159995357E-2</v>
      </c>
      <c r="H35" s="65"/>
      <c r="I35" s="35"/>
      <c r="J35" s="36"/>
      <c r="K35" s="35"/>
      <c r="L35" s="36"/>
      <c r="M35" s="73">
        <f t="shared" si="1"/>
        <v>0</v>
      </c>
      <c r="N35" s="73">
        <f t="shared" si="2"/>
        <v>0</v>
      </c>
      <c r="O35" s="73">
        <f t="shared" si="3"/>
        <v>0</v>
      </c>
      <c r="P35" s="73">
        <f t="shared" si="4"/>
        <v>0</v>
      </c>
    </row>
    <row r="36" spans="1:16" x14ac:dyDescent="0.3">
      <c r="A36" s="77">
        <v>2002</v>
      </c>
      <c r="B36" s="31" t="s">
        <v>23</v>
      </c>
      <c r="C36" s="39">
        <v>0.1996</v>
      </c>
      <c r="D36" s="33">
        <f t="shared" si="7"/>
        <v>1.5281201559444568</v>
      </c>
      <c r="E36" s="33">
        <f t="shared" si="0"/>
        <v>5.0565089134191332E-2</v>
      </c>
      <c r="F36" s="34">
        <f t="shared" si="6"/>
        <v>2.2921802339166852</v>
      </c>
      <c r="G36" s="34">
        <f t="shared" si="6"/>
        <v>7.5847633701286998E-2</v>
      </c>
      <c r="H36" s="65"/>
      <c r="I36" s="35"/>
      <c r="J36" s="36"/>
      <c r="K36" s="35"/>
      <c r="L36" s="36"/>
      <c r="M36" s="73">
        <f t="shared" si="1"/>
        <v>0</v>
      </c>
      <c r="N36" s="73">
        <f t="shared" si="2"/>
        <v>0</v>
      </c>
      <c r="O36" s="73">
        <f t="shared" si="3"/>
        <v>0</v>
      </c>
      <c r="P36" s="73">
        <f t="shared" si="4"/>
        <v>0</v>
      </c>
    </row>
    <row r="37" spans="1:16" x14ac:dyDescent="0.3">
      <c r="A37" s="77">
        <v>2002</v>
      </c>
      <c r="B37" s="31" t="s">
        <v>24</v>
      </c>
      <c r="C37" s="39">
        <v>0.19769999999999999</v>
      </c>
      <c r="D37" s="33">
        <f t="shared" si="7"/>
        <v>1.5147099335324432</v>
      </c>
      <c r="E37" s="33">
        <f t="shared" si="0"/>
        <v>5.0124556852404467E-2</v>
      </c>
      <c r="F37" s="34">
        <f t="shared" si="6"/>
        <v>2.2720649002986648</v>
      </c>
      <c r="G37" s="34">
        <f t="shared" si="6"/>
        <v>7.5186835278606701E-2</v>
      </c>
      <c r="H37" s="65"/>
      <c r="I37" s="35"/>
      <c r="J37" s="36"/>
      <c r="K37" s="35"/>
      <c r="L37" s="36"/>
      <c r="M37" s="73">
        <f t="shared" si="1"/>
        <v>0</v>
      </c>
      <c r="N37" s="73">
        <f t="shared" si="2"/>
        <v>0</v>
      </c>
      <c r="O37" s="73">
        <f t="shared" si="3"/>
        <v>0</v>
      </c>
      <c r="P37" s="73">
        <f t="shared" si="4"/>
        <v>0</v>
      </c>
    </row>
    <row r="38" spans="1:16" x14ac:dyDescent="0.3">
      <c r="A38" s="77">
        <v>2002</v>
      </c>
      <c r="B38" s="31" t="s">
        <v>25</v>
      </c>
      <c r="C38" s="39">
        <v>0.2001</v>
      </c>
      <c r="D38" s="33">
        <f t="shared" si="7"/>
        <v>1.5316459257761039</v>
      </c>
      <c r="E38" s="33">
        <f t="shared" si="0"/>
        <v>5.068090303741446E-2</v>
      </c>
      <c r="F38" s="34">
        <f t="shared" si="6"/>
        <v>2.2974688886641559</v>
      </c>
      <c r="G38" s="34">
        <f t="shared" si="6"/>
        <v>7.602135455612169E-2</v>
      </c>
      <c r="H38" s="65"/>
      <c r="I38" s="35"/>
      <c r="J38" s="36"/>
      <c r="K38" s="35"/>
      <c r="L38" s="36"/>
      <c r="M38" s="73">
        <f t="shared" si="1"/>
        <v>0</v>
      </c>
      <c r="N38" s="73">
        <f t="shared" si="2"/>
        <v>0</v>
      </c>
      <c r="O38" s="73">
        <f t="shared" si="3"/>
        <v>0</v>
      </c>
      <c r="P38" s="73">
        <f t="shared" si="4"/>
        <v>0</v>
      </c>
    </row>
    <row r="39" spans="1:16" x14ac:dyDescent="0.3">
      <c r="A39" s="77">
        <v>2002</v>
      </c>
      <c r="B39" s="31" t="s">
        <v>26</v>
      </c>
      <c r="C39" s="39">
        <v>0.20180000000000001</v>
      </c>
      <c r="D39" s="33">
        <f t="shared" si="7"/>
        <v>1.54362347946011</v>
      </c>
      <c r="E39" s="33">
        <f t="shared" si="0"/>
        <v>5.1074310701726411E-2</v>
      </c>
      <c r="F39" s="34">
        <f t="shared" si="6"/>
        <v>2.315435219190165</v>
      </c>
      <c r="G39" s="34">
        <f t="shared" si="6"/>
        <v>7.6611466052589616E-2</v>
      </c>
      <c r="H39" s="65"/>
      <c r="I39" s="35"/>
      <c r="J39" s="36"/>
      <c r="K39" s="35"/>
      <c r="L39" s="36"/>
      <c r="M39" s="73">
        <f t="shared" si="1"/>
        <v>0</v>
      </c>
      <c r="N39" s="73">
        <f t="shared" si="2"/>
        <v>0</v>
      </c>
      <c r="O39" s="73">
        <f t="shared" si="3"/>
        <v>0</v>
      </c>
      <c r="P39" s="73">
        <f t="shared" si="4"/>
        <v>0</v>
      </c>
    </row>
    <row r="40" spans="1:16" x14ac:dyDescent="0.3">
      <c r="A40" s="77">
        <v>2002</v>
      </c>
      <c r="B40" s="31" t="s">
        <v>27</v>
      </c>
      <c r="C40" s="39">
        <v>0.20300000000000001</v>
      </c>
      <c r="D40" s="33">
        <f t="shared" si="7"/>
        <v>1.5520688760299883</v>
      </c>
      <c r="E40" s="33">
        <f t="shared" si="0"/>
        <v>5.1351676252120448E-2</v>
      </c>
      <c r="F40" s="34">
        <f t="shared" si="6"/>
        <v>2.3281033140449825</v>
      </c>
      <c r="G40" s="34">
        <f t="shared" si="6"/>
        <v>7.7027514378180673E-2</v>
      </c>
      <c r="H40" s="65"/>
      <c r="I40" s="35"/>
      <c r="J40" s="36"/>
      <c r="K40" s="35"/>
      <c r="L40" s="36"/>
      <c r="M40" s="73">
        <f t="shared" si="1"/>
        <v>0</v>
      </c>
      <c r="N40" s="73">
        <f t="shared" si="2"/>
        <v>0</v>
      </c>
      <c r="O40" s="73">
        <f t="shared" si="3"/>
        <v>0</v>
      </c>
      <c r="P40" s="73">
        <f t="shared" si="4"/>
        <v>0</v>
      </c>
    </row>
    <row r="41" spans="1:16" ht="34.5" x14ac:dyDescent="0.3">
      <c r="A41" s="77">
        <v>2002</v>
      </c>
      <c r="B41" s="31" t="s">
        <v>28</v>
      </c>
      <c r="C41" s="38">
        <v>0.1976</v>
      </c>
      <c r="D41" s="33">
        <f t="shared" si="7"/>
        <v>1.5140035922894368</v>
      </c>
      <c r="E41" s="33">
        <f t="shared" si="0"/>
        <v>5.0101351641962388E-2</v>
      </c>
      <c r="F41" s="34">
        <f t="shared" si="6"/>
        <v>2.2710053884341552</v>
      </c>
      <c r="G41" s="34">
        <f t="shared" si="6"/>
        <v>7.5152027462943582E-2</v>
      </c>
      <c r="H41" s="65"/>
      <c r="I41" s="35"/>
      <c r="J41" s="36"/>
      <c r="K41" s="35"/>
      <c r="L41" s="36"/>
      <c r="M41" s="73">
        <f t="shared" si="1"/>
        <v>0</v>
      </c>
      <c r="N41" s="73">
        <f t="shared" si="2"/>
        <v>0</v>
      </c>
      <c r="O41" s="73">
        <f t="shared" si="3"/>
        <v>0</v>
      </c>
      <c r="P41" s="73">
        <f t="shared" si="4"/>
        <v>0</v>
      </c>
    </row>
    <row r="42" spans="1:16" x14ac:dyDescent="0.3">
      <c r="A42" s="77">
        <v>2002</v>
      </c>
      <c r="B42" s="31" t="s">
        <v>29</v>
      </c>
      <c r="C42" s="38">
        <v>0.19689999999999999</v>
      </c>
      <c r="D42" s="33">
        <f t="shared" si="7"/>
        <v>1.509057689231974</v>
      </c>
      <c r="E42" s="33">
        <f t="shared" si="0"/>
        <v>4.9938861045228933E-2</v>
      </c>
      <c r="F42" s="34">
        <f t="shared" si="6"/>
        <v>2.263586533847961</v>
      </c>
      <c r="G42" s="34">
        <f t="shared" si="6"/>
        <v>7.4908291567843399E-2</v>
      </c>
      <c r="H42" s="65"/>
      <c r="I42" s="35"/>
      <c r="J42" s="36"/>
      <c r="K42" s="35"/>
      <c r="L42" s="36"/>
      <c r="M42" s="73">
        <f t="shared" si="1"/>
        <v>0</v>
      </c>
      <c r="N42" s="73">
        <f t="shared" si="2"/>
        <v>0</v>
      </c>
      <c r="O42" s="73">
        <f t="shared" si="3"/>
        <v>0</v>
      </c>
      <c r="P42" s="73">
        <f t="shared" si="4"/>
        <v>0</v>
      </c>
    </row>
    <row r="43" spans="1:16" x14ac:dyDescent="0.3">
      <c r="A43" s="77">
        <v>2003</v>
      </c>
      <c r="B43" s="31" t="s">
        <v>18</v>
      </c>
      <c r="C43" s="38">
        <v>0.19639999999999999</v>
      </c>
      <c r="D43" s="33">
        <f t="shared" si="7"/>
        <v>1.5055232776830518</v>
      </c>
      <c r="E43" s="33">
        <f t="shared" si="0"/>
        <v>4.9822738301763536E-2</v>
      </c>
      <c r="F43" s="34">
        <f t="shared" si="6"/>
        <v>2.2582849165245777</v>
      </c>
      <c r="G43" s="34">
        <f t="shared" si="6"/>
        <v>7.4734107452645304E-2</v>
      </c>
      <c r="H43" s="65"/>
      <c r="I43" s="35"/>
      <c r="J43" s="36"/>
      <c r="K43" s="35"/>
      <c r="L43" s="36"/>
      <c r="M43" s="73">
        <f t="shared" si="1"/>
        <v>0</v>
      </c>
      <c r="N43" s="73">
        <f t="shared" si="2"/>
        <v>0</v>
      </c>
      <c r="O43" s="73">
        <f t="shared" si="3"/>
        <v>0</v>
      </c>
      <c r="P43" s="73">
        <f t="shared" si="4"/>
        <v>0</v>
      </c>
    </row>
    <row r="44" spans="1:16" x14ac:dyDescent="0.3">
      <c r="A44" s="77">
        <v>2003</v>
      </c>
      <c r="B44" s="31" t="s">
        <v>19</v>
      </c>
      <c r="C44" s="38">
        <v>0.1978</v>
      </c>
      <c r="D44" s="33">
        <f t="shared" si="7"/>
        <v>1.5154162207172917</v>
      </c>
      <c r="E44" s="33">
        <f t="shared" si="0"/>
        <v>5.0147760130836438E-2</v>
      </c>
      <c r="F44" s="34">
        <f t="shared" si="6"/>
        <v>2.2731243310759375</v>
      </c>
      <c r="G44" s="34">
        <f t="shared" si="6"/>
        <v>7.5221640196254658E-2</v>
      </c>
      <c r="H44" s="65"/>
      <c r="I44" s="35"/>
      <c r="J44" s="36"/>
      <c r="K44" s="35"/>
      <c r="L44" s="36"/>
      <c r="M44" s="73">
        <f t="shared" si="1"/>
        <v>0</v>
      </c>
      <c r="N44" s="73">
        <f t="shared" si="2"/>
        <v>0</v>
      </c>
      <c r="O44" s="73">
        <f t="shared" si="3"/>
        <v>0</v>
      </c>
      <c r="P44" s="73">
        <f t="shared" si="4"/>
        <v>0</v>
      </c>
    </row>
    <row r="45" spans="1:16" x14ac:dyDescent="0.3">
      <c r="A45" s="77">
        <v>2003</v>
      </c>
      <c r="B45" s="31" t="s">
        <v>20</v>
      </c>
      <c r="C45" s="38">
        <v>0.19489999999999999</v>
      </c>
      <c r="D45" s="33">
        <f t="shared" si="7"/>
        <v>1.4949119130681421</v>
      </c>
      <c r="E45" s="33">
        <f t="shared" si="0"/>
        <v>4.947407947750726E-2</v>
      </c>
      <c r="F45" s="34">
        <f t="shared" si="6"/>
        <v>2.2423678696022131</v>
      </c>
      <c r="G45" s="34">
        <f t="shared" si="6"/>
        <v>7.421111921626089E-2</v>
      </c>
      <c r="H45" s="65"/>
      <c r="I45" s="35"/>
      <c r="J45" s="36"/>
      <c r="K45" s="35"/>
      <c r="L45" s="36"/>
      <c r="M45" s="73">
        <f t="shared" si="1"/>
        <v>0</v>
      </c>
      <c r="N45" s="73">
        <f t="shared" si="2"/>
        <v>0</v>
      </c>
      <c r="O45" s="73">
        <f t="shared" si="3"/>
        <v>0</v>
      </c>
      <c r="P45" s="73">
        <f t="shared" si="4"/>
        <v>0</v>
      </c>
    </row>
    <row r="46" spans="1:16" x14ac:dyDescent="0.3">
      <c r="A46" s="77">
        <v>2003</v>
      </c>
      <c r="B46" s="31" t="s">
        <v>21</v>
      </c>
      <c r="C46" s="38">
        <v>0.1981</v>
      </c>
      <c r="D46" s="33">
        <f t="shared" si="7"/>
        <v>1.5175347580091092</v>
      </c>
      <c r="E46" s="33">
        <f t="shared" si="0"/>
        <v>5.0217358377224741E-2</v>
      </c>
      <c r="F46" s="34">
        <f t="shared" si="6"/>
        <v>2.2763021370136638</v>
      </c>
      <c r="G46" s="34">
        <f t="shared" si="6"/>
        <v>7.5326037565837112E-2</v>
      </c>
      <c r="H46" s="65"/>
      <c r="I46" s="35"/>
      <c r="J46" s="36"/>
      <c r="K46" s="35"/>
      <c r="L46" s="36"/>
      <c r="M46" s="73">
        <f t="shared" si="1"/>
        <v>0</v>
      </c>
      <c r="N46" s="73">
        <f t="shared" si="2"/>
        <v>0</v>
      </c>
      <c r="O46" s="73">
        <f t="shared" si="3"/>
        <v>0</v>
      </c>
      <c r="P46" s="73">
        <f t="shared" si="4"/>
        <v>0</v>
      </c>
    </row>
    <row r="47" spans="1:16" x14ac:dyDescent="0.3">
      <c r="A47" s="77">
        <v>2003</v>
      </c>
      <c r="B47" s="31" t="s">
        <v>22</v>
      </c>
      <c r="C47" s="38">
        <v>0.19889999999999999</v>
      </c>
      <c r="D47" s="33">
        <f t="shared" si="7"/>
        <v>1.5231818143822462</v>
      </c>
      <c r="E47" s="33">
        <f t="shared" si="0"/>
        <v>5.0402868772381204E-2</v>
      </c>
      <c r="F47" s="34">
        <f t="shared" si="6"/>
        <v>2.2847727215733693</v>
      </c>
      <c r="G47" s="34">
        <f t="shared" si="6"/>
        <v>7.5604303158571806E-2</v>
      </c>
      <c r="H47" s="65"/>
      <c r="I47" s="35"/>
      <c r="J47" s="36"/>
      <c r="K47" s="35"/>
      <c r="L47" s="36"/>
      <c r="M47" s="73">
        <f t="shared" si="1"/>
        <v>0</v>
      </c>
      <c r="N47" s="73">
        <f t="shared" si="2"/>
        <v>0</v>
      </c>
      <c r="O47" s="73">
        <f t="shared" si="3"/>
        <v>0</v>
      </c>
      <c r="P47" s="73">
        <f t="shared" si="4"/>
        <v>0</v>
      </c>
    </row>
    <row r="48" spans="1:16" x14ac:dyDescent="0.3">
      <c r="A48" s="77">
        <v>2003</v>
      </c>
      <c r="B48" s="31" t="s">
        <v>23</v>
      </c>
      <c r="C48" s="38">
        <v>0.192</v>
      </c>
      <c r="D48" s="33">
        <f t="shared" si="7"/>
        <v>1.474361937949209</v>
      </c>
      <c r="E48" s="33">
        <f t="shared" si="0"/>
        <v>4.8798766378466141E-2</v>
      </c>
      <c r="F48" s="34">
        <f t="shared" si="6"/>
        <v>2.2115429069238135</v>
      </c>
      <c r="G48" s="34">
        <f t="shared" si="6"/>
        <v>7.3198149567699211E-2</v>
      </c>
      <c r="H48" s="65"/>
      <c r="I48" s="35"/>
      <c r="J48" s="36"/>
      <c r="K48" s="35"/>
      <c r="L48" s="36"/>
      <c r="M48" s="73">
        <f t="shared" si="1"/>
        <v>0</v>
      </c>
      <c r="N48" s="73">
        <f t="shared" si="2"/>
        <v>0</v>
      </c>
      <c r="O48" s="73">
        <f t="shared" si="3"/>
        <v>0</v>
      </c>
      <c r="P48" s="73">
        <f t="shared" si="4"/>
        <v>0</v>
      </c>
    </row>
    <row r="49" spans="1:16" x14ac:dyDescent="0.3">
      <c r="A49" s="77">
        <v>2003</v>
      </c>
      <c r="B49" s="31" t="s">
        <v>24</v>
      </c>
      <c r="C49" s="38">
        <v>0.19439999999999999</v>
      </c>
      <c r="D49" s="33">
        <f t="shared" si="7"/>
        <v>1.4913720779178741</v>
      </c>
      <c r="E49" s="33">
        <f t="shared" si="0"/>
        <v>4.9357762869872701E-2</v>
      </c>
      <c r="F49" s="34">
        <f t="shared" si="6"/>
        <v>2.2370581168768111</v>
      </c>
      <c r="G49" s="34">
        <f t="shared" si="6"/>
        <v>7.4036644304809052E-2</v>
      </c>
      <c r="H49" s="65"/>
      <c r="I49" s="35"/>
      <c r="J49" s="36"/>
      <c r="K49" s="35"/>
      <c r="L49" s="36"/>
      <c r="M49" s="73">
        <f t="shared" si="1"/>
        <v>0</v>
      </c>
      <c r="N49" s="73">
        <f t="shared" si="2"/>
        <v>0</v>
      </c>
      <c r="O49" s="73">
        <f t="shared" si="3"/>
        <v>0</v>
      </c>
      <c r="P49" s="73">
        <f t="shared" si="4"/>
        <v>0</v>
      </c>
    </row>
    <row r="50" spans="1:16" x14ac:dyDescent="0.3">
      <c r="A50" s="77">
        <v>2003</v>
      </c>
      <c r="B50" s="31" t="s">
        <v>25</v>
      </c>
      <c r="C50" s="38">
        <v>0.1988</v>
      </c>
      <c r="D50" s="33">
        <f t="shared" si="7"/>
        <v>1.5224761212670801</v>
      </c>
      <c r="E50" s="33">
        <f t="shared" si="0"/>
        <v>5.0379686724921768E-2</v>
      </c>
      <c r="F50" s="34">
        <f t="shared" si="6"/>
        <v>2.2837141819006201</v>
      </c>
      <c r="G50" s="34">
        <f t="shared" si="6"/>
        <v>7.5569530087382653E-2</v>
      </c>
      <c r="H50" s="65"/>
      <c r="I50" s="35"/>
      <c r="J50" s="36"/>
      <c r="K50" s="35"/>
      <c r="L50" s="36"/>
      <c r="M50" s="73">
        <f t="shared" si="1"/>
        <v>0</v>
      </c>
      <c r="N50" s="73">
        <f t="shared" si="2"/>
        <v>0</v>
      </c>
      <c r="O50" s="73">
        <f t="shared" si="3"/>
        <v>0</v>
      </c>
      <c r="P50" s="73">
        <f t="shared" si="4"/>
        <v>0</v>
      </c>
    </row>
    <row r="51" spans="1:16" x14ac:dyDescent="0.3">
      <c r="A51" s="77">
        <v>2003</v>
      </c>
      <c r="B51" s="31" t="s">
        <v>26</v>
      </c>
      <c r="C51" s="38">
        <v>0.20119999999999999</v>
      </c>
      <c r="D51" s="33">
        <f t="shared" si="7"/>
        <v>1.5393978820148035</v>
      </c>
      <c r="E51" s="33">
        <f t="shared" si="0"/>
        <v>5.0935524341566563E-2</v>
      </c>
      <c r="F51" s="34">
        <f t="shared" si="6"/>
        <v>2.3090968230222053</v>
      </c>
      <c r="G51" s="34">
        <f t="shared" si="6"/>
        <v>7.6403286512349844E-2</v>
      </c>
      <c r="H51" s="65"/>
      <c r="I51" s="35"/>
      <c r="J51" s="36"/>
      <c r="K51" s="35"/>
      <c r="L51" s="36"/>
      <c r="M51" s="73">
        <f t="shared" si="1"/>
        <v>0</v>
      </c>
      <c r="N51" s="73">
        <f t="shared" si="2"/>
        <v>0</v>
      </c>
      <c r="O51" s="73">
        <f t="shared" si="3"/>
        <v>0</v>
      </c>
      <c r="P51" s="73">
        <f t="shared" si="4"/>
        <v>0</v>
      </c>
    </row>
    <row r="52" spans="1:16" x14ac:dyDescent="0.3">
      <c r="A52" s="77">
        <v>2003</v>
      </c>
      <c r="B52" s="31" t="s">
        <v>27</v>
      </c>
      <c r="C52" s="38">
        <v>0.20039999999999999</v>
      </c>
      <c r="D52" s="33">
        <f t="shared" si="7"/>
        <v>1.5337607413921761</v>
      </c>
      <c r="E52" s="33">
        <f t="shared" si="0"/>
        <v>5.0750368285079617E-2</v>
      </c>
      <c r="F52" s="34">
        <f t="shared" si="6"/>
        <v>2.3006411120882642</v>
      </c>
      <c r="G52" s="34">
        <f t="shared" si="6"/>
        <v>7.6125552427619425E-2</v>
      </c>
      <c r="H52" s="65"/>
      <c r="I52" s="35"/>
      <c r="J52" s="36"/>
      <c r="K52" s="35"/>
      <c r="L52" s="36"/>
      <c r="M52" s="73">
        <f t="shared" si="1"/>
        <v>0</v>
      </c>
      <c r="N52" s="73">
        <f t="shared" si="2"/>
        <v>0</v>
      </c>
      <c r="O52" s="73">
        <f t="shared" si="3"/>
        <v>0</v>
      </c>
      <c r="P52" s="73">
        <f t="shared" si="4"/>
        <v>0</v>
      </c>
    </row>
    <row r="53" spans="1:16" ht="19.5" customHeight="1" x14ac:dyDescent="0.3">
      <c r="A53" s="77">
        <v>2003</v>
      </c>
      <c r="B53" s="31" t="s">
        <v>28</v>
      </c>
      <c r="C53" s="38">
        <v>0.19869999999999999</v>
      </c>
      <c r="D53" s="33">
        <f t="shared" si="7"/>
        <v>1.5217703741887467</v>
      </c>
      <c r="E53" s="33">
        <f t="shared" si="0"/>
        <v>5.0356502748982734E-2</v>
      </c>
      <c r="F53" s="34">
        <f t="shared" si="6"/>
        <v>2.2826555612831201</v>
      </c>
      <c r="G53" s="34">
        <f t="shared" si="6"/>
        <v>7.5534754123474102E-2</v>
      </c>
      <c r="H53" s="65"/>
      <c r="I53" s="35"/>
      <c r="J53" s="36"/>
      <c r="K53" s="35"/>
      <c r="L53" s="36"/>
      <c r="M53" s="73">
        <f t="shared" si="1"/>
        <v>0</v>
      </c>
      <c r="N53" s="73">
        <f t="shared" si="2"/>
        <v>0</v>
      </c>
      <c r="O53" s="73">
        <f t="shared" si="3"/>
        <v>0</v>
      </c>
      <c r="P53" s="73">
        <f t="shared" si="4"/>
        <v>0</v>
      </c>
    </row>
    <row r="54" spans="1:16" x14ac:dyDescent="0.3">
      <c r="A54" s="77">
        <v>2003</v>
      </c>
      <c r="B54" s="31" t="s">
        <v>29</v>
      </c>
      <c r="C54" s="38">
        <v>0.1981</v>
      </c>
      <c r="D54" s="33">
        <f t="shared" si="7"/>
        <v>1.5175347580091092</v>
      </c>
      <c r="E54" s="33">
        <f t="shared" si="0"/>
        <v>5.0217358377224741E-2</v>
      </c>
      <c r="F54" s="34">
        <f t="shared" si="6"/>
        <v>2.2763021370136638</v>
      </c>
      <c r="G54" s="34">
        <f t="shared" si="6"/>
        <v>7.5326037565837112E-2</v>
      </c>
      <c r="H54" s="65"/>
      <c r="I54" s="35"/>
      <c r="J54" s="36"/>
      <c r="K54" s="35"/>
      <c r="L54" s="36"/>
      <c r="M54" s="73">
        <f t="shared" si="1"/>
        <v>0</v>
      </c>
      <c r="N54" s="73">
        <f t="shared" si="2"/>
        <v>0</v>
      </c>
      <c r="O54" s="73">
        <f t="shared" si="3"/>
        <v>0</v>
      </c>
      <c r="P54" s="73">
        <f t="shared" si="4"/>
        <v>0</v>
      </c>
    </row>
    <row r="55" spans="1:16" x14ac:dyDescent="0.3">
      <c r="A55" s="77">
        <v>2004</v>
      </c>
      <c r="B55" s="31" t="s">
        <v>18</v>
      </c>
      <c r="C55" s="38">
        <v>0.19670000000000001</v>
      </c>
      <c r="D55" s="33">
        <f t="shared" si="7"/>
        <v>1.5076440870555041</v>
      </c>
      <c r="E55" s="33">
        <f t="shared" si="0"/>
        <v>4.9892417753905072E-2</v>
      </c>
      <c r="F55" s="34">
        <f t="shared" si="6"/>
        <v>2.2614661305832562</v>
      </c>
      <c r="G55" s="34">
        <f t="shared" si="6"/>
        <v>7.4838626630857608E-2</v>
      </c>
      <c r="H55" s="65"/>
      <c r="I55" s="35"/>
      <c r="J55" s="36"/>
      <c r="K55" s="35"/>
      <c r="L55" s="36"/>
      <c r="M55" s="73">
        <f t="shared" si="1"/>
        <v>0</v>
      </c>
      <c r="N55" s="73">
        <f t="shared" si="2"/>
        <v>0</v>
      </c>
      <c r="O55" s="73">
        <f t="shared" si="3"/>
        <v>0</v>
      </c>
      <c r="P55" s="73">
        <f t="shared" si="4"/>
        <v>0</v>
      </c>
    </row>
    <row r="56" spans="1:16" x14ac:dyDescent="0.3">
      <c r="A56" s="77">
        <v>2004</v>
      </c>
      <c r="B56" s="31" t="s">
        <v>19</v>
      </c>
      <c r="C56" s="38">
        <v>0.19670000000000001</v>
      </c>
      <c r="D56" s="33">
        <f t="shared" si="7"/>
        <v>1.5076440870555041</v>
      </c>
      <c r="E56" s="33">
        <f t="shared" si="0"/>
        <v>4.9892417753905072E-2</v>
      </c>
      <c r="F56" s="34">
        <f t="shared" si="6"/>
        <v>2.2614661305832562</v>
      </c>
      <c r="G56" s="34">
        <f t="shared" si="6"/>
        <v>7.4838626630857608E-2</v>
      </c>
      <c r="H56" s="65"/>
      <c r="I56" s="35"/>
      <c r="J56" s="36"/>
      <c r="K56" s="35"/>
      <c r="L56" s="36"/>
      <c r="M56" s="73">
        <f t="shared" si="1"/>
        <v>0</v>
      </c>
      <c r="N56" s="73">
        <f t="shared" si="2"/>
        <v>0</v>
      </c>
      <c r="O56" s="73">
        <f t="shared" si="3"/>
        <v>0</v>
      </c>
      <c r="P56" s="73">
        <f t="shared" si="4"/>
        <v>0</v>
      </c>
    </row>
    <row r="57" spans="1:16" x14ac:dyDescent="0.3">
      <c r="A57" s="77">
        <v>2004</v>
      </c>
      <c r="B57" s="31" t="s">
        <v>20</v>
      </c>
      <c r="C57" s="38">
        <v>0.19800000000000001</v>
      </c>
      <c r="D57" s="33">
        <f t="shared" si="7"/>
        <v>1.516828632946976</v>
      </c>
      <c r="E57" s="33">
        <f t="shared" si="0"/>
        <v>5.0194160892913509E-2</v>
      </c>
      <c r="F57" s="34">
        <f t="shared" si="6"/>
        <v>2.275242949420464</v>
      </c>
      <c r="G57" s="34">
        <f t="shared" si="6"/>
        <v>7.5291241339370263E-2</v>
      </c>
      <c r="H57" s="65"/>
      <c r="I57" s="35"/>
      <c r="J57" s="36"/>
      <c r="K57" s="35"/>
      <c r="L57" s="36"/>
      <c r="M57" s="73">
        <f t="shared" si="1"/>
        <v>0</v>
      </c>
      <c r="N57" s="73">
        <f t="shared" si="2"/>
        <v>0</v>
      </c>
      <c r="O57" s="73">
        <f t="shared" si="3"/>
        <v>0</v>
      </c>
      <c r="P57" s="73">
        <f t="shared" si="4"/>
        <v>0</v>
      </c>
    </row>
    <row r="58" spans="1:16" x14ac:dyDescent="0.3">
      <c r="A58" s="77">
        <v>2004</v>
      </c>
      <c r="B58" s="31" t="s">
        <v>21</v>
      </c>
      <c r="C58" s="38">
        <v>0.1978</v>
      </c>
      <c r="D58" s="33">
        <f t="shared" si="7"/>
        <v>1.5154162207172917</v>
      </c>
      <c r="E58" s="33">
        <f t="shared" si="0"/>
        <v>5.0147760130836438E-2</v>
      </c>
      <c r="F58" s="34">
        <f t="shared" si="6"/>
        <v>2.2731243310759375</v>
      </c>
      <c r="G58" s="34">
        <f t="shared" si="6"/>
        <v>7.5221640196254658E-2</v>
      </c>
      <c r="H58" s="65"/>
      <c r="I58" s="35"/>
      <c r="J58" s="36"/>
      <c r="K58" s="35"/>
      <c r="L58" s="36"/>
      <c r="M58" s="73">
        <f t="shared" si="1"/>
        <v>0</v>
      </c>
      <c r="N58" s="73">
        <f t="shared" si="2"/>
        <v>0</v>
      </c>
      <c r="O58" s="73">
        <f t="shared" si="3"/>
        <v>0</v>
      </c>
      <c r="P58" s="73">
        <f t="shared" si="4"/>
        <v>0</v>
      </c>
    </row>
    <row r="59" spans="1:16" x14ac:dyDescent="0.3">
      <c r="A59" s="77">
        <v>2004</v>
      </c>
      <c r="B59" s="31" t="s">
        <v>22</v>
      </c>
      <c r="C59" s="38">
        <v>0.1971</v>
      </c>
      <c r="D59" s="33">
        <f t="shared" si="7"/>
        <v>1.5104710748986117</v>
      </c>
      <c r="E59" s="33">
        <f t="shared" si="0"/>
        <v>4.9985296598165085E-2</v>
      </c>
      <c r="F59" s="34">
        <f t="shared" si="6"/>
        <v>2.2657066123479175</v>
      </c>
      <c r="G59" s="34">
        <f t="shared" si="6"/>
        <v>7.4977944897247628E-2</v>
      </c>
      <c r="H59" s="65"/>
      <c r="I59" s="35"/>
      <c r="J59" s="36"/>
      <c r="K59" s="35"/>
      <c r="L59" s="36"/>
      <c r="M59" s="73">
        <f t="shared" si="1"/>
        <v>0</v>
      </c>
      <c r="N59" s="73">
        <f t="shared" si="2"/>
        <v>0</v>
      </c>
      <c r="O59" s="73">
        <f t="shared" si="3"/>
        <v>0</v>
      </c>
      <c r="P59" s="73">
        <f t="shared" si="4"/>
        <v>0</v>
      </c>
    </row>
    <row r="60" spans="1:16" x14ac:dyDescent="0.3">
      <c r="A60" s="77">
        <v>2004</v>
      </c>
      <c r="B60" s="31" t="s">
        <v>23</v>
      </c>
      <c r="C60" s="38">
        <v>0.19670000000000001</v>
      </c>
      <c r="D60" s="33">
        <f t="shared" si="7"/>
        <v>1.5076440870555041</v>
      </c>
      <c r="E60" s="33">
        <f t="shared" si="0"/>
        <v>4.9892417753905072E-2</v>
      </c>
      <c r="F60" s="34">
        <f t="shared" si="6"/>
        <v>2.2614661305832562</v>
      </c>
      <c r="G60" s="34">
        <f t="shared" si="6"/>
        <v>7.4838626630857608E-2</v>
      </c>
      <c r="H60" s="65"/>
      <c r="I60" s="35"/>
      <c r="J60" s="36"/>
      <c r="K60" s="35"/>
      <c r="L60" s="36"/>
      <c r="M60" s="73">
        <f t="shared" si="1"/>
        <v>0</v>
      </c>
      <c r="N60" s="73">
        <f t="shared" si="2"/>
        <v>0</v>
      </c>
      <c r="O60" s="73">
        <f t="shared" si="3"/>
        <v>0</v>
      </c>
      <c r="P60" s="73">
        <f t="shared" si="4"/>
        <v>0</v>
      </c>
    </row>
    <row r="61" spans="1:16" x14ac:dyDescent="0.3">
      <c r="A61" s="77">
        <v>2004</v>
      </c>
      <c r="B61" s="31" t="s">
        <v>24</v>
      </c>
      <c r="C61" s="38">
        <v>0.19439999999999999</v>
      </c>
      <c r="D61" s="33">
        <f t="shared" si="7"/>
        <v>1.4913720779178741</v>
      </c>
      <c r="E61" s="33">
        <f t="shared" si="0"/>
        <v>4.9357762869872701E-2</v>
      </c>
      <c r="F61" s="34">
        <f t="shared" si="6"/>
        <v>2.2370581168768111</v>
      </c>
      <c r="G61" s="34">
        <f t="shared" si="6"/>
        <v>7.4036644304809052E-2</v>
      </c>
      <c r="H61" s="65"/>
      <c r="I61" s="35"/>
      <c r="J61" s="36"/>
      <c r="K61" s="35"/>
      <c r="L61" s="36"/>
      <c r="M61" s="73">
        <f t="shared" si="1"/>
        <v>0</v>
      </c>
      <c r="N61" s="73">
        <f t="shared" si="2"/>
        <v>0</v>
      </c>
      <c r="O61" s="73">
        <f t="shared" si="3"/>
        <v>0</v>
      </c>
      <c r="P61" s="73">
        <f t="shared" si="4"/>
        <v>0</v>
      </c>
    </row>
    <row r="62" spans="1:16" x14ac:dyDescent="0.3">
      <c r="A62" s="77">
        <v>2004</v>
      </c>
      <c r="B62" s="31" t="s">
        <v>25</v>
      </c>
      <c r="C62" s="38">
        <v>0.1928</v>
      </c>
      <c r="D62" s="33">
        <f t="shared" si="7"/>
        <v>1.480035470129426</v>
      </c>
      <c r="E62" s="33">
        <f t="shared" si="0"/>
        <v>4.8985223152442359E-2</v>
      </c>
      <c r="F62" s="34">
        <f t="shared" si="6"/>
        <v>2.2200532051941391</v>
      </c>
      <c r="G62" s="34">
        <f t="shared" si="6"/>
        <v>7.3477834728663538E-2</v>
      </c>
      <c r="H62" s="65"/>
      <c r="I62" s="35"/>
      <c r="J62" s="36"/>
      <c r="K62" s="35"/>
      <c r="L62" s="36"/>
      <c r="M62" s="73">
        <f t="shared" si="1"/>
        <v>0</v>
      </c>
      <c r="N62" s="73">
        <f t="shared" si="2"/>
        <v>0</v>
      </c>
      <c r="O62" s="73">
        <f t="shared" si="3"/>
        <v>0</v>
      </c>
      <c r="P62" s="73">
        <f t="shared" si="4"/>
        <v>0</v>
      </c>
    </row>
    <row r="63" spans="1:16" x14ac:dyDescent="0.3">
      <c r="A63" s="77">
        <v>2004</v>
      </c>
      <c r="B63" s="31" t="s">
        <v>26</v>
      </c>
      <c r="C63" s="38">
        <v>0.19500000000000001</v>
      </c>
      <c r="D63" s="33">
        <f t="shared" si="7"/>
        <v>1.4956197171596131</v>
      </c>
      <c r="E63" s="33">
        <f t="shared" si="0"/>
        <v>4.9497336974524409E-2</v>
      </c>
      <c r="F63" s="34">
        <f t="shared" si="6"/>
        <v>2.2434295757394196</v>
      </c>
      <c r="G63" s="34">
        <f t="shared" si="6"/>
        <v>7.4246005461786613E-2</v>
      </c>
      <c r="H63" s="65"/>
      <c r="I63" s="35"/>
      <c r="J63" s="36"/>
      <c r="K63" s="35"/>
      <c r="L63" s="36"/>
      <c r="M63" s="73">
        <f t="shared" si="1"/>
        <v>0</v>
      </c>
      <c r="N63" s="73">
        <f t="shared" si="2"/>
        <v>0</v>
      </c>
      <c r="O63" s="73">
        <f t="shared" si="3"/>
        <v>0</v>
      </c>
      <c r="P63" s="73">
        <f t="shared" si="4"/>
        <v>0</v>
      </c>
    </row>
    <row r="64" spans="1:16" x14ac:dyDescent="0.3">
      <c r="A64" s="77">
        <v>2004</v>
      </c>
      <c r="B64" s="31" t="s">
        <v>27</v>
      </c>
      <c r="C64" s="38">
        <v>0.19089999999999999</v>
      </c>
      <c r="D64" s="33">
        <f t="shared" si="7"/>
        <v>1.4665551293133516</v>
      </c>
      <c r="E64" s="33">
        <f t="shared" si="0"/>
        <v>4.8542184451250137E-2</v>
      </c>
      <c r="F64" s="34">
        <f t="shared" si="6"/>
        <v>2.1998326939700275</v>
      </c>
      <c r="G64" s="34">
        <f t="shared" si="6"/>
        <v>7.2813276676875205E-2</v>
      </c>
      <c r="H64" s="65"/>
      <c r="I64" s="35"/>
      <c r="J64" s="36"/>
      <c r="K64" s="35"/>
      <c r="L64" s="36"/>
      <c r="M64" s="73">
        <f t="shared" si="1"/>
        <v>0</v>
      </c>
      <c r="N64" s="73">
        <f t="shared" si="2"/>
        <v>0</v>
      </c>
      <c r="O64" s="73">
        <f t="shared" si="3"/>
        <v>0</v>
      </c>
      <c r="P64" s="73">
        <f t="shared" si="4"/>
        <v>0</v>
      </c>
    </row>
    <row r="65" spans="1:16" ht="34.5" x14ac:dyDescent="0.3">
      <c r="A65" s="77">
        <v>2004</v>
      </c>
      <c r="B65" s="31" t="s">
        <v>28</v>
      </c>
      <c r="C65" s="38">
        <v>0.19589999999999999</v>
      </c>
      <c r="D65" s="33">
        <f t="shared" si="7"/>
        <v>1.5019875118632786</v>
      </c>
      <c r="E65" s="33">
        <f t="shared" si="0"/>
        <v>4.9706567152951742E-2</v>
      </c>
      <c r="F65" s="34">
        <f t="shared" si="6"/>
        <v>2.2529812677949179</v>
      </c>
      <c r="G65" s="34">
        <f t="shared" si="6"/>
        <v>7.4559850729427612E-2</v>
      </c>
      <c r="H65" s="65"/>
      <c r="I65" s="35"/>
      <c r="J65" s="36"/>
      <c r="K65" s="35"/>
      <c r="L65" s="36"/>
      <c r="M65" s="73">
        <f t="shared" si="1"/>
        <v>0</v>
      </c>
      <c r="N65" s="73">
        <f t="shared" si="2"/>
        <v>0</v>
      </c>
      <c r="O65" s="73">
        <f t="shared" si="3"/>
        <v>0</v>
      </c>
      <c r="P65" s="73">
        <f t="shared" si="4"/>
        <v>0</v>
      </c>
    </row>
    <row r="66" spans="1:16" x14ac:dyDescent="0.3">
      <c r="A66" s="77">
        <v>2004</v>
      </c>
      <c r="B66" s="31" t="s">
        <v>29</v>
      </c>
      <c r="C66" s="38">
        <v>0.19489999999999999</v>
      </c>
      <c r="D66" s="33">
        <f t="shared" si="7"/>
        <v>1.4949119130681421</v>
      </c>
      <c r="E66" s="33">
        <f t="shared" si="0"/>
        <v>4.947407947750726E-2</v>
      </c>
      <c r="F66" s="34">
        <f t="shared" si="6"/>
        <v>2.2423678696022131</v>
      </c>
      <c r="G66" s="34">
        <f t="shared" si="6"/>
        <v>7.421111921626089E-2</v>
      </c>
      <c r="H66" s="65"/>
      <c r="I66" s="35"/>
      <c r="J66" s="36"/>
      <c r="K66" s="35"/>
      <c r="L66" s="36"/>
      <c r="M66" s="73">
        <f t="shared" si="1"/>
        <v>0</v>
      </c>
      <c r="N66" s="73">
        <f t="shared" si="2"/>
        <v>0</v>
      </c>
      <c r="O66" s="73">
        <f t="shared" si="3"/>
        <v>0</v>
      </c>
      <c r="P66" s="73">
        <f t="shared" si="4"/>
        <v>0</v>
      </c>
    </row>
    <row r="67" spans="1:16" x14ac:dyDescent="0.3">
      <c r="A67" s="77">
        <v>2005</v>
      </c>
      <c r="B67" s="31" t="s">
        <v>18</v>
      </c>
      <c r="C67" s="38">
        <v>0.19450000000000001</v>
      </c>
      <c r="D67" s="33">
        <f t="shared" si="7"/>
        <v>1.4920801536026929</v>
      </c>
      <c r="E67" s="33">
        <f t="shared" si="0"/>
        <v>4.9381030075501542E-2</v>
      </c>
      <c r="F67" s="34">
        <f t="shared" si="6"/>
        <v>2.2381202304040393</v>
      </c>
      <c r="G67" s="34">
        <f t="shared" si="6"/>
        <v>7.4071545113252313E-2</v>
      </c>
      <c r="H67" s="65"/>
      <c r="I67" s="35"/>
      <c r="J67" s="36"/>
      <c r="K67" s="35"/>
      <c r="L67" s="36"/>
      <c r="M67" s="73">
        <f t="shared" si="1"/>
        <v>0</v>
      </c>
      <c r="N67" s="73">
        <f t="shared" si="2"/>
        <v>0</v>
      </c>
      <c r="O67" s="73">
        <f t="shared" si="3"/>
        <v>0</v>
      </c>
      <c r="P67" s="73">
        <f t="shared" si="4"/>
        <v>0</v>
      </c>
    </row>
    <row r="68" spans="1:16" x14ac:dyDescent="0.3">
      <c r="A68" s="77">
        <v>2005</v>
      </c>
      <c r="B68" s="31" t="s">
        <v>19</v>
      </c>
      <c r="C68" s="38">
        <v>0.19400000000000001</v>
      </c>
      <c r="D68" s="33">
        <f t="shared" si="7"/>
        <v>1.4885392316431822</v>
      </c>
      <c r="E68" s="33">
        <f t="shared" si="0"/>
        <v>4.9264674617233162E-2</v>
      </c>
      <c r="F68" s="34">
        <f t="shared" si="6"/>
        <v>2.2328088474647734</v>
      </c>
      <c r="G68" s="34">
        <f t="shared" si="6"/>
        <v>7.3897011925849743E-2</v>
      </c>
      <c r="H68" s="65"/>
      <c r="I68" s="35"/>
      <c r="J68" s="36"/>
      <c r="K68" s="35"/>
      <c r="L68" s="36"/>
      <c r="M68" s="73">
        <f t="shared" si="1"/>
        <v>0</v>
      </c>
      <c r="N68" s="73">
        <f t="shared" si="2"/>
        <v>0</v>
      </c>
      <c r="O68" s="73">
        <f t="shared" si="3"/>
        <v>0</v>
      </c>
      <c r="P68" s="73">
        <f t="shared" si="4"/>
        <v>0</v>
      </c>
    </row>
    <row r="69" spans="1:16" x14ac:dyDescent="0.3">
      <c r="A69" s="77">
        <v>2005</v>
      </c>
      <c r="B69" s="31" t="s">
        <v>20</v>
      </c>
      <c r="C69" s="38">
        <v>0.1915</v>
      </c>
      <c r="D69" s="33">
        <f t="shared" si="7"/>
        <v>1.4708142075925856</v>
      </c>
      <c r="E69" s="33">
        <f t="shared" si="0"/>
        <v>4.8682167513613983E-2</v>
      </c>
      <c r="F69" s="34">
        <f t="shared" si="6"/>
        <v>2.2062213113888784</v>
      </c>
      <c r="G69" s="34">
        <f t="shared" si="6"/>
        <v>7.3023251270420975E-2</v>
      </c>
      <c r="H69" s="65"/>
      <c r="I69" s="35"/>
      <c r="J69" s="36"/>
      <c r="K69" s="35"/>
      <c r="L69" s="36"/>
      <c r="M69" s="73">
        <f t="shared" si="1"/>
        <v>0</v>
      </c>
      <c r="N69" s="73">
        <f t="shared" si="2"/>
        <v>0</v>
      </c>
      <c r="O69" s="73">
        <f t="shared" si="3"/>
        <v>0</v>
      </c>
      <c r="P69" s="73">
        <f t="shared" si="4"/>
        <v>0</v>
      </c>
    </row>
    <row r="70" spans="1:16" x14ac:dyDescent="0.3">
      <c r="A70" s="77">
        <v>2005</v>
      </c>
      <c r="B70" s="31" t="s">
        <v>21</v>
      </c>
      <c r="C70" s="38">
        <v>0.19189999999999999</v>
      </c>
      <c r="D70" s="33">
        <f t="shared" si="7"/>
        <v>1.4736525010224488</v>
      </c>
      <c r="E70" s="33">
        <f t="shared" si="0"/>
        <v>4.8775450507831941E-2</v>
      </c>
      <c r="F70" s="34">
        <f t="shared" si="6"/>
        <v>2.2104787515336732</v>
      </c>
      <c r="G70" s="34">
        <f t="shared" si="6"/>
        <v>7.3163175761747912E-2</v>
      </c>
      <c r="H70" s="65"/>
      <c r="I70" s="35"/>
      <c r="J70" s="36"/>
      <c r="K70" s="35"/>
      <c r="L70" s="36"/>
      <c r="M70" s="73">
        <f t="shared" si="1"/>
        <v>0</v>
      </c>
      <c r="N70" s="73">
        <f t="shared" si="2"/>
        <v>0</v>
      </c>
      <c r="O70" s="73">
        <f t="shared" si="3"/>
        <v>0</v>
      </c>
      <c r="P70" s="73">
        <f t="shared" si="4"/>
        <v>0</v>
      </c>
    </row>
    <row r="71" spans="1:16" x14ac:dyDescent="0.3">
      <c r="A71" s="77">
        <v>2005</v>
      </c>
      <c r="B71" s="31" t="s">
        <v>22</v>
      </c>
      <c r="C71" s="38">
        <v>0.19020000000000001</v>
      </c>
      <c r="D71" s="33">
        <f t="shared" si="7"/>
        <v>1.4615837178838298</v>
      </c>
      <c r="E71" s="33">
        <f t="shared" ref="E71:E134" si="8">((1+C71)^0.00277778-1)*100</f>
        <v>4.837878196131129E-2</v>
      </c>
      <c r="F71" s="34">
        <f t="shared" si="6"/>
        <v>2.1923755768257447</v>
      </c>
      <c r="G71" s="34">
        <f t="shared" si="6"/>
        <v>7.2568172941966935E-2</v>
      </c>
      <c r="H71" s="65"/>
      <c r="I71" s="35"/>
      <c r="J71" s="36"/>
      <c r="K71" s="35"/>
      <c r="L71" s="36"/>
      <c r="M71" s="73">
        <f t="shared" si="1"/>
        <v>0</v>
      </c>
      <c r="N71" s="73">
        <f t="shared" si="2"/>
        <v>0</v>
      </c>
      <c r="O71" s="73">
        <f t="shared" si="3"/>
        <v>0</v>
      </c>
      <c r="P71" s="73">
        <f t="shared" si="4"/>
        <v>0</v>
      </c>
    </row>
    <row r="72" spans="1:16" x14ac:dyDescent="0.3">
      <c r="A72" s="77">
        <v>2005</v>
      </c>
      <c r="B72" s="31" t="s">
        <v>23</v>
      </c>
      <c r="C72" s="38">
        <v>0.1885</v>
      </c>
      <c r="D72" s="33">
        <f t="shared" si="7"/>
        <v>1.4494991226793763</v>
      </c>
      <c r="E72" s="33">
        <f t="shared" si="8"/>
        <v>4.7981548011621911E-2</v>
      </c>
      <c r="F72" s="34">
        <f t="shared" si="6"/>
        <v>2.1742486840190645</v>
      </c>
      <c r="G72" s="34">
        <f t="shared" si="6"/>
        <v>7.1972322017432866E-2</v>
      </c>
      <c r="H72" s="65"/>
      <c r="I72" s="35"/>
      <c r="J72" s="36"/>
      <c r="K72" s="35"/>
      <c r="L72" s="36"/>
      <c r="M72" s="73">
        <f t="shared" ref="M72:M135" si="9">+H72*E72/100*I72</f>
        <v>0</v>
      </c>
      <c r="N72" s="73">
        <f t="shared" ref="N72:N135" si="10">+H72*D72/100*J72</f>
        <v>0</v>
      </c>
      <c r="O72" s="73">
        <f t="shared" ref="O72:O135" si="11">+H72*G72/100*K72</f>
        <v>0</v>
      </c>
      <c r="P72" s="73">
        <f t="shared" ref="P72:P135" si="12">+H72*F72/100*L72</f>
        <v>0</v>
      </c>
    </row>
    <row r="73" spans="1:16" x14ac:dyDescent="0.3">
      <c r="A73" s="77">
        <v>2005</v>
      </c>
      <c r="B73" s="31" t="s">
        <v>24</v>
      </c>
      <c r="C73" s="38">
        <v>0.185</v>
      </c>
      <c r="D73" s="33">
        <f t="shared" si="7"/>
        <v>1.4245690998706095</v>
      </c>
      <c r="E73" s="33">
        <f t="shared" si="8"/>
        <v>4.7161926180239178E-2</v>
      </c>
      <c r="F73" s="34">
        <f t="shared" ref="F73:G136" si="13">D73/2*3</f>
        <v>2.1368536498059143</v>
      </c>
      <c r="G73" s="34">
        <f t="shared" si="13"/>
        <v>7.0742889270358766E-2</v>
      </c>
      <c r="H73" s="65"/>
      <c r="I73" s="35"/>
      <c r="J73" s="36"/>
      <c r="K73" s="35"/>
      <c r="L73" s="36"/>
      <c r="M73" s="73">
        <f t="shared" si="9"/>
        <v>0</v>
      </c>
      <c r="N73" s="73">
        <f t="shared" si="10"/>
        <v>0</v>
      </c>
      <c r="O73" s="73">
        <f t="shared" si="11"/>
        <v>0</v>
      </c>
      <c r="P73" s="73">
        <f t="shared" si="12"/>
        <v>0</v>
      </c>
    </row>
    <row r="74" spans="1:16" x14ac:dyDescent="0.3">
      <c r="A74" s="77">
        <v>2005</v>
      </c>
      <c r="B74" s="31" t="s">
        <v>25</v>
      </c>
      <c r="C74" s="38">
        <v>0.18240000000000001</v>
      </c>
      <c r="D74" s="33">
        <f t="shared" si="7"/>
        <v>1.4060059223983901</v>
      </c>
      <c r="E74" s="33">
        <f t="shared" si="8"/>
        <v>4.6551499973968014E-2</v>
      </c>
      <c r="F74" s="34">
        <f t="shared" si="13"/>
        <v>2.1090088835975851</v>
      </c>
      <c r="G74" s="34">
        <f t="shared" si="13"/>
        <v>6.982724996095202E-2</v>
      </c>
      <c r="H74" s="65"/>
      <c r="I74" s="35"/>
      <c r="J74" s="36"/>
      <c r="K74" s="35"/>
      <c r="L74" s="36"/>
      <c r="M74" s="73">
        <f t="shared" si="9"/>
        <v>0</v>
      </c>
      <c r="N74" s="73">
        <f t="shared" si="10"/>
        <v>0</v>
      </c>
      <c r="O74" s="73">
        <f t="shared" si="11"/>
        <v>0</v>
      </c>
      <c r="P74" s="73">
        <f t="shared" si="12"/>
        <v>0</v>
      </c>
    </row>
    <row r="75" spans="1:16" x14ac:dyDescent="0.3">
      <c r="A75" s="77">
        <v>2005</v>
      </c>
      <c r="B75" s="31" t="s">
        <v>26</v>
      </c>
      <c r="C75" s="38">
        <v>0.1822</v>
      </c>
      <c r="D75" s="33">
        <f t="shared" si="7"/>
        <v>1.4045764362865976</v>
      </c>
      <c r="E75" s="33">
        <f t="shared" si="8"/>
        <v>4.6504488683218881E-2</v>
      </c>
      <c r="F75" s="34">
        <f t="shared" si="13"/>
        <v>2.1068646544298963</v>
      </c>
      <c r="G75" s="34">
        <f t="shared" si="13"/>
        <v>6.9756733024828321E-2</v>
      </c>
      <c r="H75" s="65"/>
      <c r="I75" s="35"/>
      <c r="J75" s="36"/>
      <c r="K75" s="35"/>
      <c r="L75" s="36"/>
      <c r="M75" s="73">
        <f t="shared" si="9"/>
        <v>0</v>
      </c>
      <c r="N75" s="73">
        <f t="shared" si="10"/>
        <v>0</v>
      </c>
      <c r="O75" s="73">
        <f t="shared" si="11"/>
        <v>0</v>
      </c>
      <c r="P75" s="73">
        <f t="shared" si="12"/>
        <v>0</v>
      </c>
    </row>
    <row r="76" spans="1:16" x14ac:dyDescent="0.3">
      <c r="A76" s="77">
        <v>2005</v>
      </c>
      <c r="B76" s="31" t="s">
        <v>27</v>
      </c>
      <c r="C76" s="38">
        <v>0.17929999999999999</v>
      </c>
      <c r="D76" s="33">
        <f t="shared" si="7"/>
        <v>1.3838239377930606</v>
      </c>
      <c r="E76" s="33">
        <f t="shared" si="8"/>
        <v>4.5821932277778643E-2</v>
      </c>
      <c r="F76" s="34">
        <f t="shared" si="13"/>
        <v>2.0757359066895908</v>
      </c>
      <c r="G76" s="34">
        <f t="shared" si="13"/>
        <v>6.8732898416667965E-2</v>
      </c>
      <c r="H76" s="65"/>
      <c r="I76" s="35"/>
      <c r="J76" s="36"/>
      <c r="K76" s="35"/>
      <c r="L76" s="36"/>
      <c r="M76" s="73">
        <f t="shared" si="9"/>
        <v>0</v>
      </c>
      <c r="N76" s="73">
        <f t="shared" si="10"/>
        <v>0</v>
      </c>
      <c r="O76" s="73">
        <f t="shared" si="11"/>
        <v>0</v>
      </c>
      <c r="P76" s="73">
        <f t="shared" si="12"/>
        <v>0</v>
      </c>
    </row>
    <row r="77" spans="1:16" ht="34.5" x14ac:dyDescent="0.3">
      <c r="A77" s="77">
        <v>2005</v>
      </c>
      <c r="B77" s="31" t="s">
        <v>28</v>
      </c>
      <c r="C77" s="38">
        <v>0.17810000000000001</v>
      </c>
      <c r="D77" s="33">
        <f t="shared" si="7"/>
        <v>1.3752230107843655</v>
      </c>
      <c r="E77" s="33">
        <f t="shared" si="8"/>
        <v>4.5539005411598943E-2</v>
      </c>
      <c r="F77" s="34">
        <f t="shared" si="13"/>
        <v>2.0628345161765482</v>
      </c>
      <c r="G77" s="34">
        <f t="shared" si="13"/>
        <v>6.8308508117398414E-2</v>
      </c>
      <c r="H77" s="65"/>
      <c r="I77" s="35"/>
      <c r="J77" s="36"/>
      <c r="K77" s="35"/>
      <c r="L77" s="36"/>
      <c r="M77" s="73">
        <f t="shared" si="9"/>
        <v>0</v>
      </c>
      <c r="N77" s="73">
        <f t="shared" si="10"/>
        <v>0</v>
      </c>
      <c r="O77" s="73">
        <f t="shared" si="11"/>
        <v>0</v>
      </c>
      <c r="P77" s="73">
        <f t="shared" si="12"/>
        <v>0</v>
      </c>
    </row>
    <row r="78" spans="1:16" x14ac:dyDescent="0.3">
      <c r="A78" s="77">
        <v>2005</v>
      </c>
      <c r="B78" s="31" t="s">
        <v>29</v>
      </c>
      <c r="C78" s="38">
        <v>0.1749</v>
      </c>
      <c r="D78" s="33">
        <f t="shared" si="7"/>
        <v>1.3522478829648188</v>
      </c>
      <c r="E78" s="33">
        <f t="shared" si="8"/>
        <v>4.4783126465341994E-2</v>
      </c>
      <c r="F78" s="34">
        <f t="shared" si="13"/>
        <v>2.0283718244472282</v>
      </c>
      <c r="G78" s="34">
        <f t="shared" si="13"/>
        <v>6.717468969801299E-2</v>
      </c>
      <c r="H78" s="65"/>
      <c r="I78" s="35"/>
      <c r="J78" s="36"/>
      <c r="K78" s="35"/>
      <c r="L78" s="36"/>
      <c r="M78" s="73">
        <f t="shared" si="9"/>
        <v>0</v>
      </c>
      <c r="N78" s="73">
        <f t="shared" si="10"/>
        <v>0</v>
      </c>
      <c r="O78" s="73">
        <f t="shared" si="11"/>
        <v>0</v>
      </c>
      <c r="P78" s="73">
        <f t="shared" si="12"/>
        <v>0</v>
      </c>
    </row>
    <row r="79" spans="1:16" x14ac:dyDescent="0.3">
      <c r="A79" s="77">
        <v>2006</v>
      </c>
      <c r="B79" s="31" t="s">
        <v>18</v>
      </c>
      <c r="C79" s="38">
        <v>0.17349999999999999</v>
      </c>
      <c r="D79" s="33">
        <f t="shared" si="7"/>
        <v>1.3421782222439838</v>
      </c>
      <c r="E79" s="33">
        <f t="shared" si="8"/>
        <v>4.4451783628907116E-2</v>
      </c>
      <c r="F79" s="34">
        <f t="shared" si="13"/>
        <v>2.0132673333659756</v>
      </c>
      <c r="G79" s="34">
        <f t="shared" si="13"/>
        <v>6.6677675443360673E-2</v>
      </c>
      <c r="H79" s="65"/>
      <c r="I79" s="35"/>
      <c r="J79" s="36"/>
      <c r="K79" s="35"/>
      <c r="L79" s="36"/>
      <c r="M79" s="73">
        <f t="shared" si="9"/>
        <v>0</v>
      </c>
      <c r="N79" s="73">
        <f t="shared" si="10"/>
        <v>0</v>
      </c>
      <c r="O79" s="73">
        <f t="shared" si="11"/>
        <v>0</v>
      </c>
      <c r="P79" s="73">
        <f t="shared" si="12"/>
        <v>0</v>
      </c>
    </row>
    <row r="80" spans="1:16" x14ac:dyDescent="0.3">
      <c r="A80" s="77">
        <v>2006</v>
      </c>
      <c r="B80" s="31" t="s">
        <v>19</v>
      </c>
      <c r="C80" s="38">
        <v>0.17510000000000001</v>
      </c>
      <c r="D80" s="33">
        <f t="shared" si="7"/>
        <v>1.3536855079510079</v>
      </c>
      <c r="E80" s="33">
        <f t="shared" si="8"/>
        <v>4.4830429012421291E-2</v>
      </c>
      <c r="F80" s="34">
        <f t="shared" si="13"/>
        <v>2.0305282619265119</v>
      </c>
      <c r="G80" s="34">
        <f t="shared" si="13"/>
        <v>6.7245643518631937E-2</v>
      </c>
      <c r="H80" s="65"/>
      <c r="I80" s="35"/>
      <c r="J80" s="36"/>
      <c r="K80" s="35"/>
      <c r="L80" s="36"/>
      <c r="M80" s="73">
        <f t="shared" si="9"/>
        <v>0</v>
      </c>
      <c r="N80" s="73">
        <f t="shared" si="10"/>
        <v>0</v>
      </c>
      <c r="O80" s="73">
        <f t="shared" si="11"/>
        <v>0</v>
      </c>
      <c r="P80" s="73">
        <f t="shared" si="12"/>
        <v>0</v>
      </c>
    </row>
    <row r="81" spans="1:16" x14ac:dyDescent="0.3">
      <c r="A81" s="77">
        <v>2006</v>
      </c>
      <c r="B81" s="31" t="s">
        <v>20</v>
      </c>
      <c r="C81" s="38">
        <v>0.17249999999999999</v>
      </c>
      <c r="D81" s="33">
        <f t="shared" si="7"/>
        <v>1.3349788631019432</v>
      </c>
      <c r="E81" s="33">
        <f t="shared" si="8"/>
        <v>4.4214868739689273E-2</v>
      </c>
      <c r="F81" s="34">
        <f t="shared" si="13"/>
        <v>2.0024682946529149</v>
      </c>
      <c r="G81" s="34">
        <f t="shared" si="13"/>
        <v>6.6322303109533909E-2</v>
      </c>
      <c r="H81" s="65"/>
      <c r="I81" s="35"/>
      <c r="J81" s="36"/>
      <c r="K81" s="35"/>
      <c r="L81" s="36"/>
      <c r="M81" s="73">
        <f t="shared" si="9"/>
        <v>0</v>
      </c>
      <c r="N81" s="73">
        <f t="shared" si="10"/>
        <v>0</v>
      </c>
      <c r="O81" s="73">
        <f t="shared" si="11"/>
        <v>0</v>
      </c>
      <c r="P81" s="73">
        <f t="shared" si="12"/>
        <v>0</v>
      </c>
    </row>
    <row r="82" spans="1:16" x14ac:dyDescent="0.3">
      <c r="A82" s="77">
        <v>2006</v>
      </c>
      <c r="B82" s="31" t="s">
        <v>21</v>
      </c>
      <c r="C82" s="38">
        <v>0.16750000000000001</v>
      </c>
      <c r="D82" s="33">
        <f t="shared" si="7"/>
        <v>1.2988974222192917</v>
      </c>
      <c r="E82" s="33">
        <f t="shared" si="8"/>
        <v>4.302726364284748E-2</v>
      </c>
      <c r="F82" s="34">
        <f t="shared" si="13"/>
        <v>1.9483461333289376</v>
      </c>
      <c r="G82" s="34">
        <f t="shared" si="13"/>
        <v>6.454089546427122E-2</v>
      </c>
      <c r="H82" s="65"/>
      <c r="I82" s="35"/>
      <c r="J82" s="36"/>
      <c r="K82" s="35"/>
      <c r="L82" s="36"/>
      <c r="M82" s="73">
        <f t="shared" si="9"/>
        <v>0</v>
      </c>
      <c r="N82" s="73">
        <f t="shared" si="10"/>
        <v>0</v>
      </c>
      <c r="O82" s="73">
        <f t="shared" si="11"/>
        <v>0</v>
      </c>
      <c r="P82" s="73">
        <f t="shared" si="12"/>
        <v>0</v>
      </c>
    </row>
    <row r="83" spans="1:16" x14ac:dyDescent="0.3">
      <c r="A83" s="77">
        <v>2006</v>
      </c>
      <c r="B83" s="31" t="s">
        <v>22</v>
      </c>
      <c r="C83" s="38">
        <v>0.16070000000000001</v>
      </c>
      <c r="D83" s="33">
        <f t="shared" si="7"/>
        <v>1.2495986737797615</v>
      </c>
      <c r="E83" s="33">
        <f t="shared" si="8"/>
        <v>4.1403955353236377E-2</v>
      </c>
      <c r="F83" s="34">
        <f t="shared" si="13"/>
        <v>1.8743980106696423</v>
      </c>
      <c r="G83" s="34">
        <f t="shared" si="13"/>
        <v>6.2105933029854565E-2</v>
      </c>
      <c r="H83" s="65"/>
      <c r="I83" s="35"/>
      <c r="J83" s="36"/>
      <c r="K83" s="35"/>
      <c r="L83" s="36"/>
      <c r="M83" s="73">
        <f t="shared" si="9"/>
        <v>0</v>
      </c>
      <c r="N83" s="73">
        <f t="shared" si="10"/>
        <v>0</v>
      </c>
      <c r="O83" s="73">
        <f t="shared" si="11"/>
        <v>0</v>
      </c>
      <c r="P83" s="73">
        <f t="shared" si="12"/>
        <v>0</v>
      </c>
    </row>
    <row r="84" spans="1:16" x14ac:dyDescent="0.3">
      <c r="A84" s="77">
        <v>2006</v>
      </c>
      <c r="B84" s="31" t="s">
        <v>23</v>
      </c>
      <c r="C84" s="38">
        <v>0.15060000000000001</v>
      </c>
      <c r="D84" s="33">
        <f t="shared" si="7"/>
        <v>1.1758846698626035</v>
      </c>
      <c r="E84" s="33">
        <f t="shared" si="8"/>
        <v>3.8975276074948439E-2</v>
      </c>
      <c r="F84" s="34">
        <f t="shared" si="13"/>
        <v>1.7638270047939053</v>
      </c>
      <c r="G84" s="34">
        <f t="shared" si="13"/>
        <v>5.8462914112422659E-2</v>
      </c>
      <c r="H84" s="65"/>
      <c r="I84" s="35"/>
      <c r="J84" s="36"/>
      <c r="K84" s="35"/>
      <c r="L84" s="36"/>
      <c r="M84" s="73">
        <f t="shared" si="9"/>
        <v>0</v>
      </c>
      <c r="N84" s="73">
        <f t="shared" si="10"/>
        <v>0</v>
      </c>
      <c r="O84" s="73">
        <f t="shared" si="11"/>
        <v>0</v>
      </c>
      <c r="P84" s="73">
        <f t="shared" si="12"/>
        <v>0</v>
      </c>
    </row>
    <row r="85" spans="1:16" x14ac:dyDescent="0.3">
      <c r="A85" s="77">
        <v>2006</v>
      </c>
      <c r="B85" s="31" t="s">
        <v>24</v>
      </c>
      <c r="C85" s="38">
        <v>0.15079999999999999</v>
      </c>
      <c r="D85" s="33">
        <f t="shared" si="7"/>
        <v>1.1773500997883213</v>
      </c>
      <c r="E85" s="33">
        <f t="shared" si="8"/>
        <v>3.9023574733598743E-2</v>
      </c>
      <c r="F85" s="34">
        <f t="shared" si="13"/>
        <v>1.7660251496824819</v>
      </c>
      <c r="G85" s="34">
        <f t="shared" si="13"/>
        <v>5.8535362100398114E-2</v>
      </c>
      <c r="H85" s="65"/>
      <c r="I85" s="35"/>
      <c r="J85" s="36"/>
      <c r="K85" s="35"/>
      <c r="L85" s="36"/>
      <c r="M85" s="73">
        <f t="shared" si="9"/>
        <v>0</v>
      </c>
      <c r="N85" s="73">
        <f t="shared" si="10"/>
        <v>0</v>
      </c>
      <c r="O85" s="73">
        <f t="shared" si="11"/>
        <v>0</v>
      </c>
      <c r="P85" s="73">
        <f t="shared" si="12"/>
        <v>0</v>
      </c>
    </row>
    <row r="86" spans="1:16" x14ac:dyDescent="0.3">
      <c r="A86" s="77">
        <v>2006</v>
      </c>
      <c r="B86" s="31" t="s">
        <v>25</v>
      </c>
      <c r="C86" s="38">
        <v>0.1502</v>
      </c>
      <c r="D86" s="33">
        <f t="shared" si="7"/>
        <v>1.1729531093849666</v>
      </c>
      <c r="E86" s="33">
        <f t="shared" si="8"/>
        <v>3.8878653636387206E-2</v>
      </c>
      <c r="F86" s="34">
        <f t="shared" si="13"/>
        <v>1.7594296640774498</v>
      </c>
      <c r="G86" s="34">
        <f t="shared" si="13"/>
        <v>5.8317980454580809E-2</v>
      </c>
      <c r="H86" s="65"/>
      <c r="I86" s="35"/>
      <c r="J86" s="36"/>
      <c r="K86" s="35"/>
      <c r="L86" s="36"/>
      <c r="M86" s="73">
        <f t="shared" si="9"/>
        <v>0</v>
      </c>
      <c r="N86" s="73">
        <f t="shared" si="10"/>
        <v>0</v>
      </c>
      <c r="O86" s="73">
        <f t="shared" si="11"/>
        <v>0</v>
      </c>
      <c r="P86" s="73">
        <f t="shared" si="12"/>
        <v>0</v>
      </c>
    </row>
    <row r="87" spans="1:16" x14ac:dyDescent="0.3">
      <c r="A87" s="77">
        <v>2006</v>
      </c>
      <c r="B87" s="31" t="s">
        <v>26</v>
      </c>
      <c r="C87" s="38">
        <v>0.15049999999999999</v>
      </c>
      <c r="D87" s="33">
        <f t="shared" si="7"/>
        <v>1.175151867336055</v>
      </c>
      <c r="E87" s="33">
        <f t="shared" si="8"/>
        <v>3.8951123606012494E-2</v>
      </c>
      <c r="F87" s="34">
        <f t="shared" si="13"/>
        <v>1.7627278010040826</v>
      </c>
      <c r="G87" s="34">
        <f t="shared" si="13"/>
        <v>5.8426685409018742E-2</v>
      </c>
      <c r="H87" s="65"/>
      <c r="I87" s="35"/>
      <c r="J87" s="36"/>
      <c r="K87" s="35"/>
      <c r="L87" s="36"/>
      <c r="M87" s="73">
        <f t="shared" si="9"/>
        <v>0</v>
      </c>
      <c r="N87" s="73">
        <f t="shared" si="10"/>
        <v>0</v>
      </c>
      <c r="O87" s="73">
        <f t="shared" si="11"/>
        <v>0</v>
      </c>
      <c r="P87" s="73">
        <f t="shared" si="12"/>
        <v>0</v>
      </c>
    </row>
    <row r="88" spans="1:16" x14ac:dyDescent="0.3">
      <c r="A88" s="77">
        <v>2006</v>
      </c>
      <c r="B88" s="31" t="s">
        <v>27</v>
      </c>
      <c r="C88" s="38">
        <v>0.1507</v>
      </c>
      <c r="D88" s="33">
        <f t="shared" si="7"/>
        <v>1.1766174140101171</v>
      </c>
      <c r="E88" s="33">
        <f t="shared" si="8"/>
        <v>3.8999426450692098E-2</v>
      </c>
      <c r="F88" s="34">
        <f t="shared" si="13"/>
        <v>1.7649261210151757</v>
      </c>
      <c r="G88" s="34">
        <f t="shared" si="13"/>
        <v>5.8499139676038148E-2</v>
      </c>
      <c r="H88" s="65"/>
      <c r="I88" s="35"/>
      <c r="J88" s="36"/>
      <c r="K88" s="35"/>
      <c r="L88" s="36"/>
      <c r="M88" s="73">
        <f t="shared" si="9"/>
        <v>0</v>
      </c>
      <c r="N88" s="73">
        <f t="shared" si="10"/>
        <v>0</v>
      </c>
      <c r="O88" s="73">
        <f t="shared" si="11"/>
        <v>0</v>
      </c>
      <c r="P88" s="73">
        <f t="shared" si="12"/>
        <v>0</v>
      </c>
    </row>
    <row r="89" spans="1:16" ht="34.5" x14ac:dyDescent="0.3">
      <c r="A89" s="77">
        <v>2006</v>
      </c>
      <c r="B89" s="31" t="s">
        <v>28</v>
      </c>
      <c r="C89" s="38">
        <v>0.1507</v>
      </c>
      <c r="D89" s="33">
        <f t="shared" si="7"/>
        <v>1.1766174140101171</v>
      </c>
      <c r="E89" s="33">
        <f t="shared" si="8"/>
        <v>3.8999426450692098E-2</v>
      </c>
      <c r="F89" s="34">
        <f t="shared" si="13"/>
        <v>1.7649261210151757</v>
      </c>
      <c r="G89" s="34">
        <f t="shared" si="13"/>
        <v>5.8499139676038148E-2</v>
      </c>
      <c r="H89" s="65"/>
      <c r="I89" s="35"/>
      <c r="J89" s="36"/>
      <c r="K89" s="35"/>
      <c r="L89" s="36"/>
      <c r="M89" s="73">
        <f t="shared" si="9"/>
        <v>0</v>
      </c>
      <c r="N89" s="73">
        <f t="shared" si="10"/>
        <v>0</v>
      </c>
      <c r="O89" s="73">
        <f t="shared" si="11"/>
        <v>0</v>
      </c>
      <c r="P89" s="73">
        <f t="shared" si="12"/>
        <v>0</v>
      </c>
    </row>
    <row r="90" spans="1:16" x14ac:dyDescent="0.3">
      <c r="A90" s="77">
        <v>2006</v>
      </c>
      <c r="B90" s="31" t="s">
        <v>29</v>
      </c>
      <c r="C90" s="38">
        <v>0.1507</v>
      </c>
      <c r="D90" s="33">
        <f t="shared" si="7"/>
        <v>1.1766174140101171</v>
      </c>
      <c r="E90" s="33">
        <f t="shared" si="8"/>
        <v>3.8999426450692098E-2</v>
      </c>
      <c r="F90" s="34">
        <f t="shared" si="13"/>
        <v>1.7649261210151757</v>
      </c>
      <c r="G90" s="34">
        <f t="shared" si="13"/>
        <v>5.8499139676038148E-2</v>
      </c>
      <c r="H90" s="65"/>
      <c r="I90" s="35"/>
      <c r="J90" s="36"/>
      <c r="K90" s="35"/>
      <c r="L90" s="36"/>
      <c r="M90" s="73">
        <f t="shared" si="9"/>
        <v>0</v>
      </c>
      <c r="N90" s="73">
        <f t="shared" si="10"/>
        <v>0</v>
      </c>
      <c r="O90" s="73">
        <f t="shared" si="11"/>
        <v>0</v>
      </c>
      <c r="P90" s="73">
        <f t="shared" si="12"/>
        <v>0</v>
      </c>
    </row>
    <row r="91" spans="1:16" x14ac:dyDescent="0.3">
      <c r="A91" s="77">
        <v>2007</v>
      </c>
      <c r="B91" s="31" t="s">
        <v>18</v>
      </c>
      <c r="C91" s="38">
        <v>0.13830000000000001</v>
      </c>
      <c r="D91" s="33">
        <f t="shared" si="7"/>
        <v>1.0853089016333195</v>
      </c>
      <c r="E91" s="33">
        <f t="shared" si="8"/>
        <v>3.5988703541089961E-2</v>
      </c>
      <c r="F91" s="34">
        <f t="shared" si="13"/>
        <v>1.6279633524499793</v>
      </c>
      <c r="G91" s="34">
        <f t="shared" si="13"/>
        <v>5.3983055311634942E-2</v>
      </c>
      <c r="H91" s="65"/>
      <c r="I91" s="35"/>
      <c r="J91" s="36"/>
      <c r="K91" s="35"/>
      <c r="L91" s="36"/>
      <c r="M91" s="73">
        <f t="shared" si="9"/>
        <v>0</v>
      </c>
      <c r="N91" s="73">
        <f t="shared" si="10"/>
        <v>0</v>
      </c>
      <c r="O91" s="73">
        <f t="shared" si="11"/>
        <v>0</v>
      </c>
      <c r="P91" s="73">
        <f t="shared" si="12"/>
        <v>0</v>
      </c>
    </row>
    <row r="92" spans="1:16" x14ac:dyDescent="0.3">
      <c r="A92" s="77">
        <v>2007</v>
      </c>
      <c r="B92" s="31" t="s">
        <v>19</v>
      </c>
      <c r="C92" s="38">
        <v>0.13830000000000001</v>
      </c>
      <c r="D92" s="33">
        <f t="shared" si="7"/>
        <v>1.0853089016333195</v>
      </c>
      <c r="E92" s="33">
        <f t="shared" si="8"/>
        <v>3.5988703541089961E-2</v>
      </c>
      <c r="F92" s="34">
        <f t="shared" si="13"/>
        <v>1.6279633524499793</v>
      </c>
      <c r="G92" s="34">
        <f t="shared" si="13"/>
        <v>5.3983055311634942E-2</v>
      </c>
      <c r="H92" s="65"/>
      <c r="I92" s="35"/>
      <c r="J92" s="36"/>
      <c r="K92" s="35"/>
      <c r="L92" s="36"/>
      <c r="M92" s="73">
        <f t="shared" si="9"/>
        <v>0</v>
      </c>
      <c r="N92" s="73">
        <f t="shared" si="10"/>
        <v>0</v>
      </c>
      <c r="O92" s="73">
        <f t="shared" si="11"/>
        <v>0</v>
      </c>
      <c r="P92" s="73">
        <f t="shared" si="12"/>
        <v>0</v>
      </c>
    </row>
    <row r="93" spans="1:16" x14ac:dyDescent="0.3">
      <c r="A93" s="77">
        <v>2007</v>
      </c>
      <c r="B93" s="31" t="s">
        <v>20</v>
      </c>
      <c r="C93" s="38">
        <v>0.13830000000000001</v>
      </c>
      <c r="D93" s="33">
        <f t="shared" si="7"/>
        <v>1.0853089016333195</v>
      </c>
      <c r="E93" s="33">
        <f t="shared" si="8"/>
        <v>3.5988703541089961E-2</v>
      </c>
      <c r="F93" s="34">
        <f t="shared" si="13"/>
        <v>1.6279633524499793</v>
      </c>
      <c r="G93" s="34">
        <f t="shared" si="13"/>
        <v>5.3983055311634942E-2</v>
      </c>
      <c r="H93" s="65"/>
      <c r="I93" s="35"/>
      <c r="J93" s="36"/>
      <c r="K93" s="35"/>
      <c r="L93" s="36"/>
      <c r="M93" s="73">
        <f t="shared" si="9"/>
        <v>0</v>
      </c>
      <c r="N93" s="73">
        <f t="shared" si="10"/>
        <v>0</v>
      </c>
      <c r="O93" s="73">
        <f t="shared" si="11"/>
        <v>0</v>
      </c>
      <c r="P93" s="73">
        <f t="shared" si="12"/>
        <v>0</v>
      </c>
    </row>
    <row r="94" spans="1:16" x14ac:dyDescent="0.3">
      <c r="A94" s="77">
        <v>2007</v>
      </c>
      <c r="B94" s="31" t="s">
        <v>21</v>
      </c>
      <c r="C94" s="38">
        <v>0.16750000000000001</v>
      </c>
      <c r="D94" s="33">
        <f t="shared" si="7"/>
        <v>1.2988974222192917</v>
      </c>
      <c r="E94" s="33">
        <f t="shared" si="8"/>
        <v>4.302726364284748E-2</v>
      </c>
      <c r="F94" s="34">
        <f t="shared" si="13"/>
        <v>1.9483461333289376</v>
      </c>
      <c r="G94" s="34">
        <f t="shared" si="13"/>
        <v>6.454089546427122E-2</v>
      </c>
      <c r="H94" s="65"/>
      <c r="I94" s="35"/>
      <c r="J94" s="36"/>
      <c r="K94" s="35"/>
      <c r="L94" s="36"/>
      <c r="M94" s="73">
        <f t="shared" si="9"/>
        <v>0</v>
      </c>
      <c r="N94" s="73">
        <f t="shared" si="10"/>
        <v>0</v>
      </c>
      <c r="O94" s="73">
        <f t="shared" si="11"/>
        <v>0</v>
      </c>
      <c r="P94" s="73">
        <f t="shared" si="12"/>
        <v>0</v>
      </c>
    </row>
    <row r="95" spans="1:16" x14ac:dyDescent="0.3">
      <c r="A95" s="77">
        <v>2007</v>
      </c>
      <c r="B95" s="31" t="s">
        <v>22</v>
      </c>
      <c r="C95" s="38">
        <v>0.16750000000000001</v>
      </c>
      <c r="D95" s="33">
        <f t="shared" ref="D95:D148" si="14">((1+C95)^0.083333-1)*100</f>
        <v>1.2988974222192917</v>
      </c>
      <c r="E95" s="33">
        <f t="shared" si="8"/>
        <v>4.302726364284748E-2</v>
      </c>
      <c r="F95" s="34">
        <f t="shared" si="13"/>
        <v>1.9483461333289376</v>
      </c>
      <c r="G95" s="34">
        <f t="shared" si="13"/>
        <v>6.454089546427122E-2</v>
      </c>
      <c r="H95" s="65"/>
      <c r="I95" s="35"/>
      <c r="J95" s="36"/>
      <c r="K95" s="35"/>
      <c r="L95" s="36"/>
      <c r="M95" s="73">
        <f t="shared" si="9"/>
        <v>0</v>
      </c>
      <c r="N95" s="73">
        <f t="shared" si="10"/>
        <v>0</v>
      </c>
      <c r="O95" s="73">
        <f t="shared" si="11"/>
        <v>0</v>
      </c>
      <c r="P95" s="73">
        <f t="shared" si="12"/>
        <v>0</v>
      </c>
    </row>
    <row r="96" spans="1:16" x14ac:dyDescent="0.3">
      <c r="A96" s="77">
        <v>2007</v>
      </c>
      <c r="B96" s="31" t="s">
        <v>23</v>
      </c>
      <c r="C96" s="38">
        <v>0.16750000000000001</v>
      </c>
      <c r="D96" s="33">
        <f t="shared" si="14"/>
        <v>1.2988974222192917</v>
      </c>
      <c r="E96" s="33">
        <f t="shared" si="8"/>
        <v>4.302726364284748E-2</v>
      </c>
      <c r="F96" s="34">
        <f t="shared" si="13"/>
        <v>1.9483461333289376</v>
      </c>
      <c r="G96" s="34">
        <f t="shared" si="13"/>
        <v>6.454089546427122E-2</v>
      </c>
      <c r="H96" s="65"/>
      <c r="I96" s="35"/>
      <c r="J96" s="36"/>
      <c r="K96" s="35"/>
      <c r="L96" s="36"/>
      <c r="M96" s="73">
        <f t="shared" si="9"/>
        <v>0</v>
      </c>
      <c r="N96" s="73">
        <f t="shared" si="10"/>
        <v>0</v>
      </c>
      <c r="O96" s="73">
        <f t="shared" si="11"/>
        <v>0</v>
      </c>
      <c r="P96" s="73">
        <f t="shared" si="12"/>
        <v>0</v>
      </c>
    </row>
    <row r="97" spans="1:16" x14ac:dyDescent="0.3">
      <c r="A97" s="77">
        <v>2007</v>
      </c>
      <c r="B97" s="31" t="s">
        <v>24</v>
      </c>
      <c r="C97" s="38">
        <v>0.19009999999999999</v>
      </c>
      <c r="D97" s="33">
        <f t="shared" si="14"/>
        <v>1.4608732974696004</v>
      </c>
      <c r="E97" s="33">
        <f t="shared" si="8"/>
        <v>4.8355430925450804E-2</v>
      </c>
      <c r="F97" s="34">
        <f t="shared" si="13"/>
        <v>2.1913099462044006</v>
      </c>
      <c r="G97" s="34">
        <f t="shared" si="13"/>
        <v>7.2533146388176206E-2</v>
      </c>
      <c r="H97" s="65"/>
      <c r="I97" s="35"/>
      <c r="J97" s="36"/>
      <c r="K97" s="35"/>
      <c r="L97" s="36"/>
      <c r="M97" s="73">
        <f t="shared" si="9"/>
        <v>0</v>
      </c>
      <c r="N97" s="73">
        <f t="shared" si="10"/>
        <v>0</v>
      </c>
      <c r="O97" s="73">
        <f t="shared" si="11"/>
        <v>0</v>
      </c>
      <c r="P97" s="73">
        <f t="shared" si="12"/>
        <v>0</v>
      </c>
    </row>
    <row r="98" spans="1:16" x14ac:dyDescent="0.3">
      <c r="A98" s="77">
        <v>2007</v>
      </c>
      <c r="B98" s="31" t="s">
        <v>25</v>
      </c>
      <c r="C98" s="38">
        <v>0.19009999999999999</v>
      </c>
      <c r="D98" s="33">
        <f t="shared" si="14"/>
        <v>1.4608732974696004</v>
      </c>
      <c r="E98" s="33">
        <f t="shared" si="8"/>
        <v>4.8355430925450804E-2</v>
      </c>
      <c r="F98" s="34">
        <f t="shared" si="13"/>
        <v>2.1913099462044006</v>
      </c>
      <c r="G98" s="34">
        <f t="shared" si="13"/>
        <v>7.2533146388176206E-2</v>
      </c>
      <c r="H98" s="65"/>
      <c r="I98" s="35"/>
      <c r="J98" s="36"/>
      <c r="K98" s="35"/>
      <c r="L98" s="36"/>
      <c r="M98" s="73">
        <f t="shared" si="9"/>
        <v>0</v>
      </c>
      <c r="N98" s="73">
        <f t="shared" si="10"/>
        <v>0</v>
      </c>
      <c r="O98" s="73">
        <f t="shared" si="11"/>
        <v>0</v>
      </c>
      <c r="P98" s="73">
        <f t="shared" si="12"/>
        <v>0</v>
      </c>
    </row>
    <row r="99" spans="1:16" x14ac:dyDescent="0.3">
      <c r="A99" s="77">
        <v>2007</v>
      </c>
      <c r="B99" s="31" t="s">
        <v>26</v>
      </c>
      <c r="C99" s="38">
        <v>0.19009999999999999</v>
      </c>
      <c r="D99" s="33">
        <f t="shared" si="14"/>
        <v>1.4608732974696004</v>
      </c>
      <c r="E99" s="33">
        <f t="shared" si="8"/>
        <v>4.8355430925450804E-2</v>
      </c>
      <c r="F99" s="34">
        <f t="shared" si="13"/>
        <v>2.1913099462044006</v>
      </c>
      <c r="G99" s="34">
        <f t="shared" si="13"/>
        <v>7.2533146388176206E-2</v>
      </c>
      <c r="H99" s="65"/>
      <c r="I99" s="35"/>
      <c r="J99" s="36"/>
      <c r="K99" s="35"/>
      <c r="L99" s="36"/>
      <c r="M99" s="73">
        <f t="shared" si="9"/>
        <v>0</v>
      </c>
      <c r="N99" s="73">
        <f t="shared" si="10"/>
        <v>0</v>
      </c>
      <c r="O99" s="73">
        <f t="shared" si="11"/>
        <v>0</v>
      </c>
      <c r="P99" s="73">
        <f t="shared" si="12"/>
        <v>0</v>
      </c>
    </row>
    <row r="100" spans="1:16" x14ac:dyDescent="0.3">
      <c r="A100" s="77">
        <v>2007</v>
      </c>
      <c r="B100" s="31" t="s">
        <v>27</v>
      </c>
      <c r="C100" s="38">
        <v>0.21260000000000001</v>
      </c>
      <c r="D100" s="33">
        <f t="shared" si="14"/>
        <v>1.6193554048604453</v>
      </c>
      <c r="E100" s="33">
        <f t="shared" si="8"/>
        <v>5.3560718874723356E-2</v>
      </c>
      <c r="F100" s="34">
        <f t="shared" si="13"/>
        <v>2.4290331072906679</v>
      </c>
      <c r="G100" s="34">
        <f t="shared" si="13"/>
        <v>8.0341078312085035E-2</v>
      </c>
      <c r="H100" s="65"/>
      <c r="I100" s="35"/>
      <c r="J100" s="36"/>
      <c r="K100" s="35"/>
      <c r="L100" s="36"/>
      <c r="M100" s="73">
        <f t="shared" si="9"/>
        <v>0</v>
      </c>
      <c r="N100" s="73">
        <f t="shared" si="10"/>
        <v>0</v>
      </c>
      <c r="O100" s="73">
        <f t="shared" si="11"/>
        <v>0</v>
      </c>
      <c r="P100" s="73">
        <f t="shared" si="12"/>
        <v>0</v>
      </c>
    </row>
    <row r="101" spans="1:16" ht="34.5" x14ac:dyDescent="0.3">
      <c r="A101" s="77">
        <v>2007</v>
      </c>
      <c r="B101" s="31" t="s">
        <v>28</v>
      </c>
      <c r="C101" s="38">
        <v>0.21260000000000001</v>
      </c>
      <c r="D101" s="33">
        <f t="shared" si="14"/>
        <v>1.6193554048604453</v>
      </c>
      <c r="E101" s="33">
        <f t="shared" si="8"/>
        <v>5.3560718874723356E-2</v>
      </c>
      <c r="F101" s="34">
        <f t="shared" si="13"/>
        <v>2.4290331072906679</v>
      </c>
      <c r="G101" s="34">
        <f t="shared" si="13"/>
        <v>8.0341078312085035E-2</v>
      </c>
      <c r="H101" s="65"/>
      <c r="I101" s="35"/>
      <c r="J101" s="36"/>
      <c r="K101" s="35"/>
      <c r="L101" s="36"/>
      <c r="M101" s="73">
        <f t="shared" si="9"/>
        <v>0</v>
      </c>
      <c r="N101" s="73">
        <f t="shared" si="10"/>
        <v>0</v>
      </c>
      <c r="O101" s="73">
        <f t="shared" si="11"/>
        <v>0</v>
      </c>
      <c r="P101" s="73">
        <f t="shared" si="12"/>
        <v>0</v>
      </c>
    </row>
    <row r="102" spans="1:16" x14ac:dyDescent="0.3">
      <c r="A102" s="77">
        <v>2007</v>
      </c>
      <c r="B102" s="31" t="s">
        <v>29</v>
      </c>
      <c r="C102" s="38">
        <v>0.21260000000000001</v>
      </c>
      <c r="D102" s="33">
        <f t="shared" si="14"/>
        <v>1.6193554048604453</v>
      </c>
      <c r="E102" s="33">
        <f t="shared" si="8"/>
        <v>5.3560718874723356E-2</v>
      </c>
      <c r="F102" s="34">
        <f t="shared" si="13"/>
        <v>2.4290331072906679</v>
      </c>
      <c r="G102" s="34">
        <f t="shared" si="13"/>
        <v>8.0341078312085035E-2</v>
      </c>
      <c r="H102" s="65"/>
      <c r="I102" s="35"/>
      <c r="J102" s="36"/>
      <c r="K102" s="35"/>
      <c r="L102" s="36"/>
      <c r="M102" s="73">
        <f t="shared" si="9"/>
        <v>0</v>
      </c>
      <c r="N102" s="73">
        <f t="shared" si="10"/>
        <v>0</v>
      </c>
      <c r="O102" s="73">
        <f t="shared" si="11"/>
        <v>0</v>
      </c>
      <c r="P102" s="73">
        <f t="shared" si="12"/>
        <v>0</v>
      </c>
    </row>
    <row r="103" spans="1:16" x14ac:dyDescent="0.3">
      <c r="A103" s="77">
        <v>2008</v>
      </c>
      <c r="B103" s="31" t="s">
        <v>18</v>
      </c>
      <c r="C103" s="38">
        <v>0.21829999999999999</v>
      </c>
      <c r="D103" s="33">
        <f t="shared" si="14"/>
        <v>1.6590761027376777</v>
      </c>
      <c r="E103" s="33">
        <f t="shared" si="8"/>
        <v>5.4864101051843583E-2</v>
      </c>
      <c r="F103" s="34">
        <f t="shared" si="13"/>
        <v>2.4886141541065165</v>
      </c>
      <c r="G103" s="34">
        <f t="shared" si="13"/>
        <v>8.2296151577765375E-2</v>
      </c>
      <c r="H103" s="65"/>
      <c r="I103" s="35"/>
      <c r="J103" s="36"/>
      <c r="K103" s="35"/>
      <c r="L103" s="36"/>
      <c r="M103" s="73">
        <f t="shared" si="9"/>
        <v>0</v>
      </c>
      <c r="N103" s="73">
        <f t="shared" si="10"/>
        <v>0</v>
      </c>
      <c r="O103" s="73">
        <f t="shared" si="11"/>
        <v>0</v>
      </c>
      <c r="P103" s="73">
        <f t="shared" si="12"/>
        <v>0</v>
      </c>
    </row>
    <row r="104" spans="1:16" ht="15.95" customHeight="1" x14ac:dyDescent="0.3">
      <c r="A104" s="77">
        <v>2008</v>
      </c>
      <c r="B104" s="31" t="s">
        <v>19</v>
      </c>
      <c r="C104" s="38">
        <v>0.21829999999999999</v>
      </c>
      <c r="D104" s="33">
        <f t="shared" si="14"/>
        <v>1.6590761027376777</v>
      </c>
      <c r="E104" s="33">
        <f t="shared" si="8"/>
        <v>5.4864101051843583E-2</v>
      </c>
      <c r="F104" s="34">
        <f t="shared" si="13"/>
        <v>2.4886141541065165</v>
      </c>
      <c r="G104" s="34">
        <f t="shared" si="13"/>
        <v>8.2296151577765375E-2</v>
      </c>
      <c r="H104" s="65"/>
      <c r="I104" s="35"/>
      <c r="J104" s="36"/>
      <c r="K104" s="35"/>
      <c r="L104" s="36"/>
      <c r="M104" s="73">
        <f t="shared" si="9"/>
        <v>0</v>
      </c>
      <c r="N104" s="73">
        <f t="shared" si="10"/>
        <v>0</v>
      </c>
      <c r="O104" s="73">
        <f t="shared" si="11"/>
        <v>0</v>
      </c>
      <c r="P104" s="73">
        <f t="shared" si="12"/>
        <v>0</v>
      </c>
    </row>
    <row r="105" spans="1:16" ht="15.95" customHeight="1" x14ac:dyDescent="0.3">
      <c r="A105" s="77">
        <v>2008</v>
      </c>
      <c r="B105" s="31" t="s">
        <v>20</v>
      </c>
      <c r="C105" s="38">
        <v>0.21829999999999999</v>
      </c>
      <c r="D105" s="33">
        <f t="shared" si="14"/>
        <v>1.6590761027376777</v>
      </c>
      <c r="E105" s="33">
        <f t="shared" si="8"/>
        <v>5.4864101051843583E-2</v>
      </c>
      <c r="F105" s="34">
        <f t="shared" si="13"/>
        <v>2.4886141541065165</v>
      </c>
      <c r="G105" s="34">
        <f t="shared" si="13"/>
        <v>8.2296151577765375E-2</v>
      </c>
      <c r="H105" s="65"/>
      <c r="I105" s="35"/>
      <c r="J105" s="36"/>
      <c r="K105" s="35"/>
      <c r="L105" s="36"/>
      <c r="M105" s="73">
        <f t="shared" si="9"/>
        <v>0</v>
      </c>
      <c r="N105" s="73">
        <f t="shared" si="10"/>
        <v>0</v>
      </c>
      <c r="O105" s="73">
        <f t="shared" si="11"/>
        <v>0</v>
      </c>
      <c r="P105" s="73">
        <f t="shared" si="12"/>
        <v>0</v>
      </c>
    </row>
    <row r="106" spans="1:16" ht="15.95" customHeight="1" x14ac:dyDescent="0.3">
      <c r="A106" s="77">
        <v>2008</v>
      </c>
      <c r="B106" s="31" t="s">
        <v>21</v>
      </c>
      <c r="C106" s="38">
        <v>0.21920000000000001</v>
      </c>
      <c r="D106" s="33">
        <f t="shared" si="14"/>
        <v>1.6653322136359616</v>
      </c>
      <c r="E106" s="33">
        <f t="shared" si="8"/>
        <v>5.5069342182756387E-2</v>
      </c>
      <c r="F106" s="34">
        <f t="shared" si="13"/>
        <v>2.4979983204539424</v>
      </c>
      <c r="G106" s="34">
        <f t="shared" si="13"/>
        <v>8.260401327413458E-2</v>
      </c>
      <c r="H106" s="65"/>
      <c r="I106" s="35"/>
      <c r="J106" s="36"/>
      <c r="K106" s="35"/>
      <c r="L106" s="36"/>
      <c r="M106" s="73">
        <f t="shared" si="9"/>
        <v>0</v>
      </c>
      <c r="N106" s="73">
        <f t="shared" si="10"/>
        <v>0</v>
      </c>
      <c r="O106" s="73">
        <f t="shared" si="11"/>
        <v>0</v>
      </c>
      <c r="P106" s="73">
        <f t="shared" si="12"/>
        <v>0</v>
      </c>
    </row>
    <row r="107" spans="1:16" ht="15.95" customHeight="1" x14ac:dyDescent="0.3">
      <c r="A107" s="77">
        <v>2008</v>
      </c>
      <c r="B107" s="31" t="s">
        <v>22</v>
      </c>
      <c r="C107" s="38">
        <v>0.21920000000000001</v>
      </c>
      <c r="D107" s="33">
        <f t="shared" si="14"/>
        <v>1.6653322136359616</v>
      </c>
      <c r="E107" s="33">
        <f t="shared" si="8"/>
        <v>5.5069342182756387E-2</v>
      </c>
      <c r="F107" s="34">
        <f t="shared" si="13"/>
        <v>2.4979983204539424</v>
      </c>
      <c r="G107" s="34">
        <f t="shared" si="13"/>
        <v>8.260401327413458E-2</v>
      </c>
      <c r="H107" s="65"/>
      <c r="I107" s="35"/>
      <c r="J107" s="36"/>
      <c r="K107" s="35"/>
      <c r="L107" s="36"/>
      <c r="M107" s="73">
        <f t="shared" si="9"/>
        <v>0</v>
      </c>
      <c r="N107" s="73">
        <f t="shared" si="10"/>
        <v>0</v>
      </c>
      <c r="O107" s="73">
        <f t="shared" si="11"/>
        <v>0</v>
      </c>
      <c r="P107" s="73">
        <f t="shared" si="12"/>
        <v>0</v>
      </c>
    </row>
    <row r="108" spans="1:16" ht="15.95" customHeight="1" x14ac:dyDescent="0.3">
      <c r="A108" s="77">
        <v>2008</v>
      </c>
      <c r="B108" s="31" t="s">
        <v>23</v>
      </c>
      <c r="C108" s="38">
        <v>0.21920000000000001</v>
      </c>
      <c r="D108" s="33">
        <f t="shared" si="14"/>
        <v>1.6653322136359616</v>
      </c>
      <c r="E108" s="33">
        <f t="shared" si="8"/>
        <v>5.5069342182756387E-2</v>
      </c>
      <c r="F108" s="34">
        <f t="shared" si="13"/>
        <v>2.4979983204539424</v>
      </c>
      <c r="G108" s="34">
        <f t="shared" si="13"/>
        <v>8.260401327413458E-2</v>
      </c>
      <c r="H108" s="65"/>
      <c r="I108" s="35"/>
      <c r="J108" s="36"/>
      <c r="K108" s="35"/>
      <c r="L108" s="36"/>
      <c r="M108" s="73">
        <f t="shared" si="9"/>
        <v>0</v>
      </c>
      <c r="N108" s="73">
        <f t="shared" si="10"/>
        <v>0</v>
      </c>
      <c r="O108" s="73">
        <f t="shared" si="11"/>
        <v>0</v>
      </c>
      <c r="P108" s="73">
        <f t="shared" si="12"/>
        <v>0</v>
      </c>
    </row>
    <row r="109" spans="1:16" ht="15.95" customHeight="1" x14ac:dyDescent="0.3">
      <c r="A109" s="77">
        <v>2008</v>
      </c>
      <c r="B109" s="31" t="s">
        <v>24</v>
      </c>
      <c r="C109" s="38">
        <v>0.21510000000000001</v>
      </c>
      <c r="D109" s="33">
        <f t="shared" si="14"/>
        <v>1.6367977895865859</v>
      </c>
      <c r="E109" s="33">
        <f t="shared" si="8"/>
        <v>5.4133128301647737E-2</v>
      </c>
      <c r="F109" s="34">
        <f t="shared" si="13"/>
        <v>2.4551966843798789</v>
      </c>
      <c r="G109" s="34">
        <f t="shared" si="13"/>
        <v>8.1199692452471606E-2</v>
      </c>
      <c r="H109" s="65"/>
      <c r="I109" s="35"/>
      <c r="J109" s="36"/>
      <c r="K109" s="35"/>
      <c r="L109" s="36"/>
      <c r="M109" s="73">
        <f t="shared" si="9"/>
        <v>0</v>
      </c>
      <c r="N109" s="73">
        <f t="shared" si="10"/>
        <v>0</v>
      </c>
      <c r="O109" s="73">
        <f t="shared" si="11"/>
        <v>0</v>
      </c>
      <c r="P109" s="73">
        <f t="shared" si="12"/>
        <v>0</v>
      </c>
    </row>
    <row r="110" spans="1:16" ht="15.95" customHeight="1" x14ac:dyDescent="0.3">
      <c r="A110" s="77">
        <v>2008</v>
      </c>
      <c r="B110" s="31" t="s">
        <v>25</v>
      </c>
      <c r="C110" s="38">
        <v>0.21510000000000001</v>
      </c>
      <c r="D110" s="33">
        <f t="shared" si="14"/>
        <v>1.6367977895865859</v>
      </c>
      <c r="E110" s="33">
        <f t="shared" si="8"/>
        <v>5.4133128301647737E-2</v>
      </c>
      <c r="F110" s="34">
        <f t="shared" si="13"/>
        <v>2.4551966843798789</v>
      </c>
      <c r="G110" s="34">
        <f t="shared" si="13"/>
        <v>8.1199692452471606E-2</v>
      </c>
      <c r="H110" s="65"/>
      <c r="I110" s="35"/>
      <c r="J110" s="36"/>
      <c r="K110" s="35"/>
      <c r="L110" s="36"/>
      <c r="M110" s="73">
        <f t="shared" si="9"/>
        <v>0</v>
      </c>
      <c r="N110" s="73">
        <f t="shared" si="10"/>
        <v>0</v>
      </c>
      <c r="O110" s="73">
        <f t="shared" si="11"/>
        <v>0</v>
      </c>
      <c r="P110" s="73">
        <f t="shared" si="12"/>
        <v>0</v>
      </c>
    </row>
    <row r="111" spans="1:16" ht="15.95" customHeight="1" x14ac:dyDescent="0.3">
      <c r="A111" s="77">
        <v>2008</v>
      </c>
      <c r="B111" s="31" t="s">
        <v>26</v>
      </c>
      <c r="C111" s="38">
        <v>0.21510000000000001</v>
      </c>
      <c r="D111" s="33">
        <f t="shared" si="14"/>
        <v>1.6367977895865859</v>
      </c>
      <c r="E111" s="33">
        <f t="shared" si="8"/>
        <v>5.4133128301647737E-2</v>
      </c>
      <c r="F111" s="34">
        <f t="shared" si="13"/>
        <v>2.4551966843798789</v>
      </c>
      <c r="G111" s="34">
        <f t="shared" si="13"/>
        <v>8.1199692452471606E-2</v>
      </c>
      <c r="H111" s="65"/>
      <c r="I111" s="35"/>
      <c r="J111" s="36"/>
      <c r="K111" s="35"/>
      <c r="L111" s="36"/>
      <c r="M111" s="73">
        <f t="shared" si="9"/>
        <v>0</v>
      </c>
      <c r="N111" s="73">
        <f t="shared" si="10"/>
        <v>0</v>
      </c>
      <c r="O111" s="73">
        <f t="shared" si="11"/>
        <v>0</v>
      </c>
      <c r="P111" s="73">
        <f t="shared" si="12"/>
        <v>0</v>
      </c>
    </row>
    <row r="112" spans="1:16" ht="15.95" customHeight="1" x14ac:dyDescent="0.3">
      <c r="A112" s="77">
        <v>2008</v>
      </c>
      <c r="B112" s="31" t="s">
        <v>27</v>
      </c>
      <c r="C112" s="38">
        <v>0.2102</v>
      </c>
      <c r="D112" s="33">
        <f t="shared" si="14"/>
        <v>1.6025796752746624</v>
      </c>
      <c r="E112" s="33">
        <f t="shared" si="8"/>
        <v>5.3010097565064918E-2</v>
      </c>
      <c r="F112" s="34">
        <f t="shared" si="13"/>
        <v>2.4038695129119936</v>
      </c>
      <c r="G112" s="34">
        <f t="shared" si="13"/>
        <v>7.9515146347597376E-2</v>
      </c>
      <c r="H112" s="65"/>
      <c r="I112" s="35"/>
      <c r="J112" s="36"/>
      <c r="K112" s="35"/>
      <c r="L112" s="36"/>
      <c r="M112" s="73">
        <f t="shared" si="9"/>
        <v>0</v>
      </c>
      <c r="N112" s="73">
        <f t="shared" si="10"/>
        <v>0</v>
      </c>
      <c r="O112" s="73">
        <f t="shared" si="11"/>
        <v>0</v>
      </c>
      <c r="P112" s="73">
        <f t="shared" si="12"/>
        <v>0</v>
      </c>
    </row>
    <row r="113" spans="1:16" ht="15.95" customHeight="1" x14ac:dyDescent="0.3">
      <c r="A113" s="77">
        <v>2008</v>
      </c>
      <c r="B113" s="31" t="s">
        <v>28</v>
      </c>
      <c r="C113" s="38">
        <v>0.2102</v>
      </c>
      <c r="D113" s="33">
        <f t="shared" si="14"/>
        <v>1.6025796752746624</v>
      </c>
      <c r="E113" s="33">
        <f t="shared" si="8"/>
        <v>5.3010097565064918E-2</v>
      </c>
      <c r="F113" s="34">
        <f t="shared" si="13"/>
        <v>2.4038695129119936</v>
      </c>
      <c r="G113" s="34">
        <f t="shared" si="13"/>
        <v>7.9515146347597376E-2</v>
      </c>
      <c r="H113" s="65"/>
      <c r="I113" s="35"/>
      <c r="J113" s="36"/>
      <c r="K113" s="35"/>
      <c r="L113" s="36"/>
      <c r="M113" s="73">
        <f t="shared" si="9"/>
        <v>0</v>
      </c>
      <c r="N113" s="73">
        <f t="shared" si="10"/>
        <v>0</v>
      </c>
      <c r="O113" s="73">
        <f t="shared" si="11"/>
        <v>0</v>
      </c>
      <c r="P113" s="73">
        <f t="shared" si="12"/>
        <v>0</v>
      </c>
    </row>
    <row r="114" spans="1:16" ht="15.95" customHeight="1" x14ac:dyDescent="0.3">
      <c r="A114" s="77">
        <v>2008</v>
      </c>
      <c r="B114" s="31" t="s">
        <v>29</v>
      </c>
      <c r="C114" s="38">
        <v>0.2102</v>
      </c>
      <c r="D114" s="33">
        <f t="shared" si="14"/>
        <v>1.6025796752746624</v>
      </c>
      <c r="E114" s="33">
        <f t="shared" si="8"/>
        <v>5.3010097565064918E-2</v>
      </c>
      <c r="F114" s="34">
        <f t="shared" si="13"/>
        <v>2.4038695129119936</v>
      </c>
      <c r="G114" s="34">
        <f t="shared" si="13"/>
        <v>7.9515146347597376E-2</v>
      </c>
      <c r="H114" s="65"/>
      <c r="I114" s="35"/>
      <c r="J114" s="36"/>
      <c r="K114" s="35"/>
      <c r="L114" s="36"/>
      <c r="M114" s="73">
        <f t="shared" si="9"/>
        <v>0</v>
      </c>
      <c r="N114" s="73">
        <f t="shared" si="10"/>
        <v>0</v>
      </c>
      <c r="O114" s="73">
        <f t="shared" si="11"/>
        <v>0</v>
      </c>
      <c r="P114" s="73">
        <f t="shared" si="12"/>
        <v>0</v>
      </c>
    </row>
    <row r="115" spans="1:16" ht="15.95" customHeight="1" x14ac:dyDescent="0.3">
      <c r="A115" s="77">
        <v>2009</v>
      </c>
      <c r="B115" s="31" t="s">
        <v>18</v>
      </c>
      <c r="C115" s="38">
        <v>0.20469999999999999</v>
      </c>
      <c r="D115" s="33">
        <f t="shared" si="14"/>
        <v>1.5640199782868125</v>
      </c>
      <c r="E115" s="33">
        <f t="shared" si="8"/>
        <v>5.1744138850762234E-2</v>
      </c>
      <c r="F115" s="34">
        <f t="shared" si="13"/>
        <v>2.3460299674302187</v>
      </c>
      <c r="G115" s="34">
        <f t="shared" si="13"/>
        <v>7.761620827614335E-2</v>
      </c>
      <c r="H115" s="65"/>
      <c r="I115" s="35"/>
      <c r="J115" s="36"/>
      <c r="K115" s="35"/>
      <c r="L115" s="36"/>
      <c r="M115" s="73">
        <f t="shared" si="9"/>
        <v>0</v>
      </c>
      <c r="N115" s="73">
        <f t="shared" si="10"/>
        <v>0</v>
      </c>
      <c r="O115" s="73">
        <f t="shared" si="11"/>
        <v>0</v>
      </c>
      <c r="P115" s="73">
        <f t="shared" si="12"/>
        <v>0</v>
      </c>
    </row>
    <row r="116" spans="1:16" ht="15.95" customHeight="1" x14ac:dyDescent="0.3">
      <c r="A116" s="77">
        <v>2009</v>
      </c>
      <c r="B116" s="31" t="s">
        <v>19</v>
      </c>
      <c r="C116" s="38">
        <v>0.20469999999999999</v>
      </c>
      <c r="D116" s="33">
        <f t="shared" si="14"/>
        <v>1.5640199782868125</v>
      </c>
      <c r="E116" s="33">
        <f t="shared" si="8"/>
        <v>5.1744138850762234E-2</v>
      </c>
      <c r="F116" s="34">
        <f t="shared" si="13"/>
        <v>2.3460299674302187</v>
      </c>
      <c r="G116" s="34">
        <f t="shared" si="13"/>
        <v>7.761620827614335E-2</v>
      </c>
      <c r="H116" s="65"/>
      <c r="I116" s="35"/>
      <c r="J116" s="36"/>
      <c r="K116" s="35"/>
      <c r="L116" s="36"/>
      <c r="M116" s="73">
        <f t="shared" si="9"/>
        <v>0</v>
      </c>
      <c r="N116" s="73">
        <f t="shared" si="10"/>
        <v>0</v>
      </c>
      <c r="O116" s="73">
        <f t="shared" si="11"/>
        <v>0</v>
      </c>
      <c r="P116" s="73">
        <f t="shared" si="12"/>
        <v>0</v>
      </c>
    </row>
    <row r="117" spans="1:16" ht="15.95" customHeight="1" x14ac:dyDescent="0.3">
      <c r="A117" s="77">
        <v>2009</v>
      </c>
      <c r="B117" s="31" t="s">
        <v>20</v>
      </c>
      <c r="C117" s="38">
        <v>0.20469999999999999</v>
      </c>
      <c r="D117" s="33">
        <f t="shared" si="14"/>
        <v>1.5640199782868125</v>
      </c>
      <c r="E117" s="33">
        <f t="shared" si="8"/>
        <v>5.1744138850762234E-2</v>
      </c>
      <c r="F117" s="34">
        <f t="shared" si="13"/>
        <v>2.3460299674302187</v>
      </c>
      <c r="G117" s="34">
        <f t="shared" si="13"/>
        <v>7.761620827614335E-2</v>
      </c>
      <c r="H117" s="65"/>
      <c r="I117" s="35"/>
      <c r="J117" s="36"/>
      <c r="K117" s="35"/>
      <c r="L117" s="36"/>
      <c r="M117" s="73">
        <f t="shared" si="9"/>
        <v>0</v>
      </c>
      <c r="N117" s="73">
        <f t="shared" si="10"/>
        <v>0</v>
      </c>
      <c r="O117" s="73">
        <f t="shared" si="11"/>
        <v>0</v>
      </c>
      <c r="P117" s="73">
        <f t="shared" si="12"/>
        <v>0</v>
      </c>
    </row>
    <row r="118" spans="1:16" ht="15.95" customHeight="1" x14ac:dyDescent="0.3">
      <c r="A118" s="77">
        <v>2009</v>
      </c>
      <c r="B118" s="31" t="s">
        <v>21</v>
      </c>
      <c r="C118" s="38">
        <v>0.20280000000000001</v>
      </c>
      <c r="D118" s="33">
        <f t="shared" si="14"/>
        <v>1.5506618463601907</v>
      </c>
      <c r="E118" s="33">
        <f t="shared" si="8"/>
        <v>5.1305467825790707E-2</v>
      </c>
      <c r="F118" s="34">
        <f t="shared" si="13"/>
        <v>2.325992769540286</v>
      </c>
      <c r="G118" s="34">
        <f t="shared" si="13"/>
        <v>7.6958201738686061E-2</v>
      </c>
      <c r="H118" s="65"/>
      <c r="I118" s="35"/>
      <c r="J118" s="36"/>
      <c r="K118" s="35"/>
      <c r="L118" s="36"/>
      <c r="M118" s="73">
        <f t="shared" si="9"/>
        <v>0</v>
      </c>
      <c r="N118" s="73">
        <f t="shared" si="10"/>
        <v>0</v>
      </c>
      <c r="O118" s="73">
        <f t="shared" si="11"/>
        <v>0</v>
      </c>
      <c r="P118" s="73">
        <f t="shared" si="12"/>
        <v>0</v>
      </c>
    </row>
    <row r="119" spans="1:16" ht="15.95" customHeight="1" x14ac:dyDescent="0.3">
      <c r="A119" s="77">
        <v>2009</v>
      </c>
      <c r="B119" s="31" t="s">
        <v>22</v>
      </c>
      <c r="C119" s="38">
        <v>0.20280000000000001</v>
      </c>
      <c r="D119" s="33">
        <f t="shared" si="14"/>
        <v>1.5506618463601907</v>
      </c>
      <c r="E119" s="33">
        <f t="shared" si="8"/>
        <v>5.1305467825790707E-2</v>
      </c>
      <c r="F119" s="34">
        <f t="shared" si="13"/>
        <v>2.325992769540286</v>
      </c>
      <c r="G119" s="34">
        <f t="shared" si="13"/>
        <v>7.6958201738686061E-2</v>
      </c>
      <c r="H119" s="65"/>
      <c r="I119" s="35"/>
      <c r="J119" s="36"/>
      <c r="K119" s="35"/>
      <c r="L119" s="36"/>
      <c r="M119" s="73">
        <f t="shared" si="9"/>
        <v>0</v>
      </c>
      <c r="N119" s="73">
        <f t="shared" si="10"/>
        <v>0</v>
      </c>
      <c r="O119" s="73">
        <f t="shared" si="11"/>
        <v>0</v>
      </c>
      <c r="P119" s="73">
        <f t="shared" si="12"/>
        <v>0</v>
      </c>
    </row>
    <row r="120" spans="1:16" ht="15.95" customHeight="1" x14ac:dyDescent="0.3">
      <c r="A120" s="77">
        <v>2009</v>
      </c>
      <c r="B120" s="31" t="s">
        <v>23</v>
      </c>
      <c r="C120" s="38">
        <v>0.20280000000000001</v>
      </c>
      <c r="D120" s="33">
        <f t="shared" si="14"/>
        <v>1.5506618463601907</v>
      </c>
      <c r="E120" s="33">
        <f t="shared" si="8"/>
        <v>5.1305467825790707E-2</v>
      </c>
      <c r="F120" s="34">
        <f t="shared" si="13"/>
        <v>2.325992769540286</v>
      </c>
      <c r="G120" s="34">
        <f t="shared" si="13"/>
        <v>7.6958201738686061E-2</v>
      </c>
      <c r="H120" s="65"/>
      <c r="I120" s="35"/>
      <c r="J120" s="36"/>
      <c r="K120" s="35"/>
      <c r="L120" s="36"/>
      <c r="M120" s="73">
        <f t="shared" si="9"/>
        <v>0</v>
      </c>
      <c r="N120" s="73">
        <f t="shared" si="10"/>
        <v>0</v>
      </c>
      <c r="O120" s="73">
        <f t="shared" si="11"/>
        <v>0</v>
      </c>
      <c r="P120" s="73">
        <f t="shared" si="12"/>
        <v>0</v>
      </c>
    </row>
    <row r="121" spans="1:16" ht="15.95" customHeight="1" x14ac:dyDescent="0.3">
      <c r="A121" s="77">
        <v>2009</v>
      </c>
      <c r="B121" s="31" t="s">
        <v>24</v>
      </c>
      <c r="C121" s="38">
        <v>0.1865</v>
      </c>
      <c r="D121" s="33">
        <f t="shared" si="14"/>
        <v>1.43526164921568</v>
      </c>
      <c r="E121" s="33">
        <f t="shared" si="8"/>
        <v>4.7513487889028205E-2</v>
      </c>
      <c r="F121" s="34">
        <f t="shared" si="13"/>
        <v>2.15289247382352</v>
      </c>
      <c r="G121" s="34">
        <f t="shared" si="13"/>
        <v>7.1270231833542308E-2</v>
      </c>
      <c r="H121" s="65"/>
      <c r="I121" s="35"/>
      <c r="J121" s="36"/>
      <c r="K121" s="35"/>
      <c r="L121" s="36"/>
      <c r="M121" s="73">
        <f t="shared" si="9"/>
        <v>0</v>
      </c>
      <c r="N121" s="73">
        <f t="shared" si="10"/>
        <v>0</v>
      </c>
      <c r="O121" s="73">
        <f t="shared" si="11"/>
        <v>0</v>
      </c>
      <c r="P121" s="73">
        <f t="shared" si="12"/>
        <v>0</v>
      </c>
    </row>
    <row r="122" spans="1:16" ht="15.95" customHeight="1" x14ac:dyDescent="0.3">
      <c r="A122" s="77">
        <v>2009</v>
      </c>
      <c r="B122" s="31" t="s">
        <v>25</v>
      </c>
      <c r="C122" s="38">
        <v>0.1865</v>
      </c>
      <c r="D122" s="33">
        <f t="shared" si="14"/>
        <v>1.43526164921568</v>
      </c>
      <c r="E122" s="33">
        <f t="shared" si="8"/>
        <v>4.7513487889028205E-2</v>
      </c>
      <c r="F122" s="34">
        <f t="shared" si="13"/>
        <v>2.15289247382352</v>
      </c>
      <c r="G122" s="34">
        <f t="shared" si="13"/>
        <v>7.1270231833542308E-2</v>
      </c>
      <c r="H122" s="65"/>
      <c r="I122" s="35"/>
      <c r="J122" s="36"/>
      <c r="K122" s="35"/>
      <c r="L122" s="36"/>
      <c r="M122" s="73">
        <f t="shared" si="9"/>
        <v>0</v>
      </c>
      <c r="N122" s="73">
        <f t="shared" si="10"/>
        <v>0</v>
      </c>
      <c r="O122" s="73">
        <f t="shared" si="11"/>
        <v>0</v>
      </c>
      <c r="P122" s="73">
        <f t="shared" si="12"/>
        <v>0</v>
      </c>
    </row>
    <row r="123" spans="1:16" ht="15.95" customHeight="1" x14ac:dyDescent="0.3">
      <c r="A123" s="77">
        <v>2009</v>
      </c>
      <c r="B123" s="31" t="s">
        <v>26</v>
      </c>
      <c r="C123" s="38">
        <v>0.1865</v>
      </c>
      <c r="D123" s="33">
        <f t="shared" si="14"/>
        <v>1.43526164921568</v>
      </c>
      <c r="E123" s="33">
        <f t="shared" si="8"/>
        <v>4.7513487889028205E-2</v>
      </c>
      <c r="F123" s="34">
        <f t="shared" si="13"/>
        <v>2.15289247382352</v>
      </c>
      <c r="G123" s="34">
        <f t="shared" si="13"/>
        <v>7.1270231833542308E-2</v>
      </c>
      <c r="H123" s="65"/>
      <c r="I123" s="35"/>
      <c r="J123" s="36"/>
      <c r="K123" s="35"/>
      <c r="L123" s="36"/>
      <c r="M123" s="73">
        <f t="shared" si="9"/>
        <v>0</v>
      </c>
      <c r="N123" s="73">
        <f t="shared" si="10"/>
        <v>0</v>
      </c>
      <c r="O123" s="73">
        <f t="shared" si="11"/>
        <v>0</v>
      </c>
      <c r="P123" s="73">
        <f t="shared" si="12"/>
        <v>0</v>
      </c>
    </row>
    <row r="124" spans="1:16" ht="15.95" customHeight="1" x14ac:dyDescent="0.3">
      <c r="A124" s="77">
        <v>2009</v>
      </c>
      <c r="B124" s="31" t="s">
        <v>27</v>
      </c>
      <c r="C124" s="38">
        <v>0.17280000000000001</v>
      </c>
      <c r="D124" s="33">
        <f t="shared" si="14"/>
        <v>1.3371392616494004</v>
      </c>
      <c r="E124" s="33">
        <f t="shared" si="8"/>
        <v>4.4285964357149155E-2</v>
      </c>
      <c r="F124" s="34">
        <f t="shared" si="13"/>
        <v>2.0057088924741007</v>
      </c>
      <c r="G124" s="34">
        <f t="shared" si="13"/>
        <v>6.6428946535723732E-2</v>
      </c>
      <c r="H124" s="65"/>
      <c r="I124" s="35"/>
      <c r="J124" s="36"/>
      <c r="K124" s="35"/>
      <c r="L124" s="36"/>
      <c r="M124" s="73">
        <f t="shared" si="9"/>
        <v>0</v>
      </c>
      <c r="N124" s="73">
        <f t="shared" si="10"/>
        <v>0</v>
      </c>
      <c r="O124" s="73">
        <f t="shared" si="11"/>
        <v>0</v>
      </c>
      <c r="P124" s="73">
        <f t="shared" si="12"/>
        <v>0</v>
      </c>
    </row>
    <row r="125" spans="1:16" ht="15.95" customHeight="1" x14ac:dyDescent="0.3">
      <c r="A125" s="77">
        <v>2009</v>
      </c>
      <c r="B125" s="31" t="s">
        <v>28</v>
      </c>
      <c r="C125" s="38">
        <v>0.17280000000000001</v>
      </c>
      <c r="D125" s="33">
        <f t="shared" si="14"/>
        <v>1.3371392616494004</v>
      </c>
      <c r="E125" s="33">
        <f t="shared" si="8"/>
        <v>4.4285964357149155E-2</v>
      </c>
      <c r="F125" s="34">
        <f t="shared" si="13"/>
        <v>2.0057088924741007</v>
      </c>
      <c r="G125" s="34">
        <f t="shared" si="13"/>
        <v>6.6428946535723732E-2</v>
      </c>
      <c r="H125" s="65"/>
      <c r="I125" s="35"/>
      <c r="J125" s="36"/>
      <c r="K125" s="35"/>
      <c r="L125" s="36"/>
      <c r="M125" s="73">
        <f t="shared" si="9"/>
        <v>0</v>
      </c>
      <c r="N125" s="73">
        <f t="shared" si="10"/>
        <v>0</v>
      </c>
      <c r="O125" s="73">
        <f t="shared" si="11"/>
        <v>0</v>
      </c>
      <c r="P125" s="73">
        <f t="shared" si="12"/>
        <v>0</v>
      </c>
    </row>
    <row r="126" spans="1:16" ht="15.95" customHeight="1" x14ac:dyDescent="0.3">
      <c r="A126" s="77">
        <v>2009</v>
      </c>
      <c r="B126" s="31" t="s">
        <v>29</v>
      </c>
      <c r="C126" s="38">
        <v>0.17280000000000001</v>
      </c>
      <c r="D126" s="33">
        <f t="shared" si="14"/>
        <v>1.3371392616494004</v>
      </c>
      <c r="E126" s="33">
        <f t="shared" si="8"/>
        <v>4.4285964357149155E-2</v>
      </c>
      <c r="F126" s="34">
        <f t="shared" si="13"/>
        <v>2.0057088924741007</v>
      </c>
      <c r="G126" s="34">
        <f t="shared" si="13"/>
        <v>6.6428946535723732E-2</v>
      </c>
      <c r="H126" s="65"/>
      <c r="I126" s="35"/>
      <c r="J126" s="36"/>
      <c r="K126" s="35"/>
      <c r="L126" s="36"/>
      <c r="M126" s="73">
        <f t="shared" si="9"/>
        <v>0</v>
      </c>
      <c r="N126" s="73">
        <f t="shared" si="10"/>
        <v>0</v>
      </c>
      <c r="O126" s="73">
        <f t="shared" si="11"/>
        <v>0</v>
      </c>
      <c r="P126" s="73">
        <f t="shared" si="12"/>
        <v>0</v>
      </c>
    </row>
    <row r="127" spans="1:16" ht="20.25" customHeight="1" x14ac:dyDescent="0.3">
      <c r="A127" s="77">
        <v>2010</v>
      </c>
      <c r="B127" s="31" t="s">
        <v>18</v>
      </c>
      <c r="C127" s="38">
        <v>0.16139999999999999</v>
      </c>
      <c r="D127" s="33">
        <f t="shared" si="14"/>
        <v>1.2546857514375453</v>
      </c>
      <c r="E127" s="33">
        <f t="shared" si="8"/>
        <v>4.1571497902248566E-2</v>
      </c>
      <c r="F127" s="34">
        <f t="shared" si="13"/>
        <v>1.882028627156318</v>
      </c>
      <c r="G127" s="34">
        <f t="shared" si="13"/>
        <v>6.235724685337285E-2</v>
      </c>
      <c r="H127" s="65"/>
      <c r="I127" s="35"/>
      <c r="J127" s="36"/>
      <c r="K127" s="35"/>
      <c r="L127" s="36"/>
      <c r="M127" s="73">
        <f t="shared" si="9"/>
        <v>0</v>
      </c>
      <c r="N127" s="73">
        <f t="shared" si="10"/>
        <v>0</v>
      </c>
      <c r="O127" s="73">
        <f t="shared" si="11"/>
        <v>0</v>
      </c>
      <c r="P127" s="73">
        <f t="shared" si="12"/>
        <v>0</v>
      </c>
    </row>
    <row r="128" spans="1:16" x14ac:dyDescent="0.3">
      <c r="A128" s="77">
        <v>2010</v>
      </c>
      <c r="B128" s="31" t="s">
        <v>19</v>
      </c>
      <c r="C128" s="38">
        <v>0.16139999999999999</v>
      </c>
      <c r="D128" s="33">
        <f t="shared" si="14"/>
        <v>1.2546857514375453</v>
      </c>
      <c r="E128" s="33">
        <f t="shared" si="8"/>
        <v>4.1571497902248566E-2</v>
      </c>
      <c r="F128" s="34">
        <f t="shared" si="13"/>
        <v>1.882028627156318</v>
      </c>
      <c r="G128" s="34">
        <f t="shared" si="13"/>
        <v>6.235724685337285E-2</v>
      </c>
      <c r="H128" s="65"/>
      <c r="I128" s="35"/>
      <c r="J128" s="36"/>
      <c r="K128" s="35"/>
      <c r="L128" s="36"/>
      <c r="M128" s="73">
        <f t="shared" si="9"/>
        <v>0</v>
      </c>
      <c r="N128" s="73">
        <f t="shared" si="10"/>
        <v>0</v>
      </c>
      <c r="O128" s="73">
        <f t="shared" si="11"/>
        <v>0</v>
      </c>
      <c r="P128" s="73">
        <f t="shared" si="12"/>
        <v>0</v>
      </c>
    </row>
    <row r="129" spans="1:16" x14ac:dyDescent="0.3">
      <c r="A129" s="77">
        <v>2010</v>
      </c>
      <c r="B129" s="31" t="s">
        <v>20</v>
      </c>
      <c r="C129" s="38">
        <v>0.16139999999999999</v>
      </c>
      <c r="D129" s="33">
        <f t="shared" si="14"/>
        <v>1.2546857514375453</v>
      </c>
      <c r="E129" s="33">
        <f t="shared" si="8"/>
        <v>4.1571497902248566E-2</v>
      </c>
      <c r="F129" s="34">
        <f t="shared" si="13"/>
        <v>1.882028627156318</v>
      </c>
      <c r="G129" s="34">
        <f t="shared" si="13"/>
        <v>6.235724685337285E-2</v>
      </c>
      <c r="H129" s="65"/>
      <c r="I129" s="35"/>
      <c r="J129" s="36"/>
      <c r="K129" s="35"/>
      <c r="L129" s="36"/>
      <c r="M129" s="73">
        <f t="shared" si="9"/>
        <v>0</v>
      </c>
      <c r="N129" s="73">
        <f t="shared" si="10"/>
        <v>0</v>
      </c>
      <c r="O129" s="73">
        <f t="shared" si="11"/>
        <v>0</v>
      </c>
      <c r="P129" s="73">
        <f t="shared" si="12"/>
        <v>0</v>
      </c>
    </row>
    <row r="130" spans="1:16" x14ac:dyDescent="0.3">
      <c r="A130" s="77">
        <v>2010</v>
      </c>
      <c r="B130" s="31" t="s">
        <v>21</v>
      </c>
      <c r="C130" s="38">
        <v>0.15310000000000001</v>
      </c>
      <c r="D130" s="33">
        <f t="shared" si="14"/>
        <v>1.1941857850853443</v>
      </c>
      <c r="E130" s="33">
        <f t="shared" si="8"/>
        <v>3.957840845223437E-2</v>
      </c>
      <c r="F130" s="34">
        <f t="shared" si="13"/>
        <v>1.7912786776280165</v>
      </c>
      <c r="G130" s="34">
        <f t="shared" si="13"/>
        <v>5.9367612678351556E-2</v>
      </c>
      <c r="H130" s="65"/>
      <c r="I130" s="35"/>
      <c r="J130" s="36"/>
      <c r="K130" s="35"/>
      <c r="L130" s="36"/>
      <c r="M130" s="73">
        <f t="shared" si="9"/>
        <v>0</v>
      </c>
      <c r="N130" s="73">
        <f t="shared" si="10"/>
        <v>0</v>
      </c>
      <c r="O130" s="73">
        <f t="shared" si="11"/>
        <v>0</v>
      </c>
      <c r="P130" s="73">
        <f t="shared" si="12"/>
        <v>0</v>
      </c>
    </row>
    <row r="131" spans="1:16" x14ac:dyDescent="0.3">
      <c r="A131" s="77">
        <v>2010</v>
      </c>
      <c r="B131" s="31" t="s">
        <v>22</v>
      </c>
      <c r="C131" s="38">
        <v>0.15310000000000001</v>
      </c>
      <c r="D131" s="33">
        <f t="shared" si="14"/>
        <v>1.1941857850853443</v>
      </c>
      <c r="E131" s="33">
        <f t="shared" si="8"/>
        <v>3.957840845223437E-2</v>
      </c>
      <c r="F131" s="34">
        <f t="shared" si="13"/>
        <v>1.7912786776280165</v>
      </c>
      <c r="G131" s="34">
        <f t="shared" si="13"/>
        <v>5.9367612678351556E-2</v>
      </c>
      <c r="H131" s="65"/>
      <c r="I131" s="35"/>
      <c r="J131" s="36"/>
      <c r="K131" s="35"/>
      <c r="L131" s="36"/>
      <c r="M131" s="73">
        <f t="shared" si="9"/>
        <v>0</v>
      </c>
      <c r="N131" s="73">
        <f t="shared" si="10"/>
        <v>0</v>
      </c>
      <c r="O131" s="73">
        <f t="shared" si="11"/>
        <v>0</v>
      </c>
      <c r="P131" s="73">
        <f t="shared" si="12"/>
        <v>0</v>
      </c>
    </row>
    <row r="132" spans="1:16" x14ac:dyDescent="0.3">
      <c r="A132" s="77">
        <v>2010</v>
      </c>
      <c r="B132" s="31" t="s">
        <v>23</v>
      </c>
      <c r="C132" s="38">
        <v>0.15310000000000001</v>
      </c>
      <c r="D132" s="33">
        <f t="shared" si="14"/>
        <v>1.1941857850853443</v>
      </c>
      <c r="E132" s="33">
        <f t="shared" si="8"/>
        <v>3.957840845223437E-2</v>
      </c>
      <c r="F132" s="34">
        <f t="shared" si="13"/>
        <v>1.7912786776280165</v>
      </c>
      <c r="G132" s="34">
        <f t="shared" si="13"/>
        <v>5.9367612678351556E-2</v>
      </c>
      <c r="H132" s="65"/>
      <c r="I132" s="35"/>
      <c r="J132" s="36"/>
      <c r="K132" s="35"/>
      <c r="L132" s="36"/>
      <c r="M132" s="73">
        <f t="shared" si="9"/>
        <v>0</v>
      </c>
      <c r="N132" s="73">
        <f t="shared" si="10"/>
        <v>0</v>
      </c>
      <c r="O132" s="73">
        <f t="shared" si="11"/>
        <v>0</v>
      </c>
      <c r="P132" s="73">
        <f t="shared" si="12"/>
        <v>0</v>
      </c>
    </row>
    <row r="133" spans="1:16" x14ac:dyDescent="0.3">
      <c r="A133" s="77">
        <v>2010</v>
      </c>
      <c r="B133" s="31" t="s">
        <v>24</v>
      </c>
      <c r="C133" s="38">
        <v>0.14940000000000001</v>
      </c>
      <c r="D133" s="33">
        <f t="shared" si="14"/>
        <v>1.1670871837446084</v>
      </c>
      <c r="E133" s="33">
        <f t="shared" si="8"/>
        <v>3.8685308192643042E-2</v>
      </c>
      <c r="F133" s="34">
        <f t="shared" si="13"/>
        <v>1.7506307756169126</v>
      </c>
      <c r="G133" s="34">
        <f t="shared" si="13"/>
        <v>5.8027962288964563E-2</v>
      </c>
      <c r="H133" s="65"/>
      <c r="I133" s="35"/>
      <c r="J133" s="36"/>
      <c r="K133" s="35"/>
      <c r="L133" s="36"/>
      <c r="M133" s="73">
        <f t="shared" si="9"/>
        <v>0</v>
      </c>
      <c r="N133" s="73">
        <f t="shared" si="10"/>
        <v>0</v>
      </c>
      <c r="O133" s="73">
        <f t="shared" si="11"/>
        <v>0</v>
      </c>
      <c r="P133" s="73">
        <f t="shared" si="12"/>
        <v>0</v>
      </c>
    </row>
    <row r="134" spans="1:16" x14ac:dyDescent="0.3">
      <c r="A134" s="77">
        <v>2010</v>
      </c>
      <c r="B134" s="31" t="s">
        <v>25</v>
      </c>
      <c r="C134" s="38">
        <v>0.14940000000000001</v>
      </c>
      <c r="D134" s="33">
        <f t="shared" si="14"/>
        <v>1.1670871837446084</v>
      </c>
      <c r="E134" s="33">
        <f t="shared" si="8"/>
        <v>3.8685308192643042E-2</v>
      </c>
      <c r="F134" s="34">
        <f t="shared" si="13"/>
        <v>1.7506307756169126</v>
      </c>
      <c r="G134" s="34">
        <f t="shared" si="13"/>
        <v>5.8027962288964563E-2</v>
      </c>
      <c r="H134" s="65"/>
      <c r="I134" s="35"/>
      <c r="J134" s="36"/>
      <c r="K134" s="35"/>
      <c r="L134" s="36"/>
      <c r="M134" s="73">
        <f t="shared" si="9"/>
        <v>0</v>
      </c>
      <c r="N134" s="73">
        <f t="shared" si="10"/>
        <v>0</v>
      </c>
      <c r="O134" s="73">
        <f t="shared" si="11"/>
        <v>0</v>
      </c>
      <c r="P134" s="73">
        <f t="shared" si="12"/>
        <v>0</v>
      </c>
    </row>
    <row r="135" spans="1:16" x14ac:dyDescent="0.3">
      <c r="A135" s="77">
        <v>2010</v>
      </c>
      <c r="B135" s="31" t="s">
        <v>26</v>
      </c>
      <c r="C135" s="38">
        <v>0.14940000000000001</v>
      </c>
      <c r="D135" s="33">
        <f t="shared" si="14"/>
        <v>1.1670871837446084</v>
      </c>
      <c r="E135" s="33">
        <f t="shared" ref="E135:E198" si="15">((1+C135)^0.00277778-1)*100</f>
        <v>3.8685308192643042E-2</v>
      </c>
      <c r="F135" s="34">
        <f t="shared" si="13"/>
        <v>1.7506307756169126</v>
      </c>
      <c r="G135" s="34">
        <f t="shared" si="13"/>
        <v>5.8027962288964563E-2</v>
      </c>
      <c r="H135" s="65"/>
      <c r="I135" s="35"/>
      <c r="J135" s="36"/>
      <c r="K135" s="35"/>
      <c r="L135" s="36"/>
      <c r="M135" s="73">
        <f t="shared" si="9"/>
        <v>0</v>
      </c>
      <c r="N135" s="73">
        <f t="shared" si="10"/>
        <v>0</v>
      </c>
      <c r="O135" s="73">
        <f t="shared" si="11"/>
        <v>0</v>
      </c>
      <c r="P135" s="73">
        <f t="shared" si="12"/>
        <v>0</v>
      </c>
    </row>
    <row r="136" spans="1:16" x14ac:dyDescent="0.3">
      <c r="A136" s="77">
        <v>2010</v>
      </c>
      <c r="B136" s="31" t="s">
        <v>27</v>
      </c>
      <c r="C136" s="38">
        <v>0.1421</v>
      </c>
      <c r="D136" s="33">
        <f t="shared" si="14"/>
        <v>1.1133870413388314</v>
      </c>
      <c r="E136" s="33">
        <f t="shared" si="15"/>
        <v>3.691480610747977E-2</v>
      </c>
      <c r="F136" s="34">
        <f t="shared" si="13"/>
        <v>1.6700805620082471</v>
      </c>
      <c r="G136" s="34">
        <f t="shared" si="13"/>
        <v>5.5372209161219654E-2</v>
      </c>
      <c r="H136" s="65"/>
      <c r="I136" s="35"/>
      <c r="J136" s="36"/>
      <c r="K136" s="35"/>
      <c r="L136" s="36"/>
      <c r="M136" s="73">
        <f t="shared" ref="M136:M196" si="16">+H136*E136/100*I136</f>
        <v>0</v>
      </c>
      <c r="N136" s="73">
        <f t="shared" ref="N136:N196" si="17">+H136*D136/100*J136</f>
        <v>0</v>
      </c>
      <c r="O136" s="73">
        <f t="shared" ref="O136:O196" si="18">+H136*G136/100*K136</f>
        <v>0</v>
      </c>
      <c r="P136" s="73">
        <f t="shared" ref="P136:P199" si="19">+H136*F136/100*L136</f>
        <v>0</v>
      </c>
    </row>
    <row r="137" spans="1:16" ht="34.5" x14ac:dyDescent="0.3">
      <c r="A137" s="77">
        <v>2010</v>
      </c>
      <c r="B137" s="31" t="s">
        <v>28</v>
      </c>
      <c r="C137" s="38">
        <v>0.1421</v>
      </c>
      <c r="D137" s="33">
        <f t="shared" si="14"/>
        <v>1.1133870413388314</v>
      </c>
      <c r="E137" s="33">
        <f t="shared" si="15"/>
        <v>3.691480610747977E-2</v>
      </c>
      <c r="F137" s="34">
        <f t="shared" ref="F137:G200" si="20">D137/2*3</f>
        <v>1.6700805620082471</v>
      </c>
      <c r="G137" s="34">
        <f t="shared" si="20"/>
        <v>5.5372209161219654E-2</v>
      </c>
      <c r="H137" s="65"/>
      <c r="I137" s="35"/>
      <c r="J137" s="36"/>
      <c r="K137" s="35"/>
      <c r="L137" s="36"/>
      <c r="M137" s="73">
        <f t="shared" si="16"/>
        <v>0</v>
      </c>
      <c r="N137" s="73">
        <f t="shared" si="17"/>
        <v>0</v>
      </c>
      <c r="O137" s="73">
        <f t="shared" si="18"/>
        <v>0</v>
      </c>
      <c r="P137" s="73">
        <f t="shared" si="19"/>
        <v>0</v>
      </c>
    </row>
    <row r="138" spans="1:16" x14ac:dyDescent="0.3">
      <c r="A138" s="77">
        <v>2010</v>
      </c>
      <c r="B138" s="31" t="s">
        <v>29</v>
      </c>
      <c r="C138" s="38">
        <v>0.1421</v>
      </c>
      <c r="D138" s="33">
        <f t="shared" si="14"/>
        <v>1.1133870413388314</v>
      </c>
      <c r="E138" s="33">
        <f t="shared" si="15"/>
        <v>3.691480610747977E-2</v>
      </c>
      <c r="F138" s="34">
        <f t="shared" si="20"/>
        <v>1.6700805620082471</v>
      </c>
      <c r="G138" s="34">
        <f t="shared" si="20"/>
        <v>5.5372209161219654E-2</v>
      </c>
      <c r="H138" s="65"/>
      <c r="I138" s="35"/>
      <c r="J138" s="36"/>
      <c r="K138" s="35"/>
      <c r="L138" s="36"/>
      <c r="M138" s="73">
        <f t="shared" si="16"/>
        <v>0</v>
      </c>
      <c r="N138" s="73">
        <f t="shared" si="17"/>
        <v>0</v>
      </c>
      <c r="O138" s="73">
        <f t="shared" si="18"/>
        <v>0</v>
      </c>
      <c r="P138" s="73">
        <f t="shared" si="19"/>
        <v>0</v>
      </c>
    </row>
    <row r="139" spans="1:16" x14ac:dyDescent="0.3">
      <c r="A139" s="77">
        <v>2011</v>
      </c>
      <c r="B139" s="31" t="s">
        <v>18</v>
      </c>
      <c r="C139" s="38">
        <v>0.15609999999999999</v>
      </c>
      <c r="D139" s="33">
        <f t="shared" si="14"/>
        <v>1.2160991737483196</v>
      </c>
      <c r="E139" s="33">
        <f t="shared" si="15"/>
        <v>4.0300448377639242E-2</v>
      </c>
      <c r="F139" s="34">
        <f t="shared" si="20"/>
        <v>1.8241487606224793</v>
      </c>
      <c r="G139" s="34">
        <f t="shared" si="20"/>
        <v>6.0450672566458863E-2</v>
      </c>
      <c r="H139" s="65"/>
      <c r="I139" s="35"/>
      <c r="J139" s="36"/>
      <c r="K139" s="35"/>
      <c r="L139" s="36"/>
      <c r="M139" s="73">
        <f t="shared" si="16"/>
        <v>0</v>
      </c>
      <c r="N139" s="73">
        <f t="shared" si="17"/>
        <v>0</v>
      </c>
      <c r="O139" s="73">
        <f t="shared" si="18"/>
        <v>0</v>
      </c>
      <c r="P139" s="73">
        <f t="shared" si="19"/>
        <v>0</v>
      </c>
    </row>
    <row r="140" spans="1:16" x14ac:dyDescent="0.3">
      <c r="A140" s="77">
        <v>2011</v>
      </c>
      <c r="B140" s="31" t="s">
        <v>19</v>
      </c>
      <c r="C140" s="38">
        <v>0.15609999999999999</v>
      </c>
      <c r="D140" s="33">
        <f t="shared" si="14"/>
        <v>1.2160991737483196</v>
      </c>
      <c r="E140" s="33">
        <f t="shared" si="15"/>
        <v>4.0300448377639242E-2</v>
      </c>
      <c r="F140" s="34">
        <f t="shared" si="20"/>
        <v>1.8241487606224793</v>
      </c>
      <c r="G140" s="34">
        <f t="shared" si="20"/>
        <v>6.0450672566458863E-2</v>
      </c>
      <c r="H140" s="65"/>
      <c r="I140" s="35"/>
      <c r="J140" s="36"/>
      <c r="K140" s="35"/>
      <c r="L140" s="36"/>
      <c r="M140" s="73">
        <f t="shared" si="16"/>
        <v>0</v>
      </c>
      <c r="N140" s="73">
        <f t="shared" si="17"/>
        <v>0</v>
      </c>
      <c r="O140" s="73">
        <f t="shared" si="18"/>
        <v>0</v>
      </c>
      <c r="P140" s="73">
        <f t="shared" si="19"/>
        <v>0</v>
      </c>
    </row>
    <row r="141" spans="1:16" x14ac:dyDescent="0.3">
      <c r="A141" s="77">
        <v>2011</v>
      </c>
      <c r="B141" s="31" t="s">
        <v>20</v>
      </c>
      <c r="C141" s="38">
        <v>0.15609999999999999</v>
      </c>
      <c r="D141" s="33">
        <f t="shared" si="14"/>
        <v>1.2160991737483196</v>
      </c>
      <c r="E141" s="33">
        <f t="shared" si="15"/>
        <v>4.0300448377639242E-2</v>
      </c>
      <c r="F141" s="34">
        <f t="shared" si="20"/>
        <v>1.8241487606224793</v>
      </c>
      <c r="G141" s="34">
        <f t="shared" si="20"/>
        <v>6.0450672566458863E-2</v>
      </c>
      <c r="H141" s="65"/>
      <c r="I141" s="35"/>
      <c r="J141" s="36"/>
      <c r="K141" s="35"/>
      <c r="L141" s="36"/>
      <c r="M141" s="73">
        <f t="shared" si="16"/>
        <v>0</v>
      </c>
      <c r="N141" s="73">
        <f t="shared" si="17"/>
        <v>0</v>
      </c>
      <c r="O141" s="73">
        <f t="shared" si="18"/>
        <v>0</v>
      </c>
      <c r="P141" s="73">
        <f t="shared" si="19"/>
        <v>0</v>
      </c>
    </row>
    <row r="142" spans="1:16" x14ac:dyDescent="0.3">
      <c r="A142" s="77">
        <v>2011</v>
      </c>
      <c r="B142" s="31" t="s">
        <v>21</v>
      </c>
      <c r="C142" s="38">
        <v>0.1769</v>
      </c>
      <c r="D142" s="33">
        <f t="shared" si="14"/>
        <v>1.3666140492761603</v>
      </c>
      <c r="E142" s="33">
        <f t="shared" si="15"/>
        <v>4.5255791013598667E-2</v>
      </c>
      <c r="F142" s="34">
        <f t="shared" si="20"/>
        <v>2.0499210739142404</v>
      </c>
      <c r="G142" s="34">
        <f t="shared" si="20"/>
        <v>6.7883686520398001E-2</v>
      </c>
      <c r="H142" s="65"/>
      <c r="I142" s="35"/>
      <c r="J142" s="36"/>
      <c r="K142" s="35"/>
      <c r="L142" s="36"/>
      <c r="M142" s="73">
        <f t="shared" si="16"/>
        <v>0</v>
      </c>
      <c r="N142" s="73">
        <f t="shared" si="17"/>
        <v>0</v>
      </c>
      <c r="O142" s="73">
        <f t="shared" si="18"/>
        <v>0</v>
      </c>
      <c r="P142" s="73">
        <f t="shared" si="19"/>
        <v>0</v>
      </c>
    </row>
    <row r="143" spans="1:16" x14ac:dyDescent="0.3">
      <c r="A143" s="77">
        <v>2011</v>
      </c>
      <c r="B143" s="31" t="s">
        <v>22</v>
      </c>
      <c r="C143" s="38">
        <v>0.1769</v>
      </c>
      <c r="D143" s="33">
        <f t="shared" si="14"/>
        <v>1.3666140492761603</v>
      </c>
      <c r="E143" s="33">
        <f t="shared" si="15"/>
        <v>4.5255791013598667E-2</v>
      </c>
      <c r="F143" s="34">
        <f t="shared" si="20"/>
        <v>2.0499210739142404</v>
      </c>
      <c r="G143" s="34">
        <f t="shared" si="20"/>
        <v>6.7883686520398001E-2</v>
      </c>
      <c r="H143" s="65"/>
      <c r="I143" s="35"/>
      <c r="J143" s="36"/>
      <c r="K143" s="35"/>
      <c r="L143" s="36"/>
      <c r="M143" s="73">
        <f t="shared" si="16"/>
        <v>0</v>
      </c>
      <c r="N143" s="73">
        <f t="shared" si="17"/>
        <v>0</v>
      </c>
      <c r="O143" s="73">
        <f t="shared" si="18"/>
        <v>0</v>
      </c>
      <c r="P143" s="73">
        <f t="shared" si="19"/>
        <v>0</v>
      </c>
    </row>
    <row r="144" spans="1:16" x14ac:dyDescent="0.3">
      <c r="A144" s="77">
        <v>2011</v>
      </c>
      <c r="B144" s="31" t="s">
        <v>23</v>
      </c>
      <c r="C144" s="38">
        <v>0.1769</v>
      </c>
      <c r="D144" s="33">
        <f t="shared" si="14"/>
        <v>1.3666140492761603</v>
      </c>
      <c r="E144" s="33">
        <f t="shared" si="15"/>
        <v>4.5255791013598667E-2</v>
      </c>
      <c r="F144" s="34">
        <f t="shared" si="20"/>
        <v>2.0499210739142404</v>
      </c>
      <c r="G144" s="34">
        <f t="shared" si="20"/>
        <v>6.7883686520398001E-2</v>
      </c>
      <c r="H144" s="65"/>
      <c r="I144" s="35"/>
      <c r="J144" s="36"/>
      <c r="K144" s="35"/>
      <c r="L144" s="36"/>
      <c r="M144" s="73">
        <f t="shared" si="16"/>
        <v>0</v>
      </c>
      <c r="N144" s="73">
        <f t="shared" si="17"/>
        <v>0</v>
      </c>
      <c r="O144" s="73">
        <f t="shared" si="18"/>
        <v>0</v>
      </c>
      <c r="P144" s="73">
        <f t="shared" si="19"/>
        <v>0</v>
      </c>
    </row>
    <row r="145" spans="1:16" x14ac:dyDescent="0.3">
      <c r="A145" s="77">
        <v>2011</v>
      </c>
      <c r="B145" s="31" t="s">
        <v>24</v>
      </c>
      <c r="C145" s="38">
        <v>0.18629999999999999</v>
      </c>
      <c r="D145" s="33">
        <f t="shared" si="14"/>
        <v>1.4338366921512913</v>
      </c>
      <c r="E145" s="33">
        <f t="shared" si="15"/>
        <v>4.7466638610926815E-2</v>
      </c>
      <c r="F145" s="34">
        <f t="shared" si="20"/>
        <v>2.1507550382269369</v>
      </c>
      <c r="G145" s="34">
        <f t="shared" si="20"/>
        <v>7.1199957916390222E-2</v>
      </c>
      <c r="H145" s="65"/>
      <c r="I145" s="35"/>
      <c r="J145" s="36"/>
      <c r="K145" s="35"/>
      <c r="L145" s="36"/>
      <c r="M145" s="73">
        <f t="shared" si="16"/>
        <v>0</v>
      </c>
      <c r="N145" s="73">
        <f t="shared" si="17"/>
        <v>0</v>
      </c>
      <c r="O145" s="73">
        <f t="shared" si="18"/>
        <v>0</v>
      </c>
      <c r="P145" s="73">
        <f t="shared" si="19"/>
        <v>0</v>
      </c>
    </row>
    <row r="146" spans="1:16" x14ac:dyDescent="0.3">
      <c r="A146" s="77">
        <v>2011</v>
      </c>
      <c r="B146" s="31" t="s">
        <v>25</v>
      </c>
      <c r="C146" s="38">
        <v>0.18629999999999999</v>
      </c>
      <c r="D146" s="33">
        <f t="shared" si="14"/>
        <v>1.4338366921512913</v>
      </c>
      <c r="E146" s="33">
        <f t="shared" si="15"/>
        <v>4.7466638610926815E-2</v>
      </c>
      <c r="F146" s="34">
        <f t="shared" si="20"/>
        <v>2.1507550382269369</v>
      </c>
      <c r="G146" s="34">
        <f t="shared" si="20"/>
        <v>7.1199957916390222E-2</v>
      </c>
      <c r="H146" s="65"/>
      <c r="I146" s="35"/>
      <c r="J146" s="36"/>
      <c r="K146" s="35"/>
      <c r="L146" s="36"/>
      <c r="M146" s="73">
        <f t="shared" si="16"/>
        <v>0</v>
      </c>
      <c r="N146" s="73">
        <f t="shared" si="17"/>
        <v>0</v>
      </c>
      <c r="O146" s="73">
        <f t="shared" si="18"/>
        <v>0</v>
      </c>
      <c r="P146" s="73">
        <f t="shared" si="19"/>
        <v>0</v>
      </c>
    </row>
    <row r="147" spans="1:16" x14ac:dyDescent="0.3">
      <c r="A147" s="77">
        <v>2011</v>
      </c>
      <c r="B147" s="31" t="s">
        <v>26</v>
      </c>
      <c r="C147" s="38">
        <v>0.18629999999999999</v>
      </c>
      <c r="D147" s="33">
        <f t="shared" si="14"/>
        <v>1.4338366921512913</v>
      </c>
      <c r="E147" s="33">
        <f t="shared" si="15"/>
        <v>4.7466638610926815E-2</v>
      </c>
      <c r="F147" s="34">
        <f t="shared" si="20"/>
        <v>2.1507550382269369</v>
      </c>
      <c r="G147" s="34">
        <f t="shared" si="20"/>
        <v>7.1199957916390222E-2</v>
      </c>
      <c r="H147" s="65"/>
      <c r="I147" s="35"/>
      <c r="J147" s="36"/>
      <c r="K147" s="35"/>
      <c r="L147" s="36"/>
      <c r="M147" s="73">
        <f t="shared" si="16"/>
        <v>0</v>
      </c>
      <c r="N147" s="73">
        <f t="shared" si="17"/>
        <v>0</v>
      </c>
      <c r="O147" s="73">
        <f t="shared" si="18"/>
        <v>0</v>
      </c>
      <c r="P147" s="73">
        <f t="shared" si="19"/>
        <v>0</v>
      </c>
    </row>
    <row r="148" spans="1:16" x14ac:dyDescent="0.3">
      <c r="A148" s="77">
        <v>2011</v>
      </c>
      <c r="B148" s="31" t="s">
        <v>27</v>
      </c>
      <c r="C148" s="38">
        <v>0.19389999999999999</v>
      </c>
      <c r="D148" s="33">
        <f t="shared" si="14"/>
        <v>1.4878308841470345</v>
      </c>
      <c r="E148" s="33">
        <f t="shared" si="15"/>
        <v>4.9241397694888001E-2</v>
      </c>
      <c r="F148" s="34">
        <f t="shared" si="20"/>
        <v>2.2317463262205517</v>
      </c>
      <c r="G148" s="34">
        <f t="shared" si="20"/>
        <v>7.3862096542332001E-2</v>
      </c>
      <c r="H148" s="65"/>
      <c r="I148" s="35"/>
      <c r="J148" s="36"/>
      <c r="K148" s="35"/>
      <c r="L148" s="36"/>
      <c r="M148" s="73">
        <f t="shared" si="16"/>
        <v>0</v>
      </c>
      <c r="N148" s="73">
        <f t="shared" si="17"/>
        <v>0</v>
      </c>
      <c r="O148" s="73">
        <f t="shared" si="18"/>
        <v>0</v>
      </c>
      <c r="P148" s="73">
        <f t="shared" si="19"/>
        <v>0</v>
      </c>
    </row>
    <row r="149" spans="1:16" ht="21.75" customHeight="1" x14ac:dyDescent="0.3">
      <c r="A149" s="77">
        <v>2011</v>
      </c>
      <c r="B149" s="31" t="s">
        <v>28</v>
      </c>
      <c r="C149" s="38">
        <v>0.19389999999999999</v>
      </c>
      <c r="D149" s="33">
        <f>((1+C149)^0.083333-1)*100</f>
        <v>1.4878308841470345</v>
      </c>
      <c r="E149" s="33">
        <f t="shared" si="15"/>
        <v>4.9241397694888001E-2</v>
      </c>
      <c r="F149" s="34">
        <f t="shared" si="20"/>
        <v>2.2317463262205517</v>
      </c>
      <c r="G149" s="34">
        <f>E149/2*3</f>
        <v>7.3862096542332001E-2</v>
      </c>
      <c r="H149" s="65"/>
      <c r="I149" s="35"/>
      <c r="J149" s="36"/>
      <c r="K149" s="35"/>
      <c r="L149" s="36"/>
      <c r="M149" s="73">
        <f t="shared" si="16"/>
        <v>0</v>
      </c>
      <c r="N149" s="73">
        <f t="shared" si="17"/>
        <v>0</v>
      </c>
      <c r="O149" s="73">
        <f t="shared" si="18"/>
        <v>0</v>
      </c>
      <c r="P149" s="73">
        <f t="shared" si="19"/>
        <v>0</v>
      </c>
    </row>
    <row r="150" spans="1:16" x14ac:dyDescent="0.3">
      <c r="A150" s="77">
        <v>2011</v>
      </c>
      <c r="B150" s="31" t="s">
        <v>29</v>
      </c>
      <c r="C150" s="38">
        <v>0.19389999999999999</v>
      </c>
      <c r="D150" s="33">
        <f>((1+C150)^0.083333-1)*100</f>
        <v>1.4878308841470345</v>
      </c>
      <c r="E150" s="33">
        <f t="shared" si="15"/>
        <v>4.9241397694888001E-2</v>
      </c>
      <c r="F150" s="34">
        <f t="shared" si="20"/>
        <v>2.2317463262205517</v>
      </c>
      <c r="G150" s="34">
        <f>E150/2*3</f>
        <v>7.3862096542332001E-2</v>
      </c>
      <c r="H150" s="65"/>
      <c r="I150" s="35"/>
      <c r="J150" s="36"/>
      <c r="K150" s="35"/>
      <c r="L150" s="36"/>
      <c r="M150" s="73">
        <f t="shared" si="16"/>
        <v>0</v>
      </c>
      <c r="N150" s="73">
        <f t="shared" si="17"/>
        <v>0</v>
      </c>
      <c r="O150" s="73">
        <f t="shared" si="18"/>
        <v>0</v>
      </c>
      <c r="P150" s="73">
        <f t="shared" si="19"/>
        <v>0</v>
      </c>
    </row>
    <row r="151" spans="1:16" x14ac:dyDescent="0.3">
      <c r="A151" s="77">
        <v>2012</v>
      </c>
      <c r="B151" s="31" t="s">
        <v>18</v>
      </c>
      <c r="C151" s="38">
        <v>0.19919999999999999</v>
      </c>
      <c r="D151" s="33">
        <f t="shared" ref="D151:D194" si="21">((1+C151)^0.083333-1)*100</f>
        <v>1.5252985700350941</v>
      </c>
      <c r="E151" s="33">
        <f t="shared" si="15"/>
        <v>5.0472403347123773E-2</v>
      </c>
      <c r="F151" s="34">
        <f t="shared" si="20"/>
        <v>2.2879478550526411</v>
      </c>
      <c r="G151" s="34">
        <f t="shared" si="20"/>
        <v>7.570860502068566E-2</v>
      </c>
      <c r="H151" s="65"/>
      <c r="I151" s="35"/>
      <c r="J151" s="36"/>
      <c r="K151" s="35"/>
      <c r="L151" s="36"/>
      <c r="M151" s="73">
        <f t="shared" si="16"/>
        <v>0</v>
      </c>
      <c r="N151" s="73">
        <f t="shared" si="17"/>
        <v>0</v>
      </c>
      <c r="O151" s="73">
        <f t="shared" si="18"/>
        <v>0</v>
      </c>
      <c r="P151" s="73">
        <f t="shared" si="19"/>
        <v>0</v>
      </c>
    </row>
    <row r="152" spans="1:16" x14ac:dyDescent="0.3">
      <c r="A152" s="77">
        <v>2012</v>
      </c>
      <c r="B152" s="31" t="s">
        <v>19</v>
      </c>
      <c r="C152" s="38">
        <v>0.19919999999999999</v>
      </c>
      <c r="D152" s="33">
        <f t="shared" si="21"/>
        <v>1.5252985700350941</v>
      </c>
      <c r="E152" s="33">
        <f t="shared" si="15"/>
        <v>5.0472403347123773E-2</v>
      </c>
      <c r="F152" s="34">
        <f t="shared" si="20"/>
        <v>2.2879478550526411</v>
      </c>
      <c r="G152" s="34">
        <f t="shared" si="20"/>
        <v>7.570860502068566E-2</v>
      </c>
      <c r="H152" s="65"/>
      <c r="I152" s="35"/>
      <c r="J152" s="36"/>
      <c r="K152" s="35"/>
      <c r="L152" s="36"/>
      <c r="M152" s="73">
        <f t="shared" si="16"/>
        <v>0</v>
      </c>
      <c r="N152" s="73">
        <f t="shared" si="17"/>
        <v>0</v>
      </c>
      <c r="O152" s="73">
        <f t="shared" si="18"/>
        <v>0</v>
      </c>
      <c r="P152" s="73">
        <f t="shared" si="19"/>
        <v>0</v>
      </c>
    </row>
    <row r="153" spans="1:16" x14ac:dyDescent="0.3">
      <c r="A153" s="77">
        <v>2012</v>
      </c>
      <c r="B153" s="31" t="s">
        <v>20</v>
      </c>
      <c r="C153" s="38">
        <v>0.19919999999999999</v>
      </c>
      <c r="D153" s="33">
        <f t="shared" si="21"/>
        <v>1.5252985700350941</v>
      </c>
      <c r="E153" s="33">
        <f t="shared" si="15"/>
        <v>5.0472403347123773E-2</v>
      </c>
      <c r="F153" s="34">
        <f t="shared" si="20"/>
        <v>2.2879478550526411</v>
      </c>
      <c r="G153" s="34">
        <f t="shared" si="20"/>
        <v>7.570860502068566E-2</v>
      </c>
      <c r="H153" s="65"/>
      <c r="I153" s="35"/>
      <c r="J153" s="36"/>
      <c r="K153" s="35"/>
      <c r="L153" s="36"/>
      <c r="M153" s="73">
        <f t="shared" si="16"/>
        <v>0</v>
      </c>
      <c r="N153" s="73">
        <f t="shared" si="17"/>
        <v>0</v>
      </c>
      <c r="O153" s="73">
        <f t="shared" si="18"/>
        <v>0</v>
      </c>
      <c r="P153" s="73">
        <f t="shared" si="19"/>
        <v>0</v>
      </c>
    </row>
    <row r="154" spans="1:16" x14ac:dyDescent="0.3">
      <c r="A154" s="77">
        <v>2012</v>
      </c>
      <c r="B154" s="31" t="s">
        <v>21</v>
      </c>
      <c r="C154" s="38">
        <v>0.20519999999999999</v>
      </c>
      <c r="D154" s="33">
        <f t="shared" si="21"/>
        <v>1.5675320663128156</v>
      </c>
      <c r="E154" s="33">
        <f t="shared" si="15"/>
        <v>5.1859463925674198E-2</v>
      </c>
      <c r="F154" s="34">
        <f t="shared" si="20"/>
        <v>2.3512980994692234</v>
      </c>
      <c r="G154" s="34">
        <f t="shared" si="20"/>
        <v>7.7789195888511298E-2</v>
      </c>
      <c r="H154" s="65"/>
      <c r="I154" s="35"/>
      <c r="J154" s="36"/>
      <c r="K154" s="35"/>
      <c r="L154" s="36"/>
      <c r="M154" s="73">
        <f t="shared" si="16"/>
        <v>0</v>
      </c>
      <c r="N154" s="73">
        <f t="shared" si="17"/>
        <v>0</v>
      </c>
      <c r="O154" s="73">
        <f t="shared" si="18"/>
        <v>0</v>
      </c>
      <c r="P154" s="73">
        <f t="shared" si="19"/>
        <v>0</v>
      </c>
    </row>
    <row r="155" spans="1:16" x14ac:dyDescent="0.3">
      <c r="A155" s="77">
        <v>2012</v>
      </c>
      <c r="B155" s="31" t="s">
        <v>22</v>
      </c>
      <c r="C155" s="38">
        <v>0.20519999999999999</v>
      </c>
      <c r="D155" s="33">
        <f t="shared" si="21"/>
        <v>1.5675320663128156</v>
      </c>
      <c r="E155" s="33">
        <f t="shared" si="15"/>
        <v>5.1859463925674198E-2</v>
      </c>
      <c r="F155" s="34">
        <f t="shared" si="20"/>
        <v>2.3512980994692234</v>
      </c>
      <c r="G155" s="34">
        <f t="shared" si="20"/>
        <v>7.7789195888511298E-2</v>
      </c>
      <c r="H155" s="65"/>
      <c r="I155" s="35"/>
      <c r="J155" s="36"/>
      <c r="K155" s="35"/>
      <c r="L155" s="36"/>
      <c r="M155" s="73">
        <f t="shared" si="16"/>
        <v>0</v>
      </c>
      <c r="N155" s="73">
        <f t="shared" si="17"/>
        <v>0</v>
      </c>
      <c r="O155" s="73">
        <f t="shared" si="18"/>
        <v>0</v>
      </c>
      <c r="P155" s="73">
        <f t="shared" si="19"/>
        <v>0</v>
      </c>
    </row>
    <row r="156" spans="1:16" x14ac:dyDescent="0.3">
      <c r="A156" s="77">
        <v>2012</v>
      </c>
      <c r="B156" s="31" t="s">
        <v>23</v>
      </c>
      <c r="C156" s="38">
        <v>0.20519999999999999</v>
      </c>
      <c r="D156" s="33">
        <f t="shared" si="21"/>
        <v>1.5675320663128156</v>
      </c>
      <c r="E156" s="33">
        <f t="shared" si="15"/>
        <v>5.1859463925674198E-2</v>
      </c>
      <c r="F156" s="34">
        <f t="shared" si="20"/>
        <v>2.3512980994692234</v>
      </c>
      <c r="G156" s="34">
        <f t="shared" si="20"/>
        <v>7.7789195888511298E-2</v>
      </c>
      <c r="H156" s="65"/>
      <c r="I156" s="35"/>
      <c r="J156" s="36"/>
      <c r="K156" s="35"/>
      <c r="L156" s="36"/>
      <c r="M156" s="73">
        <f t="shared" si="16"/>
        <v>0</v>
      </c>
      <c r="N156" s="73">
        <f t="shared" si="17"/>
        <v>0</v>
      </c>
      <c r="O156" s="73">
        <f t="shared" si="18"/>
        <v>0</v>
      </c>
      <c r="P156" s="73">
        <f t="shared" si="19"/>
        <v>0</v>
      </c>
    </row>
    <row r="157" spans="1:16" x14ac:dyDescent="0.3">
      <c r="A157" s="77">
        <v>2012</v>
      </c>
      <c r="B157" s="31" t="s">
        <v>24</v>
      </c>
      <c r="C157" s="38">
        <v>0.20860000000000001</v>
      </c>
      <c r="D157" s="33">
        <f t="shared" si="21"/>
        <v>1.5913789049072591</v>
      </c>
      <c r="E157" s="33">
        <f t="shared" si="15"/>
        <v>5.2642411399683731E-2</v>
      </c>
      <c r="F157" s="34">
        <f t="shared" si="20"/>
        <v>2.3870683573608886</v>
      </c>
      <c r="G157" s="34">
        <f t="shared" si="20"/>
        <v>7.8963617099525596E-2</v>
      </c>
      <c r="H157" s="65"/>
      <c r="I157" s="35"/>
      <c r="J157" s="36"/>
      <c r="K157" s="35"/>
      <c r="L157" s="36"/>
      <c r="M157" s="73">
        <f t="shared" si="16"/>
        <v>0</v>
      </c>
      <c r="N157" s="73">
        <f t="shared" si="17"/>
        <v>0</v>
      </c>
      <c r="O157" s="73">
        <f t="shared" si="18"/>
        <v>0</v>
      </c>
      <c r="P157" s="73">
        <f t="shared" si="19"/>
        <v>0</v>
      </c>
    </row>
    <row r="158" spans="1:16" x14ac:dyDescent="0.3">
      <c r="A158" s="77">
        <v>2012</v>
      </c>
      <c r="B158" s="31" t="s">
        <v>25</v>
      </c>
      <c r="C158" s="38">
        <v>0.20860000000000001</v>
      </c>
      <c r="D158" s="33">
        <f t="shared" si="21"/>
        <v>1.5913789049072591</v>
      </c>
      <c r="E158" s="33">
        <f t="shared" si="15"/>
        <v>5.2642411399683731E-2</v>
      </c>
      <c r="F158" s="34">
        <f t="shared" si="20"/>
        <v>2.3870683573608886</v>
      </c>
      <c r="G158" s="34">
        <f t="shared" si="20"/>
        <v>7.8963617099525596E-2</v>
      </c>
      <c r="H158" s="65"/>
      <c r="I158" s="35"/>
      <c r="J158" s="36"/>
      <c r="K158" s="35"/>
      <c r="L158" s="36"/>
      <c r="M158" s="73">
        <f t="shared" si="16"/>
        <v>0</v>
      </c>
      <c r="N158" s="73">
        <f t="shared" si="17"/>
        <v>0</v>
      </c>
      <c r="O158" s="73">
        <f t="shared" si="18"/>
        <v>0</v>
      </c>
      <c r="P158" s="73">
        <f t="shared" si="19"/>
        <v>0</v>
      </c>
    </row>
    <row r="159" spans="1:16" x14ac:dyDescent="0.3">
      <c r="A159" s="77">
        <v>2012</v>
      </c>
      <c r="B159" s="31" t="s">
        <v>26</v>
      </c>
      <c r="C159" s="38">
        <v>0.20860000000000001</v>
      </c>
      <c r="D159" s="33">
        <f t="shared" si="21"/>
        <v>1.5913789049072591</v>
      </c>
      <c r="E159" s="33">
        <f t="shared" si="15"/>
        <v>5.2642411399683731E-2</v>
      </c>
      <c r="F159" s="34">
        <f t="shared" si="20"/>
        <v>2.3870683573608886</v>
      </c>
      <c r="G159" s="34">
        <f t="shared" si="20"/>
        <v>7.8963617099525596E-2</v>
      </c>
      <c r="H159" s="65"/>
      <c r="I159" s="35"/>
      <c r="J159" s="36"/>
      <c r="K159" s="35"/>
      <c r="L159" s="36"/>
      <c r="M159" s="73">
        <f t="shared" si="16"/>
        <v>0</v>
      </c>
      <c r="N159" s="73">
        <f t="shared" si="17"/>
        <v>0</v>
      </c>
      <c r="O159" s="73">
        <f t="shared" si="18"/>
        <v>0</v>
      </c>
      <c r="P159" s="73">
        <f t="shared" si="19"/>
        <v>0</v>
      </c>
    </row>
    <row r="160" spans="1:16" x14ac:dyDescent="0.3">
      <c r="A160" s="77">
        <v>2012</v>
      </c>
      <c r="B160" s="31" t="s">
        <v>27</v>
      </c>
      <c r="C160" s="38">
        <v>0.2089</v>
      </c>
      <c r="D160" s="33">
        <f t="shared" si="21"/>
        <v>1.5934800843000696</v>
      </c>
      <c r="E160" s="33">
        <f t="shared" si="15"/>
        <v>5.2711389515835982E-2</v>
      </c>
      <c r="F160" s="34">
        <f t="shared" si="20"/>
        <v>2.3902201264501044</v>
      </c>
      <c r="G160" s="34">
        <f t="shared" si="20"/>
        <v>7.9067084273753974E-2</v>
      </c>
      <c r="H160" s="65"/>
      <c r="I160" s="35"/>
      <c r="J160" s="36"/>
      <c r="K160" s="35"/>
      <c r="L160" s="36"/>
      <c r="M160" s="73">
        <f t="shared" si="16"/>
        <v>0</v>
      </c>
      <c r="N160" s="73">
        <f t="shared" si="17"/>
        <v>0</v>
      </c>
      <c r="O160" s="73">
        <f t="shared" si="18"/>
        <v>0</v>
      </c>
      <c r="P160" s="73">
        <f t="shared" si="19"/>
        <v>0</v>
      </c>
    </row>
    <row r="161" spans="1:18" ht="15" customHeight="1" x14ac:dyDescent="0.3">
      <c r="A161" s="77">
        <v>2012</v>
      </c>
      <c r="B161" s="31" t="s">
        <v>28</v>
      </c>
      <c r="C161" s="38">
        <v>0.2089</v>
      </c>
      <c r="D161" s="33">
        <f t="shared" si="21"/>
        <v>1.5934800843000696</v>
      </c>
      <c r="E161" s="33">
        <f t="shared" si="15"/>
        <v>5.2711389515835982E-2</v>
      </c>
      <c r="F161" s="34">
        <f t="shared" si="20"/>
        <v>2.3902201264501044</v>
      </c>
      <c r="G161" s="34">
        <f t="shared" si="20"/>
        <v>7.9067084273753974E-2</v>
      </c>
      <c r="H161" s="65"/>
      <c r="I161" s="35"/>
      <c r="J161" s="36"/>
      <c r="K161" s="35"/>
      <c r="L161" s="36"/>
      <c r="M161" s="73">
        <f t="shared" si="16"/>
        <v>0</v>
      </c>
      <c r="N161" s="73">
        <f t="shared" si="17"/>
        <v>0</v>
      </c>
      <c r="O161" s="73">
        <f t="shared" si="18"/>
        <v>0</v>
      </c>
      <c r="P161" s="73">
        <f t="shared" si="19"/>
        <v>0</v>
      </c>
    </row>
    <row r="162" spans="1:18" x14ac:dyDescent="0.3">
      <c r="A162" s="77">
        <v>2012</v>
      </c>
      <c r="B162" s="31" t="s">
        <v>29</v>
      </c>
      <c r="C162" s="38">
        <v>0.2089</v>
      </c>
      <c r="D162" s="33">
        <f t="shared" si="21"/>
        <v>1.5934800843000696</v>
      </c>
      <c r="E162" s="33">
        <f t="shared" si="15"/>
        <v>5.2711389515835982E-2</v>
      </c>
      <c r="F162" s="34">
        <f t="shared" si="20"/>
        <v>2.3902201264501044</v>
      </c>
      <c r="G162" s="34">
        <f t="shared" si="20"/>
        <v>7.9067084273753974E-2</v>
      </c>
      <c r="H162" s="65"/>
      <c r="I162" s="35"/>
      <c r="J162" s="36"/>
      <c r="K162" s="35"/>
      <c r="L162" s="36"/>
      <c r="M162" s="73">
        <f t="shared" si="16"/>
        <v>0</v>
      </c>
      <c r="N162" s="73">
        <f t="shared" si="17"/>
        <v>0</v>
      </c>
      <c r="O162" s="73">
        <f t="shared" si="18"/>
        <v>0</v>
      </c>
      <c r="P162" s="73">
        <f t="shared" si="19"/>
        <v>0</v>
      </c>
    </row>
    <row r="163" spans="1:18" x14ac:dyDescent="0.3">
      <c r="A163" s="77">
        <v>2013</v>
      </c>
      <c r="B163" s="31" t="s">
        <v>18</v>
      </c>
      <c r="C163" s="38">
        <v>0.20749999999999999</v>
      </c>
      <c r="D163" s="33">
        <f t="shared" si="21"/>
        <v>1.5836704879095942</v>
      </c>
      <c r="E163" s="33">
        <f t="shared" si="15"/>
        <v>5.2389345478220939E-2</v>
      </c>
      <c r="F163" s="34">
        <f t="shared" si="20"/>
        <v>2.3755057318643913</v>
      </c>
      <c r="G163" s="34">
        <f t="shared" si="20"/>
        <v>7.8584018217331408E-2</v>
      </c>
      <c r="H163" s="65"/>
      <c r="I163" s="35"/>
      <c r="J163" s="36"/>
      <c r="K163" s="35"/>
      <c r="L163" s="36"/>
      <c r="M163" s="73">
        <f t="shared" si="16"/>
        <v>0</v>
      </c>
      <c r="N163" s="73">
        <f t="shared" si="17"/>
        <v>0</v>
      </c>
      <c r="O163" s="73">
        <f t="shared" si="18"/>
        <v>0</v>
      </c>
      <c r="P163" s="73">
        <f t="shared" si="19"/>
        <v>0</v>
      </c>
    </row>
    <row r="164" spans="1:18" x14ac:dyDescent="0.3">
      <c r="A164" s="77">
        <v>2013</v>
      </c>
      <c r="B164" s="31" t="s">
        <v>19</v>
      </c>
      <c r="C164" s="38">
        <v>0.20749999999999999</v>
      </c>
      <c r="D164" s="33">
        <f t="shared" si="21"/>
        <v>1.5836704879095942</v>
      </c>
      <c r="E164" s="33">
        <f t="shared" si="15"/>
        <v>5.2389345478220939E-2</v>
      </c>
      <c r="F164" s="34">
        <f t="shared" si="20"/>
        <v>2.3755057318643913</v>
      </c>
      <c r="G164" s="34">
        <f t="shared" si="20"/>
        <v>7.8584018217331408E-2</v>
      </c>
      <c r="H164" s="65"/>
      <c r="I164" s="35"/>
      <c r="J164" s="36"/>
      <c r="K164" s="35"/>
      <c r="L164" s="36"/>
      <c r="M164" s="73">
        <f t="shared" si="16"/>
        <v>0</v>
      </c>
      <c r="N164" s="73">
        <f t="shared" si="17"/>
        <v>0</v>
      </c>
      <c r="O164" s="73">
        <f t="shared" si="18"/>
        <v>0</v>
      </c>
      <c r="P164" s="73">
        <f t="shared" si="19"/>
        <v>0</v>
      </c>
    </row>
    <row r="165" spans="1:18" x14ac:dyDescent="0.3">
      <c r="A165" s="77">
        <v>2013</v>
      </c>
      <c r="B165" s="31" t="s">
        <v>20</v>
      </c>
      <c r="C165" s="38">
        <v>0.20749999999999999</v>
      </c>
      <c r="D165" s="33">
        <f t="shared" si="21"/>
        <v>1.5836704879095942</v>
      </c>
      <c r="E165" s="33">
        <f t="shared" si="15"/>
        <v>5.2389345478220939E-2</v>
      </c>
      <c r="F165" s="34">
        <f t="shared" si="20"/>
        <v>2.3755057318643913</v>
      </c>
      <c r="G165" s="34">
        <f t="shared" si="20"/>
        <v>7.8584018217331408E-2</v>
      </c>
      <c r="H165" s="65"/>
      <c r="I165" s="35"/>
      <c r="J165" s="36"/>
      <c r="K165" s="35"/>
      <c r="L165" s="36"/>
      <c r="M165" s="73">
        <f t="shared" si="16"/>
        <v>0</v>
      </c>
      <c r="N165" s="73">
        <f t="shared" si="17"/>
        <v>0</v>
      </c>
      <c r="O165" s="73">
        <f t="shared" si="18"/>
        <v>0</v>
      </c>
      <c r="P165" s="73">
        <f t="shared" si="19"/>
        <v>0</v>
      </c>
    </row>
    <row r="166" spans="1:18" x14ac:dyDescent="0.3">
      <c r="A166" s="77">
        <v>2013</v>
      </c>
      <c r="B166" s="31" t="s">
        <v>21</v>
      </c>
      <c r="C166" s="38">
        <v>0.20830000000000001</v>
      </c>
      <c r="D166" s="33">
        <f t="shared" si="21"/>
        <v>1.5892772473659278</v>
      </c>
      <c r="E166" s="33">
        <f t="shared" si="15"/>
        <v>5.2573416207191137E-2</v>
      </c>
      <c r="F166" s="34">
        <f t="shared" si="20"/>
        <v>2.3839158710488917</v>
      </c>
      <c r="G166" s="34">
        <f t="shared" si="20"/>
        <v>7.8860124310786706E-2</v>
      </c>
      <c r="H166" s="65"/>
      <c r="I166" s="35"/>
      <c r="J166" s="35"/>
      <c r="K166" s="35"/>
      <c r="L166" s="36"/>
      <c r="M166" s="73">
        <f t="shared" si="16"/>
        <v>0</v>
      </c>
      <c r="N166" s="73">
        <f t="shared" si="17"/>
        <v>0</v>
      </c>
      <c r="O166" s="73">
        <f t="shared" si="18"/>
        <v>0</v>
      </c>
      <c r="P166" s="73">
        <f t="shared" si="19"/>
        <v>0</v>
      </c>
    </row>
    <row r="167" spans="1:18" x14ac:dyDescent="0.3">
      <c r="A167" s="77">
        <v>2013</v>
      </c>
      <c r="B167" s="31" t="s">
        <v>22</v>
      </c>
      <c r="C167" s="38">
        <v>0.20830000000000001</v>
      </c>
      <c r="D167" s="33">
        <f t="shared" si="21"/>
        <v>1.5892772473659278</v>
      </c>
      <c r="E167" s="33">
        <f t="shared" si="15"/>
        <v>5.2573416207191137E-2</v>
      </c>
      <c r="F167" s="34">
        <f t="shared" si="20"/>
        <v>2.3839158710488917</v>
      </c>
      <c r="G167" s="34">
        <f t="shared" si="20"/>
        <v>7.8860124310786706E-2</v>
      </c>
      <c r="H167" s="65"/>
      <c r="I167" s="35"/>
      <c r="J167" s="35"/>
      <c r="K167" s="35"/>
      <c r="L167" s="36"/>
      <c r="M167" s="73">
        <f t="shared" si="16"/>
        <v>0</v>
      </c>
      <c r="N167" s="73">
        <f t="shared" si="17"/>
        <v>0</v>
      </c>
      <c r="O167" s="73">
        <f t="shared" si="18"/>
        <v>0</v>
      </c>
      <c r="P167" s="73">
        <f t="shared" si="19"/>
        <v>0</v>
      </c>
    </row>
    <row r="168" spans="1:18" x14ac:dyDescent="0.3">
      <c r="A168" s="77">
        <v>2013</v>
      </c>
      <c r="B168" s="31" t="s">
        <v>23</v>
      </c>
      <c r="C168" s="38">
        <v>0.20830000000000001</v>
      </c>
      <c r="D168" s="33">
        <f t="shared" si="21"/>
        <v>1.5892772473659278</v>
      </c>
      <c r="E168" s="33">
        <f t="shared" si="15"/>
        <v>5.2573416207191137E-2</v>
      </c>
      <c r="F168" s="34">
        <f t="shared" si="20"/>
        <v>2.3839158710488917</v>
      </c>
      <c r="G168" s="34">
        <f t="shared" si="20"/>
        <v>7.8860124310786706E-2</v>
      </c>
      <c r="H168" s="65"/>
      <c r="I168" s="35"/>
      <c r="J168" s="35"/>
      <c r="K168" s="35"/>
      <c r="L168" s="36"/>
      <c r="M168" s="73">
        <f t="shared" si="16"/>
        <v>0</v>
      </c>
      <c r="N168" s="73">
        <f t="shared" si="17"/>
        <v>0</v>
      </c>
      <c r="O168" s="73">
        <f t="shared" si="18"/>
        <v>0</v>
      </c>
      <c r="P168" s="73">
        <f t="shared" si="19"/>
        <v>0</v>
      </c>
    </row>
    <row r="169" spans="1:18" x14ac:dyDescent="0.3">
      <c r="A169" s="77">
        <v>2013</v>
      </c>
      <c r="B169" s="31" t="s">
        <v>24</v>
      </c>
      <c r="C169" s="38">
        <v>0.2034</v>
      </c>
      <c r="D169" s="33">
        <f t="shared" si="21"/>
        <v>1.5548822922062611</v>
      </c>
      <c r="E169" s="33">
        <f t="shared" si="15"/>
        <v>5.1444070126627217E-2</v>
      </c>
      <c r="F169" s="34">
        <f t="shared" si="20"/>
        <v>2.3323234383093916</v>
      </c>
      <c r="G169" s="34">
        <f t="shared" si="20"/>
        <v>7.7166105189940826E-2</v>
      </c>
      <c r="H169" s="65"/>
      <c r="I169" s="35"/>
      <c r="J169" s="35"/>
      <c r="K169" s="35"/>
      <c r="L169" s="36"/>
      <c r="M169" s="73">
        <f t="shared" si="16"/>
        <v>0</v>
      </c>
      <c r="N169" s="73">
        <f t="shared" si="17"/>
        <v>0</v>
      </c>
      <c r="O169" s="73">
        <f t="shared" si="18"/>
        <v>0</v>
      </c>
      <c r="P169" s="73">
        <f t="shared" si="19"/>
        <v>0</v>
      </c>
      <c r="R169" s="9" t="s">
        <v>30</v>
      </c>
    </row>
    <row r="170" spans="1:18" x14ac:dyDescent="0.3">
      <c r="A170" s="77">
        <v>2013</v>
      </c>
      <c r="B170" s="31" t="s">
        <v>25</v>
      </c>
      <c r="C170" s="38">
        <v>0.2034</v>
      </c>
      <c r="D170" s="33">
        <f t="shared" si="21"/>
        <v>1.5548822922062611</v>
      </c>
      <c r="E170" s="33">
        <f t="shared" si="15"/>
        <v>5.1444070126627217E-2</v>
      </c>
      <c r="F170" s="34">
        <f t="shared" si="20"/>
        <v>2.3323234383093916</v>
      </c>
      <c r="G170" s="34">
        <f t="shared" si="20"/>
        <v>7.7166105189940826E-2</v>
      </c>
      <c r="H170" s="65"/>
      <c r="I170" s="35"/>
      <c r="J170" s="35"/>
      <c r="K170" s="35"/>
      <c r="L170" s="36"/>
      <c r="M170" s="73">
        <f t="shared" si="16"/>
        <v>0</v>
      </c>
      <c r="N170" s="73">
        <f t="shared" si="17"/>
        <v>0</v>
      </c>
      <c r="O170" s="73">
        <f t="shared" si="18"/>
        <v>0</v>
      </c>
      <c r="P170" s="73">
        <f t="shared" si="19"/>
        <v>0</v>
      </c>
    </row>
    <row r="171" spans="1:18" x14ac:dyDescent="0.3">
      <c r="A171" s="77">
        <v>2013</v>
      </c>
      <c r="B171" s="31" t="s">
        <v>26</v>
      </c>
      <c r="C171" s="38">
        <v>0.2034</v>
      </c>
      <c r="D171" s="33">
        <f t="shared" si="21"/>
        <v>1.5548822922062611</v>
      </c>
      <c r="E171" s="33">
        <f t="shared" si="15"/>
        <v>5.1444070126627217E-2</v>
      </c>
      <c r="F171" s="34">
        <f t="shared" si="20"/>
        <v>2.3323234383093916</v>
      </c>
      <c r="G171" s="34">
        <f t="shared" si="20"/>
        <v>7.7166105189940826E-2</v>
      </c>
      <c r="H171" s="65"/>
      <c r="I171" s="35"/>
      <c r="J171" s="35"/>
      <c r="K171" s="35"/>
      <c r="L171" s="36"/>
      <c r="M171" s="73">
        <f t="shared" si="16"/>
        <v>0</v>
      </c>
      <c r="N171" s="73">
        <f t="shared" si="17"/>
        <v>0</v>
      </c>
      <c r="O171" s="73">
        <f t="shared" si="18"/>
        <v>0</v>
      </c>
      <c r="P171" s="73">
        <f t="shared" si="19"/>
        <v>0</v>
      </c>
    </row>
    <row r="172" spans="1:18" x14ac:dyDescent="0.3">
      <c r="A172" s="77">
        <v>2013</v>
      </c>
      <c r="B172" s="31" t="s">
        <v>27</v>
      </c>
      <c r="C172" s="38">
        <v>0.19850000000000001</v>
      </c>
      <c r="D172" s="33">
        <f t="shared" si="21"/>
        <v>1.5203587181080946</v>
      </c>
      <c r="E172" s="33">
        <f t="shared" si="15"/>
        <v>5.0310129010355809E-2</v>
      </c>
      <c r="F172" s="34">
        <f t="shared" si="20"/>
        <v>2.280538077162142</v>
      </c>
      <c r="G172" s="34">
        <f t="shared" si="20"/>
        <v>7.5465193515533713E-2</v>
      </c>
      <c r="H172" s="65"/>
      <c r="I172" s="35"/>
      <c r="J172" s="35"/>
      <c r="K172" s="35"/>
      <c r="L172" s="36"/>
      <c r="M172" s="73">
        <f t="shared" si="16"/>
        <v>0</v>
      </c>
      <c r="N172" s="73">
        <f t="shared" si="17"/>
        <v>0</v>
      </c>
      <c r="O172" s="73">
        <f t="shared" si="18"/>
        <v>0</v>
      </c>
      <c r="P172" s="73">
        <f t="shared" si="19"/>
        <v>0</v>
      </c>
    </row>
    <row r="173" spans="1:18" ht="15.75" customHeight="1" x14ac:dyDescent="0.3">
      <c r="A173" s="77">
        <v>2013</v>
      </c>
      <c r="B173" s="31" t="s">
        <v>28</v>
      </c>
      <c r="C173" s="38">
        <v>0.19850000000000001</v>
      </c>
      <c r="D173" s="33">
        <f t="shared" si="21"/>
        <v>1.5203587181080946</v>
      </c>
      <c r="E173" s="33">
        <f t="shared" si="15"/>
        <v>5.0310129010355809E-2</v>
      </c>
      <c r="F173" s="34">
        <f t="shared" si="20"/>
        <v>2.280538077162142</v>
      </c>
      <c r="G173" s="34">
        <f t="shared" si="20"/>
        <v>7.5465193515533713E-2</v>
      </c>
      <c r="H173" s="65"/>
      <c r="I173" s="35"/>
      <c r="J173" s="35"/>
      <c r="K173" s="35"/>
      <c r="L173" s="36"/>
      <c r="M173" s="73">
        <f t="shared" si="16"/>
        <v>0</v>
      </c>
      <c r="N173" s="73">
        <f t="shared" si="17"/>
        <v>0</v>
      </c>
      <c r="O173" s="73">
        <f t="shared" si="18"/>
        <v>0</v>
      </c>
      <c r="P173" s="73">
        <f t="shared" si="19"/>
        <v>0</v>
      </c>
    </row>
    <row r="174" spans="1:18" x14ac:dyDescent="0.3">
      <c r="A174" s="77">
        <v>2013</v>
      </c>
      <c r="B174" s="31" t="s">
        <v>29</v>
      </c>
      <c r="C174" s="38">
        <v>0.19850000000000001</v>
      </c>
      <c r="D174" s="33">
        <f t="shared" si="21"/>
        <v>1.5203587181080946</v>
      </c>
      <c r="E174" s="33">
        <f t="shared" si="15"/>
        <v>5.0310129010355809E-2</v>
      </c>
      <c r="F174" s="34">
        <f t="shared" si="20"/>
        <v>2.280538077162142</v>
      </c>
      <c r="G174" s="34">
        <f t="shared" si="20"/>
        <v>7.5465193515533713E-2</v>
      </c>
      <c r="H174" s="65"/>
      <c r="I174" s="35"/>
      <c r="J174" s="35"/>
      <c r="K174" s="35"/>
      <c r="L174" s="36"/>
      <c r="M174" s="73">
        <f t="shared" si="16"/>
        <v>0</v>
      </c>
      <c r="N174" s="73">
        <f t="shared" si="17"/>
        <v>0</v>
      </c>
      <c r="O174" s="73">
        <f t="shared" si="18"/>
        <v>0</v>
      </c>
      <c r="P174" s="73">
        <f t="shared" si="19"/>
        <v>0</v>
      </c>
    </row>
    <row r="175" spans="1:18" x14ac:dyDescent="0.3">
      <c r="A175" s="77">
        <v>2014</v>
      </c>
      <c r="B175" s="31" t="s">
        <v>18</v>
      </c>
      <c r="C175" s="38">
        <v>0.19650000000000001</v>
      </c>
      <c r="D175" s="33">
        <f t="shared" si="21"/>
        <v>1.5062302682997908</v>
      </c>
      <c r="E175" s="33">
        <f t="shared" si="15"/>
        <v>4.984596672159558E-2</v>
      </c>
      <c r="F175" s="34">
        <f t="shared" si="20"/>
        <v>2.2593454024496862</v>
      </c>
      <c r="G175" s="34">
        <f t="shared" si="20"/>
        <v>7.4768950082393371E-2</v>
      </c>
      <c r="H175" s="65"/>
      <c r="I175" s="35"/>
      <c r="J175" s="35"/>
      <c r="K175" s="35"/>
      <c r="L175" s="36"/>
      <c r="M175" s="73">
        <f t="shared" si="16"/>
        <v>0</v>
      </c>
      <c r="N175" s="73">
        <f t="shared" si="17"/>
        <v>0</v>
      </c>
      <c r="O175" s="73">
        <f t="shared" si="18"/>
        <v>0</v>
      </c>
      <c r="P175" s="73">
        <f t="shared" si="19"/>
        <v>0</v>
      </c>
    </row>
    <row r="176" spans="1:18" x14ac:dyDescent="0.3">
      <c r="A176" s="77">
        <v>2014</v>
      </c>
      <c r="B176" s="31" t="s">
        <v>19</v>
      </c>
      <c r="C176" s="38">
        <v>0.19650000000000001</v>
      </c>
      <c r="D176" s="33">
        <f t="shared" si="21"/>
        <v>1.5062302682997908</v>
      </c>
      <c r="E176" s="33">
        <f t="shared" si="15"/>
        <v>4.984596672159558E-2</v>
      </c>
      <c r="F176" s="34">
        <f t="shared" si="20"/>
        <v>2.2593454024496862</v>
      </c>
      <c r="G176" s="34">
        <f t="shared" si="20"/>
        <v>7.4768950082393371E-2</v>
      </c>
      <c r="H176" s="65"/>
      <c r="I176" s="35"/>
      <c r="J176" s="35"/>
      <c r="K176" s="35"/>
      <c r="L176" s="36"/>
      <c r="M176" s="73">
        <f t="shared" si="16"/>
        <v>0</v>
      </c>
      <c r="N176" s="73">
        <f t="shared" si="17"/>
        <v>0</v>
      </c>
      <c r="O176" s="73">
        <f t="shared" si="18"/>
        <v>0</v>
      </c>
      <c r="P176" s="73">
        <f t="shared" si="19"/>
        <v>0</v>
      </c>
    </row>
    <row r="177" spans="1:16" x14ac:dyDescent="0.3">
      <c r="A177" s="77">
        <v>2014</v>
      </c>
      <c r="B177" s="31" t="s">
        <v>20</v>
      </c>
      <c r="C177" s="38">
        <v>0.19650000000000001</v>
      </c>
      <c r="D177" s="33">
        <f t="shared" si="21"/>
        <v>1.5062302682997908</v>
      </c>
      <c r="E177" s="33">
        <f t="shared" si="15"/>
        <v>4.984596672159558E-2</v>
      </c>
      <c r="F177" s="34">
        <f t="shared" si="20"/>
        <v>2.2593454024496862</v>
      </c>
      <c r="G177" s="34">
        <f t="shared" si="20"/>
        <v>7.4768950082393371E-2</v>
      </c>
      <c r="H177" s="65"/>
      <c r="I177" s="35"/>
      <c r="J177" s="35"/>
      <c r="K177" s="35"/>
      <c r="L177" s="36"/>
      <c r="M177" s="73">
        <f t="shared" si="16"/>
        <v>0</v>
      </c>
      <c r="N177" s="73">
        <f t="shared" si="17"/>
        <v>0</v>
      </c>
      <c r="O177" s="73">
        <f t="shared" si="18"/>
        <v>0</v>
      </c>
      <c r="P177" s="73">
        <f t="shared" si="19"/>
        <v>0</v>
      </c>
    </row>
    <row r="178" spans="1:16" x14ac:dyDescent="0.3">
      <c r="A178" s="77">
        <v>2014</v>
      </c>
      <c r="B178" s="31" t="s">
        <v>21</v>
      </c>
      <c r="C178" s="38">
        <v>0.1963</v>
      </c>
      <c r="D178" s="33">
        <f t="shared" si="21"/>
        <v>1.5048162328954673</v>
      </c>
      <c r="E178" s="33">
        <f t="shared" si="15"/>
        <v>4.9799507945724741E-2</v>
      </c>
      <c r="F178" s="34">
        <f t="shared" si="20"/>
        <v>2.2572243493432009</v>
      </c>
      <c r="G178" s="34">
        <f t="shared" si="20"/>
        <v>7.4699261918587112E-2</v>
      </c>
      <c r="H178" s="65"/>
      <c r="I178" s="35"/>
      <c r="J178" s="36"/>
      <c r="K178" s="35"/>
      <c r="L178" s="36"/>
      <c r="M178" s="73">
        <f t="shared" si="16"/>
        <v>0</v>
      </c>
      <c r="N178" s="73">
        <f t="shared" si="17"/>
        <v>0</v>
      </c>
      <c r="O178" s="73">
        <f t="shared" si="18"/>
        <v>0</v>
      </c>
      <c r="P178" s="73">
        <f t="shared" si="19"/>
        <v>0</v>
      </c>
    </row>
    <row r="179" spans="1:16" x14ac:dyDescent="0.3">
      <c r="A179" s="77">
        <v>2014</v>
      </c>
      <c r="B179" s="31" t="s">
        <v>22</v>
      </c>
      <c r="C179" s="38">
        <v>0.1963</v>
      </c>
      <c r="D179" s="33">
        <f t="shared" si="21"/>
        <v>1.5048162328954673</v>
      </c>
      <c r="E179" s="33">
        <f t="shared" si="15"/>
        <v>4.9799507945724741E-2</v>
      </c>
      <c r="F179" s="34">
        <f t="shared" si="20"/>
        <v>2.2572243493432009</v>
      </c>
      <c r="G179" s="34">
        <f t="shared" si="20"/>
        <v>7.4699261918587112E-2</v>
      </c>
      <c r="H179" s="65"/>
      <c r="I179" s="35"/>
      <c r="J179" s="36"/>
      <c r="K179" s="35"/>
      <c r="L179" s="36"/>
      <c r="M179" s="73">
        <f t="shared" si="16"/>
        <v>0</v>
      </c>
      <c r="N179" s="73">
        <f t="shared" si="17"/>
        <v>0</v>
      </c>
      <c r="O179" s="73">
        <f t="shared" si="18"/>
        <v>0</v>
      </c>
      <c r="P179" s="73">
        <f t="shared" si="19"/>
        <v>0</v>
      </c>
    </row>
    <row r="180" spans="1:16" x14ac:dyDescent="0.3">
      <c r="A180" s="77">
        <v>2014</v>
      </c>
      <c r="B180" s="31" t="s">
        <v>23</v>
      </c>
      <c r="C180" s="38">
        <v>0.1963</v>
      </c>
      <c r="D180" s="33">
        <f t="shared" si="21"/>
        <v>1.5048162328954673</v>
      </c>
      <c r="E180" s="33">
        <f t="shared" si="15"/>
        <v>4.9799507945724741E-2</v>
      </c>
      <c r="F180" s="34">
        <f t="shared" si="20"/>
        <v>2.2572243493432009</v>
      </c>
      <c r="G180" s="34">
        <f t="shared" si="20"/>
        <v>7.4699261918587112E-2</v>
      </c>
      <c r="H180" s="65"/>
      <c r="I180" s="35"/>
      <c r="J180" s="36"/>
      <c r="K180" s="35"/>
      <c r="L180" s="36"/>
      <c r="M180" s="73">
        <f t="shared" si="16"/>
        <v>0</v>
      </c>
      <c r="N180" s="73">
        <f t="shared" si="17"/>
        <v>0</v>
      </c>
      <c r="O180" s="73">
        <f t="shared" si="18"/>
        <v>0</v>
      </c>
      <c r="P180" s="73">
        <f t="shared" si="19"/>
        <v>0</v>
      </c>
    </row>
    <row r="181" spans="1:16" x14ac:dyDescent="0.3">
      <c r="A181" s="77">
        <v>2014</v>
      </c>
      <c r="B181" s="31" t="s">
        <v>23</v>
      </c>
      <c r="C181" s="38">
        <v>0.1963</v>
      </c>
      <c r="D181" s="33">
        <f t="shared" si="21"/>
        <v>1.5048162328954673</v>
      </c>
      <c r="E181" s="33">
        <f t="shared" si="15"/>
        <v>4.9799507945724741E-2</v>
      </c>
      <c r="F181" s="34">
        <f t="shared" si="20"/>
        <v>2.2572243493432009</v>
      </c>
      <c r="G181" s="34">
        <f t="shared" si="20"/>
        <v>7.4699261918587112E-2</v>
      </c>
      <c r="H181" s="65"/>
      <c r="I181" s="35"/>
      <c r="J181" s="36"/>
      <c r="K181" s="35"/>
      <c r="L181" s="36"/>
      <c r="M181" s="73">
        <f t="shared" si="16"/>
        <v>0</v>
      </c>
      <c r="N181" s="73">
        <f t="shared" si="17"/>
        <v>0</v>
      </c>
      <c r="O181" s="73">
        <f t="shared" si="18"/>
        <v>0</v>
      </c>
      <c r="P181" s="73">
        <f t="shared" si="19"/>
        <v>0</v>
      </c>
    </row>
    <row r="182" spans="1:16" x14ac:dyDescent="0.3">
      <c r="A182" s="77">
        <v>2014</v>
      </c>
      <c r="B182" s="31" t="s">
        <v>24</v>
      </c>
      <c r="C182" s="38">
        <v>0.1933</v>
      </c>
      <c r="D182" s="33">
        <f t="shared" si="21"/>
        <v>1.4835796567069348</v>
      </c>
      <c r="E182" s="33">
        <f t="shared" si="15"/>
        <v>4.9101695318753968E-2</v>
      </c>
      <c r="F182" s="34">
        <f t="shared" si="20"/>
        <v>2.2253694850604022</v>
      </c>
      <c r="G182" s="34">
        <f t="shared" si="20"/>
        <v>7.3652542978130953E-2</v>
      </c>
      <c r="H182" s="65"/>
      <c r="I182" s="35"/>
      <c r="J182" s="36"/>
      <c r="K182" s="35"/>
      <c r="L182" s="36"/>
      <c r="M182" s="73">
        <f t="shared" si="16"/>
        <v>0</v>
      </c>
      <c r="N182" s="73">
        <f t="shared" si="17"/>
        <v>0</v>
      </c>
      <c r="O182" s="73">
        <f t="shared" si="18"/>
        <v>0</v>
      </c>
      <c r="P182" s="73">
        <f t="shared" si="19"/>
        <v>0</v>
      </c>
    </row>
    <row r="183" spans="1:16" x14ac:dyDescent="0.3">
      <c r="A183" s="77">
        <v>2014</v>
      </c>
      <c r="B183" s="31" t="s">
        <v>25</v>
      </c>
      <c r="C183" s="38">
        <v>0.1933</v>
      </c>
      <c r="D183" s="33">
        <f t="shared" si="21"/>
        <v>1.4835796567069348</v>
      </c>
      <c r="E183" s="33">
        <f t="shared" si="15"/>
        <v>4.9101695318753968E-2</v>
      </c>
      <c r="F183" s="34">
        <f t="shared" si="20"/>
        <v>2.2253694850604022</v>
      </c>
      <c r="G183" s="34">
        <f t="shared" si="20"/>
        <v>7.3652542978130953E-2</v>
      </c>
      <c r="H183" s="65"/>
      <c r="I183" s="35"/>
      <c r="J183" s="36"/>
      <c r="K183" s="35"/>
      <c r="L183" s="36"/>
      <c r="M183" s="73">
        <f t="shared" si="16"/>
        <v>0</v>
      </c>
      <c r="N183" s="73">
        <f t="shared" si="17"/>
        <v>0</v>
      </c>
      <c r="O183" s="73">
        <f t="shared" si="18"/>
        <v>0</v>
      </c>
      <c r="P183" s="73">
        <f t="shared" si="19"/>
        <v>0</v>
      </c>
    </row>
    <row r="184" spans="1:16" x14ac:dyDescent="0.3">
      <c r="A184" s="77">
        <v>2014</v>
      </c>
      <c r="B184" s="31" t="s">
        <v>26</v>
      </c>
      <c r="C184" s="38">
        <v>0.1933</v>
      </c>
      <c r="D184" s="33">
        <f t="shared" si="21"/>
        <v>1.4835796567069348</v>
      </c>
      <c r="E184" s="33">
        <f t="shared" si="15"/>
        <v>4.9101695318753968E-2</v>
      </c>
      <c r="F184" s="34">
        <f t="shared" si="20"/>
        <v>2.2253694850604022</v>
      </c>
      <c r="G184" s="34">
        <f t="shared" si="20"/>
        <v>7.3652542978130953E-2</v>
      </c>
      <c r="H184" s="65"/>
      <c r="I184" s="35"/>
      <c r="J184" s="36"/>
      <c r="K184" s="35"/>
      <c r="L184" s="36"/>
      <c r="M184" s="73">
        <f t="shared" si="16"/>
        <v>0</v>
      </c>
      <c r="N184" s="73">
        <f t="shared" si="17"/>
        <v>0</v>
      </c>
      <c r="O184" s="73">
        <f t="shared" si="18"/>
        <v>0</v>
      </c>
      <c r="P184" s="73">
        <f t="shared" si="19"/>
        <v>0</v>
      </c>
    </row>
    <row r="185" spans="1:16" x14ac:dyDescent="0.3">
      <c r="A185" s="77">
        <v>2014</v>
      </c>
      <c r="B185" s="31" t="s">
        <v>27</v>
      </c>
      <c r="C185" s="38">
        <v>0.19170000000000001</v>
      </c>
      <c r="D185" s="33">
        <f t="shared" si="21"/>
        <v>1.4722334634696299</v>
      </c>
      <c r="E185" s="33">
        <f t="shared" si="15"/>
        <v>4.8728812913712005E-2</v>
      </c>
      <c r="F185" s="34">
        <f t="shared" si="20"/>
        <v>2.2083501952044449</v>
      </c>
      <c r="G185" s="34">
        <f t="shared" si="20"/>
        <v>7.3093219370568008E-2</v>
      </c>
      <c r="H185" s="65"/>
      <c r="I185" s="35"/>
      <c r="J185" s="36"/>
      <c r="K185" s="35"/>
      <c r="L185" s="36"/>
      <c r="M185" s="73">
        <f t="shared" si="16"/>
        <v>0</v>
      </c>
      <c r="N185" s="73">
        <f t="shared" si="17"/>
        <v>0</v>
      </c>
      <c r="O185" s="73">
        <f t="shared" si="18"/>
        <v>0</v>
      </c>
      <c r="P185" s="73">
        <f t="shared" si="19"/>
        <v>0</v>
      </c>
    </row>
    <row r="186" spans="1:16" ht="20.25" customHeight="1" x14ac:dyDescent="0.3">
      <c r="A186" s="77">
        <v>2014</v>
      </c>
      <c r="B186" s="31" t="s">
        <v>28</v>
      </c>
      <c r="C186" s="38">
        <v>0.19170000000000001</v>
      </c>
      <c r="D186" s="33">
        <f t="shared" si="21"/>
        <v>1.4722334634696299</v>
      </c>
      <c r="E186" s="33">
        <f t="shared" si="15"/>
        <v>4.8728812913712005E-2</v>
      </c>
      <c r="F186" s="34">
        <f t="shared" si="20"/>
        <v>2.2083501952044449</v>
      </c>
      <c r="G186" s="34">
        <f t="shared" si="20"/>
        <v>7.3093219370568008E-2</v>
      </c>
      <c r="H186" s="65"/>
      <c r="I186" s="35"/>
      <c r="J186" s="36"/>
      <c r="K186" s="35"/>
      <c r="L186" s="36"/>
      <c r="M186" s="73">
        <f t="shared" si="16"/>
        <v>0</v>
      </c>
      <c r="N186" s="73">
        <f t="shared" si="17"/>
        <v>0</v>
      </c>
      <c r="O186" s="73">
        <f t="shared" si="18"/>
        <v>0</v>
      </c>
      <c r="P186" s="73">
        <f t="shared" si="19"/>
        <v>0</v>
      </c>
    </row>
    <row r="187" spans="1:16" x14ac:dyDescent="0.3">
      <c r="A187" s="77">
        <v>2014</v>
      </c>
      <c r="B187" s="31" t="s">
        <v>29</v>
      </c>
      <c r="C187" s="38">
        <v>0.19170000000000001</v>
      </c>
      <c r="D187" s="33">
        <f t="shared" si="21"/>
        <v>1.4722334634696299</v>
      </c>
      <c r="E187" s="33">
        <f t="shared" si="15"/>
        <v>4.8728812913712005E-2</v>
      </c>
      <c r="F187" s="34">
        <f t="shared" si="20"/>
        <v>2.2083501952044449</v>
      </c>
      <c r="G187" s="34">
        <f t="shared" si="20"/>
        <v>7.3093219370568008E-2</v>
      </c>
      <c r="H187" s="65"/>
      <c r="I187" s="35"/>
      <c r="J187" s="36"/>
      <c r="K187" s="35"/>
      <c r="L187" s="36"/>
      <c r="M187" s="73">
        <f t="shared" si="16"/>
        <v>0</v>
      </c>
      <c r="N187" s="73">
        <f t="shared" si="17"/>
        <v>0</v>
      </c>
      <c r="O187" s="73">
        <f t="shared" si="18"/>
        <v>0</v>
      </c>
      <c r="P187" s="73">
        <f t="shared" si="19"/>
        <v>0</v>
      </c>
    </row>
    <row r="188" spans="1:16" x14ac:dyDescent="0.3">
      <c r="A188" s="77">
        <v>2015</v>
      </c>
      <c r="B188" s="31" t="s">
        <v>18</v>
      </c>
      <c r="C188" s="38">
        <v>0.19209999999999999</v>
      </c>
      <c r="D188" s="33">
        <f t="shared" si="21"/>
        <v>1.4750713203212529</v>
      </c>
      <c r="E188" s="33">
        <f t="shared" si="15"/>
        <v>4.8822080298571713E-2</v>
      </c>
      <c r="F188" s="34">
        <f t="shared" si="20"/>
        <v>2.2126069804818793</v>
      </c>
      <c r="G188" s="34">
        <f t="shared" si="20"/>
        <v>7.3233120447857569E-2</v>
      </c>
      <c r="H188" s="65"/>
      <c r="I188" s="35"/>
      <c r="J188" s="36"/>
      <c r="K188" s="35"/>
      <c r="L188" s="36"/>
      <c r="M188" s="73">
        <f t="shared" si="16"/>
        <v>0</v>
      </c>
      <c r="N188" s="73">
        <f t="shared" si="17"/>
        <v>0</v>
      </c>
      <c r="O188" s="73">
        <f t="shared" si="18"/>
        <v>0</v>
      </c>
      <c r="P188" s="73">
        <f t="shared" si="19"/>
        <v>0</v>
      </c>
    </row>
    <row r="189" spans="1:16" x14ac:dyDescent="0.3">
      <c r="A189" s="77">
        <v>2015</v>
      </c>
      <c r="B189" s="31" t="s">
        <v>19</v>
      </c>
      <c r="C189" s="38">
        <v>0.19209999999999999</v>
      </c>
      <c r="D189" s="33">
        <f t="shared" si="21"/>
        <v>1.4750713203212529</v>
      </c>
      <c r="E189" s="33">
        <f t="shared" si="15"/>
        <v>4.8822080298571713E-2</v>
      </c>
      <c r="F189" s="34">
        <f t="shared" si="20"/>
        <v>2.2126069804818793</v>
      </c>
      <c r="G189" s="34">
        <f t="shared" si="20"/>
        <v>7.3233120447857569E-2</v>
      </c>
      <c r="H189" s="65"/>
      <c r="I189" s="35"/>
      <c r="J189" s="36"/>
      <c r="K189" s="35"/>
      <c r="L189" s="36"/>
      <c r="M189" s="73">
        <f t="shared" si="16"/>
        <v>0</v>
      </c>
      <c r="N189" s="73">
        <f t="shared" si="17"/>
        <v>0</v>
      </c>
      <c r="O189" s="73">
        <f t="shared" si="18"/>
        <v>0</v>
      </c>
      <c r="P189" s="73">
        <f t="shared" si="19"/>
        <v>0</v>
      </c>
    </row>
    <row r="190" spans="1:16" x14ac:dyDescent="0.3">
      <c r="A190" s="77">
        <v>2015</v>
      </c>
      <c r="B190" s="31" t="s">
        <v>20</v>
      </c>
      <c r="C190" s="38">
        <v>0.19209999999999999</v>
      </c>
      <c r="D190" s="33">
        <f t="shared" si="21"/>
        <v>1.4750713203212529</v>
      </c>
      <c r="E190" s="33">
        <f t="shared" si="15"/>
        <v>4.8822080298571713E-2</v>
      </c>
      <c r="F190" s="34">
        <f t="shared" si="20"/>
        <v>2.2126069804818793</v>
      </c>
      <c r="G190" s="34">
        <f t="shared" si="20"/>
        <v>7.3233120447857569E-2</v>
      </c>
      <c r="H190" s="65"/>
      <c r="I190" s="35"/>
      <c r="J190" s="36"/>
      <c r="K190" s="35"/>
      <c r="L190" s="36"/>
      <c r="M190" s="73">
        <f t="shared" si="16"/>
        <v>0</v>
      </c>
      <c r="N190" s="73">
        <f t="shared" si="17"/>
        <v>0</v>
      </c>
      <c r="O190" s="73">
        <f t="shared" si="18"/>
        <v>0</v>
      </c>
      <c r="P190" s="73">
        <f t="shared" si="19"/>
        <v>0</v>
      </c>
    </row>
    <row r="191" spans="1:16" x14ac:dyDescent="0.3">
      <c r="A191" s="77">
        <v>2015</v>
      </c>
      <c r="B191" s="31" t="s">
        <v>21</v>
      </c>
      <c r="C191" s="38">
        <v>0.19370000000000001</v>
      </c>
      <c r="D191" s="33">
        <f t="shared" si="21"/>
        <v>1.4864140259806424</v>
      </c>
      <c r="E191" s="33">
        <f t="shared" si="15"/>
        <v>4.9194838016930476E-2</v>
      </c>
      <c r="F191" s="34">
        <f t="shared" si="20"/>
        <v>2.2296210389709636</v>
      </c>
      <c r="G191" s="34">
        <f t="shared" si="20"/>
        <v>7.3792257025395713E-2</v>
      </c>
      <c r="H191" s="65"/>
      <c r="I191" s="35"/>
      <c r="J191" s="36"/>
      <c r="K191" s="35"/>
      <c r="L191" s="36"/>
      <c r="M191" s="73">
        <f t="shared" si="16"/>
        <v>0</v>
      </c>
      <c r="N191" s="73">
        <f t="shared" si="17"/>
        <v>0</v>
      </c>
      <c r="O191" s="73">
        <f t="shared" si="18"/>
        <v>0</v>
      </c>
      <c r="P191" s="73">
        <f t="shared" si="19"/>
        <v>0</v>
      </c>
    </row>
    <row r="192" spans="1:16" x14ac:dyDescent="0.3">
      <c r="A192" s="77">
        <v>2015</v>
      </c>
      <c r="B192" s="31" t="s">
        <v>22</v>
      </c>
      <c r="C192" s="38">
        <v>0.19370000000000001</v>
      </c>
      <c r="D192" s="33">
        <f t="shared" si="21"/>
        <v>1.4864140259806424</v>
      </c>
      <c r="E192" s="33">
        <f t="shared" si="15"/>
        <v>4.9194838016930476E-2</v>
      </c>
      <c r="F192" s="34">
        <f t="shared" si="20"/>
        <v>2.2296210389709636</v>
      </c>
      <c r="G192" s="34">
        <f t="shared" si="20"/>
        <v>7.3792257025395713E-2</v>
      </c>
      <c r="H192" s="65"/>
      <c r="I192" s="35"/>
      <c r="J192" s="36"/>
      <c r="K192" s="35"/>
      <c r="L192" s="36"/>
      <c r="M192" s="73">
        <f t="shared" si="16"/>
        <v>0</v>
      </c>
      <c r="N192" s="73">
        <f t="shared" si="17"/>
        <v>0</v>
      </c>
      <c r="O192" s="73">
        <f t="shared" si="18"/>
        <v>0</v>
      </c>
      <c r="P192" s="73">
        <f t="shared" si="19"/>
        <v>0</v>
      </c>
    </row>
    <row r="193" spans="1:16" x14ac:dyDescent="0.3">
      <c r="A193" s="77">
        <v>2015</v>
      </c>
      <c r="B193" s="31" t="s">
        <v>23</v>
      </c>
      <c r="C193" s="38">
        <v>0.19370000000000001</v>
      </c>
      <c r="D193" s="33">
        <f t="shared" si="21"/>
        <v>1.4864140259806424</v>
      </c>
      <c r="E193" s="33">
        <f t="shared" si="15"/>
        <v>4.9194838016930476E-2</v>
      </c>
      <c r="F193" s="34">
        <f t="shared" si="20"/>
        <v>2.2296210389709636</v>
      </c>
      <c r="G193" s="34">
        <f t="shared" si="20"/>
        <v>7.3792257025395713E-2</v>
      </c>
      <c r="H193" s="65"/>
      <c r="I193" s="35"/>
      <c r="J193" s="36"/>
      <c r="K193" s="35"/>
      <c r="L193" s="36"/>
      <c r="M193" s="73">
        <f t="shared" si="16"/>
        <v>0</v>
      </c>
      <c r="N193" s="73">
        <f t="shared" si="17"/>
        <v>0</v>
      </c>
      <c r="O193" s="73">
        <f t="shared" si="18"/>
        <v>0</v>
      </c>
      <c r="P193" s="73">
        <f t="shared" si="19"/>
        <v>0</v>
      </c>
    </row>
    <row r="194" spans="1:16" x14ac:dyDescent="0.3">
      <c r="A194" s="77">
        <v>2015</v>
      </c>
      <c r="B194" s="31" t="s">
        <v>24</v>
      </c>
      <c r="C194" s="38">
        <v>0.19259999999999999</v>
      </c>
      <c r="D194" s="33">
        <f t="shared" si="21"/>
        <v>1.4786174141673047</v>
      </c>
      <c r="E194" s="33">
        <f t="shared" si="15"/>
        <v>4.8938620652894116E-2</v>
      </c>
      <c r="F194" s="34">
        <f t="shared" si="20"/>
        <v>2.2179261212509571</v>
      </c>
      <c r="G194" s="34">
        <f t="shared" si="20"/>
        <v>7.3407930979341174E-2</v>
      </c>
      <c r="H194" s="65"/>
      <c r="I194" s="35"/>
      <c r="J194" s="36"/>
      <c r="K194" s="35"/>
      <c r="L194" s="36"/>
      <c r="M194" s="73">
        <f t="shared" si="16"/>
        <v>0</v>
      </c>
      <c r="N194" s="73">
        <f t="shared" si="17"/>
        <v>0</v>
      </c>
      <c r="O194" s="73">
        <f t="shared" si="18"/>
        <v>0</v>
      </c>
      <c r="P194" s="73">
        <f t="shared" si="19"/>
        <v>0</v>
      </c>
    </row>
    <row r="195" spans="1:16" x14ac:dyDescent="0.3">
      <c r="A195" s="77">
        <v>2015</v>
      </c>
      <c r="B195" s="31" t="s">
        <v>25</v>
      </c>
      <c r="C195" s="38">
        <v>0.19259999999999999</v>
      </c>
      <c r="D195" s="33">
        <f>((1+C195)^0.083333-1)*100</f>
        <v>1.4786174141673047</v>
      </c>
      <c r="E195" s="33">
        <f t="shared" si="15"/>
        <v>4.8938620652894116E-2</v>
      </c>
      <c r="F195" s="34">
        <f t="shared" si="20"/>
        <v>2.2179261212509571</v>
      </c>
      <c r="G195" s="34">
        <f>E195/2*3</f>
        <v>7.3407930979341174E-2</v>
      </c>
      <c r="H195" s="65"/>
      <c r="I195" s="35"/>
      <c r="J195" s="36"/>
      <c r="K195" s="35"/>
      <c r="L195" s="36"/>
      <c r="M195" s="73">
        <f t="shared" si="16"/>
        <v>0</v>
      </c>
      <c r="N195" s="73">
        <f t="shared" si="17"/>
        <v>0</v>
      </c>
      <c r="O195" s="73">
        <f t="shared" si="18"/>
        <v>0</v>
      </c>
      <c r="P195" s="73">
        <f t="shared" si="19"/>
        <v>0</v>
      </c>
    </row>
    <row r="196" spans="1:16" x14ac:dyDescent="0.3">
      <c r="A196" s="77">
        <v>2015</v>
      </c>
      <c r="B196" s="31" t="s">
        <v>26</v>
      </c>
      <c r="C196" s="38">
        <v>0.19259999999999999</v>
      </c>
      <c r="D196" s="33">
        <f>((1+C196)^0.083333-1)*100</f>
        <v>1.4786174141673047</v>
      </c>
      <c r="E196" s="33">
        <f t="shared" si="15"/>
        <v>4.8938620652894116E-2</v>
      </c>
      <c r="F196" s="34">
        <f t="shared" si="20"/>
        <v>2.2179261212509571</v>
      </c>
      <c r="G196" s="34">
        <f>E196/2*3</f>
        <v>7.3407930979341174E-2</v>
      </c>
      <c r="H196" s="65"/>
      <c r="I196" s="35"/>
      <c r="J196" s="36"/>
      <c r="K196" s="35"/>
      <c r="L196" s="36"/>
      <c r="M196" s="73">
        <f t="shared" si="16"/>
        <v>0</v>
      </c>
      <c r="N196" s="73">
        <f t="shared" si="17"/>
        <v>0</v>
      </c>
      <c r="O196" s="73">
        <f t="shared" si="18"/>
        <v>0</v>
      </c>
      <c r="P196" s="73">
        <f t="shared" si="19"/>
        <v>0</v>
      </c>
    </row>
    <row r="197" spans="1:16" x14ac:dyDescent="0.3">
      <c r="A197" s="77">
        <v>2015</v>
      </c>
      <c r="B197" s="31" t="s">
        <v>27</v>
      </c>
      <c r="C197" s="38">
        <v>0.1933</v>
      </c>
      <c r="D197" s="33">
        <f>((1+C197)^0.083333-1)*100</f>
        <v>1.4835796567069348</v>
      </c>
      <c r="E197" s="33">
        <f t="shared" si="15"/>
        <v>4.9101695318753968E-2</v>
      </c>
      <c r="F197" s="34">
        <f t="shared" si="20"/>
        <v>2.2253694850604022</v>
      </c>
      <c r="G197" s="34">
        <f>E197/2*3</f>
        <v>7.3652542978130953E-2</v>
      </c>
      <c r="H197" s="65"/>
      <c r="I197" s="35"/>
      <c r="J197" s="36"/>
      <c r="K197" s="35"/>
      <c r="L197" s="36"/>
      <c r="M197" s="73">
        <f>+H197*E197/100*I197</f>
        <v>0</v>
      </c>
      <c r="N197" s="73">
        <f>+H197*D197/100*J197</f>
        <v>0</v>
      </c>
      <c r="O197" s="73">
        <f>+H197*G197/100*K197</f>
        <v>0</v>
      </c>
      <c r="P197" s="73">
        <f t="shared" si="19"/>
        <v>0</v>
      </c>
    </row>
    <row r="198" spans="1:16" ht="15" customHeight="1" x14ac:dyDescent="0.3">
      <c r="A198" s="77">
        <v>2015</v>
      </c>
      <c r="B198" s="31" t="s">
        <v>28</v>
      </c>
      <c r="C198" s="38">
        <v>0.1933</v>
      </c>
      <c r="D198" s="33">
        <f>((1+C198)^0.083333-1)*100</f>
        <v>1.4835796567069348</v>
      </c>
      <c r="E198" s="33">
        <f t="shared" si="15"/>
        <v>4.9101695318753968E-2</v>
      </c>
      <c r="F198" s="34">
        <f t="shared" si="20"/>
        <v>2.2253694850604022</v>
      </c>
      <c r="G198" s="34">
        <f>E198/2*3</f>
        <v>7.3652542978130953E-2</v>
      </c>
      <c r="H198" s="65"/>
      <c r="I198" s="35"/>
      <c r="J198" s="36"/>
      <c r="K198" s="35"/>
      <c r="L198" s="36"/>
      <c r="M198" s="73">
        <f>+H198*E198/100*I198</f>
        <v>0</v>
      </c>
      <c r="N198" s="73">
        <f>+H198*D198/100*J198</f>
        <v>0</v>
      </c>
      <c r="O198" s="73">
        <f>+H198*G198/100*K198</f>
        <v>0</v>
      </c>
      <c r="P198" s="73">
        <f t="shared" si="19"/>
        <v>0</v>
      </c>
    </row>
    <row r="199" spans="1:16" x14ac:dyDescent="0.3">
      <c r="A199" s="77">
        <v>2015</v>
      </c>
      <c r="B199" s="31" t="s">
        <v>29</v>
      </c>
      <c r="C199" s="38">
        <v>0.1933</v>
      </c>
      <c r="D199" s="33">
        <f>((1+C199)^0.083333-1)*100</f>
        <v>1.4835796567069348</v>
      </c>
      <c r="E199" s="33">
        <f t="shared" ref="E199:E232" si="22">((1+C199)^0.00277778-1)*100</f>
        <v>4.9101695318753968E-2</v>
      </c>
      <c r="F199" s="34">
        <f t="shared" si="20"/>
        <v>2.2253694850604022</v>
      </c>
      <c r="G199" s="34">
        <f>E199/2*3</f>
        <v>7.3652542978130953E-2</v>
      </c>
      <c r="H199" s="65"/>
      <c r="I199" s="35"/>
      <c r="J199" s="36"/>
      <c r="K199" s="35"/>
      <c r="L199" s="36"/>
      <c r="M199" s="73">
        <f>+H199*E199/100*I199</f>
        <v>0</v>
      </c>
      <c r="N199" s="73">
        <f>+H199*D199/100*J199</f>
        <v>0</v>
      </c>
      <c r="O199" s="73">
        <f>+H199*G199/100*K199</f>
        <v>0</v>
      </c>
      <c r="P199" s="73">
        <f t="shared" si="19"/>
        <v>0</v>
      </c>
    </row>
    <row r="200" spans="1:16" x14ac:dyDescent="0.3">
      <c r="A200" s="77">
        <v>2016</v>
      </c>
      <c r="B200" s="31" t="s">
        <v>18</v>
      </c>
      <c r="C200" s="38">
        <v>0.1968</v>
      </c>
      <c r="D200" s="33">
        <f t="shared" ref="D200:D232" si="23">((1+C200)^0.083333-1)*100</f>
        <v>1.508350915211798</v>
      </c>
      <c r="E200" s="33">
        <f t="shared" si="22"/>
        <v>4.9915640367026448E-2</v>
      </c>
      <c r="F200" s="34">
        <f t="shared" si="20"/>
        <v>2.262526372817697</v>
      </c>
      <c r="G200" s="34">
        <f t="shared" si="20"/>
        <v>7.4873460550539672E-2</v>
      </c>
      <c r="H200" s="65"/>
      <c r="I200" s="35"/>
      <c r="J200" s="36"/>
      <c r="K200" s="35"/>
      <c r="L200" s="36"/>
      <c r="M200" s="73">
        <f t="shared" ref="M200:M232" si="24">+H200*E200/100*I200</f>
        <v>0</v>
      </c>
      <c r="N200" s="73">
        <f t="shared" ref="N200:N232" si="25">+H200*D200/100*J200</f>
        <v>0</v>
      </c>
      <c r="O200" s="73">
        <f t="shared" ref="O200:O232" si="26">+H200*G200/100*K200</f>
        <v>0</v>
      </c>
      <c r="P200" s="73">
        <f t="shared" ref="P200:P232" si="27">+H200*F200/100*L200</f>
        <v>0</v>
      </c>
    </row>
    <row r="201" spans="1:16" x14ac:dyDescent="0.3">
      <c r="A201" s="77">
        <v>2016</v>
      </c>
      <c r="B201" s="31" t="s">
        <v>19</v>
      </c>
      <c r="C201" s="38">
        <v>0.1968</v>
      </c>
      <c r="D201" s="33">
        <f t="shared" si="23"/>
        <v>1.508350915211798</v>
      </c>
      <c r="E201" s="33">
        <f t="shared" si="22"/>
        <v>4.9915640367026448E-2</v>
      </c>
      <c r="F201" s="34">
        <f t="shared" ref="F201:G218" si="28">D201/2*3</f>
        <v>2.262526372817697</v>
      </c>
      <c r="G201" s="34">
        <f t="shared" si="28"/>
        <v>7.4873460550539672E-2</v>
      </c>
      <c r="H201" s="65"/>
      <c r="I201" s="35"/>
      <c r="J201" s="36"/>
      <c r="K201" s="35"/>
      <c r="L201" s="36"/>
      <c r="M201" s="73">
        <f t="shared" si="24"/>
        <v>0</v>
      </c>
      <c r="N201" s="73">
        <f t="shared" si="25"/>
        <v>0</v>
      </c>
      <c r="O201" s="73">
        <f t="shared" si="26"/>
        <v>0</v>
      </c>
      <c r="P201" s="73">
        <f t="shared" si="27"/>
        <v>0</v>
      </c>
    </row>
    <row r="202" spans="1:16" x14ac:dyDescent="0.3">
      <c r="A202" s="77">
        <v>2016</v>
      </c>
      <c r="B202" s="31" t="s">
        <v>20</v>
      </c>
      <c r="C202" s="38">
        <v>0.1968</v>
      </c>
      <c r="D202" s="33">
        <f t="shared" si="23"/>
        <v>1.508350915211798</v>
      </c>
      <c r="E202" s="33">
        <f t="shared" si="22"/>
        <v>4.9915640367026448E-2</v>
      </c>
      <c r="F202" s="40">
        <f t="shared" si="28"/>
        <v>2.262526372817697</v>
      </c>
      <c r="G202" s="41">
        <f t="shared" si="28"/>
        <v>7.4873460550539672E-2</v>
      </c>
      <c r="H202" s="65"/>
      <c r="I202" s="35"/>
      <c r="J202" s="36"/>
      <c r="K202" s="35"/>
      <c r="L202" s="36"/>
      <c r="M202" s="73">
        <f t="shared" si="24"/>
        <v>0</v>
      </c>
      <c r="N202" s="73">
        <f t="shared" si="25"/>
        <v>0</v>
      </c>
      <c r="O202" s="73">
        <f t="shared" si="26"/>
        <v>0</v>
      </c>
      <c r="P202" s="73">
        <f t="shared" si="27"/>
        <v>0</v>
      </c>
    </row>
    <row r="203" spans="1:16" ht="8.25" customHeight="1" x14ac:dyDescent="0.3">
      <c r="A203" s="77">
        <v>2016</v>
      </c>
      <c r="B203" s="31" t="s">
        <v>21</v>
      </c>
      <c r="C203" s="38">
        <v>0.2054</v>
      </c>
      <c r="D203" s="42">
        <f t="shared" si="23"/>
        <v>1.5689365275569855</v>
      </c>
      <c r="E203" s="33">
        <f t="shared" si="22"/>
        <v>5.1905580596844914E-2</v>
      </c>
      <c r="F203" s="38">
        <f t="shared" si="28"/>
        <v>2.3534047913354783</v>
      </c>
      <c r="G203" s="43">
        <f t="shared" si="28"/>
        <v>7.785837089526737E-2</v>
      </c>
      <c r="H203" s="65"/>
      <c r="I203" s="35"/>
      <c r="J203" s="36"/>
      <c r="K203" s="35"/>
      <c r="L203" s="36"/>
      <c r="M203" s="73">
        <f t="shared" si="24"/>
        <v>0</v>
      </c>
      <c r="N203" s="73">
        <f t="shared" si="25"/>
        <v>0</v>
      </c>
      <c r="O203" s="73">
        <f t="shared" si="26"/>
        <v>0</v>
      </c>
      <c r="P203" s="73">
        <f t="shared" si="27"/>
        <v>0</v>
      </c>
    </row>
    <row r="204" spans="1:16" x14ac:dyDescent="0.3">
      <c r="A204" s="77">
        <v>2016</v>
      </c>
      <c r="B204" s="31" t="s">
        <v>22</v>
      </c>
      <c r="C204" s="38">
        <v>0.2054</v>
      </c>
      <c r="D204" s="42">
        <f t="shared" si="23"/>
        <v>1.5689365275569855</v>
      </c>
      <c r="E204" s="33">
        <f t="shared" si="22"/>
        <v>5.1905580596844914E-2</v>
      </c>
      <c r="F204" s="38">
        <f t="shared" si="28"/>
        <v>2.3534047913354783</v>
      </c>
      <c r="G204" s="43">
        <f t="shared" si="28"/>
        <v>7.785837089526737E-2</v>
      </c>
      <c r="H204" s="65"/>
      <c r="I204" s="35"/>
      <c r="J204" s="36"/>
      <c r="K204" s="35"/>
      <c r="L204" s="36"/>
      <c r="M204" s="73">
        <f t="shared" si="24"/>
        <v>0</v>
      </c>
      <c r="N204" s="73">
        <f t="shared" si="25"/>
        <v>0</v>
      </c>
      <c r="O204" s="73">
        <f t="shared" si="26"/>
        <v>0</v>
      </c>
      <c r="P204" s="73">
        <f t="shared" si="27"/>
        <v>0</v>
      </c>
    </row>
    <row r="205" spans="1:16" x14ac:dyDescent="0.3">
      <c r="A205" s="77">
        <v>2016</v>
      </c>
      <c r="B205" s="31" t="s">
        <v>23</v>
      </c>
      <c r="C205" s="38">
        <v>0.2054</v>
      </c>
      <c r="D205" s="43">
        <f t="shared" si="23"/>
        <v>1.5689365275569855</v>
      </c>
      <c r="E205" s="33">
        <f t="shared" si="22"/>
        <v>5.1905580596844914E-2</v>
      </c>
      <c r="F205" s="38">
        <f t="shared" si="28"/>
        <v>2.3534047913354783</v>
      </c>
      <c r="G205" s="43">
        <f t="shared" si="28"/>
        <v>7.785837089526737E-2</v>
      </c>
      <c r="H205" s="65"/>
      <c r="I205" s="35"/>
      <c r="J205" s="36"/>
      <c r="K205" s="35"/>
      <c r="L205" s="36"/>
      <c r="M205" s="73">
        <f t="shared" si="24"/>
        <v>0</v>
      </c>
      <c r="N205" s="73">
        <f t="shared" si="25"/>
        <v>0</v>
      </c>
      <c r="O205" s="73">
        <f t="shared" si="26"/>
        <v>0</v>
      </c>
      <c r="P205" s="73">
        <f t="shared" si="27"/>
        <v>0</v>
      </c>
    </row>
    <row r="206" spans="1:16" x14ac:dyDescent="0.3">
      <c r="A206" s="77">
        <v>2016</v>
      </c>
      <c r="B206" s="31" t="s">
        <v>24</v>
      </c>
      <c r="C206" s="38">
        <v>0.21340000000000001</v>
      </c>
      <c r="D206" s="44">
        <f t="shared" si="23"/>
        <v>1.6249405516121751</v>
      </c>
      <c r="E206" s="44">
        <f t="shared" si="22"/>
        <v>5.3744017832380031E-2</v>
      </c>
      <c r="F206" s="38">
        <f t="shared" si="28"/>
        <v>2.4374108274182626</v>
      </c>
      <c r="G206" s="44">
        <f t="shared" si="28"/>
        <v>8.0616026748570047E-2</v>
      </c>
      <c r="H206" s="65"/>
      <c r="I206" s="35"/>
      <c r="J206" s="36"/>
      <c r="K206" s="35"/>
      <c r="L206" s="36"/>
      <c r="M206" s="73">
        <f t="shared" si="24"/>
        <v>0</v>
      </c>
      <c r="N206" s="73">
        <f t="shared" si="25"/>
        <v>0</v>
      </c>
      <c r="O206" s="73">
        <f t="shared" si="26"/>
        <v>0</v>
      </c>
      <c r="P206" s="73">
        <f t="shared" si="27"/>
        <v>0</v>
      </c>
    </row>
    <row r="207" spans="1:16" x14ac:dyDescent="0.3">
      <c r="A207" s="77">
        <v>2016</v>
      </c>
      <c r="B207" s="31" t="s">
        <v>25</v>
      </c>
      <c r="C207" s="38">
        <v>0.21340000000000001</v>
      </c>
      <c r="D207" s="42">
        <f t="shared" si="23"/>
        <v>1.6249405516121751</v>
      </c>
      <c r="E207" s="44">
        <f t="shared" si="22"/>
        <v>5.3744017832380031E-2</v>
      </c>
      <c r="F207" s="38">
        <f t="shared" si="28"/>
        <v>2.4374108274182626</v>
      </c>
      <c r="G207" s="44">
        <f t="shared" si="28"/>
        <v>8.0616026748570047E-2</v>
      </c>
      <c r="H207" s="65"/>
      <c r="I207" s="35"/>
      <c r="J207" s="36"/>
      <c r="K207" s="35"/>
      <c r="L207" s="36"/>
      <c r="M207" s="73">
        <f t="shared" si="24"/>
        <v>0</v>
      </c>
      <c r="N207" s="73">
        <f t="shared" si="25"/>
        <v>0</v>
      </c>
      <c r="O207" s="73">
        <f t="shared" si="26"/>
        <v>0</v>
      </c>
      <c r="P207" s="73">
        <f t="shared" si="27"/>
        <v>0</v>
      </c>
    </row>
    <row r="208" spans="1:16" x14ac:dyDescent="0.3">
      <c r="A208" s="77">
        <v>2016</v>
      </c>
      <c r="B208" s="31" t="s">
        <v>26</v>
      </c>
      <c r="C208" s="38">
        <v>0.21340000000000001</v>
      </c>
      <c r="D208" s="42">
        <f t="shared" si="23"/>
        <v>1.6249405516121751</v>
      </c>
      <c r="E208" s="44">
        <f t="shared" si="22"/>
        <v>5.3744017832380031E-2</v>
      </c>
      <c r="F208" s="38">
        <f t="shared" si="28"/>
        <v>2.4374108274182626</v>
      </c>
      <c r="G208" s="44">
        <f t="shared" si="28"/>
        <v>8.0616026748570047E-2</v>
      </c>
      <c r="H208" s="65"/>
      <c r="I208" s="35"/>
      <c r="J208" s="36"/>
      <c r="K208" s="35"/>
      <c r="L208" s="36"/>
      <c r="M208" s="73">
        <f t="shared" si="24"/>
        <v>0</v>
      </c>
      <c r="N208" s="73">
        <f t="shared" si="25"/>
        <v>0</v>
      </c>
      <c r="O208" s="73">
        <f t="shared" si="26"/>
        <v>0</v>
      </c>
      <c r="P208" s="73">
        <f t="shared" si="27"/>
        <v>0</v>
      </c>
    </row>
    <row r="209" spans="1:16" x14ac:dyDescent="0.3">
      <c r="A209" s="77">
        <v>2016</v>
      </c>
      <c r="B209" s="31" t="s">
        <v>27</v>
      </c>
      <c r="C209" s="38">
        <v>0.21990000000000001</v>
      </c>
      <c r="D209" s="42">
        <f t="shared" si="23"/>
        <v>1.6701951515945224</v>
      </c>
      <c r="E209" s="44">
        <f t="shared" si="22"/>
        <v>5.522886974602681E-2</v>
      </c>
      <c r="F209" s="38">
        <f t="shared" si="28"/>
        <v>2.5052927273917835</v>
      </c>
      <c r="G209" s="44">
        <f t="shared" si="28"/>
        <v>8.2843304619040214E-2</v>
      </c>
      <c r="H209" s="65"/>
      <c r="I209" s="35"/>
      <c r="J209" s="36"/>
      <c r="K209" s="35"/>
      <c r="L209" s="36"/>
      <c r="M209" s="73">
        <f t="shared" si="24"/>
        <v>0</v>
      </c>
      <c r="N209" s="73">
        <f t="shared" si="25"/>
        <v>0</v>
      </c>
      <c r="O209" s="73">
        <f t="shared" si="26"/>
        <v>0</v>
      </c>
      <c r="P209" s="73">
        <f t="shared" si="27"/>
        <v>0</v>
      </c>
    </row>
    <row r="210" spans="1:16" ht="20.25" customHeight="1" x14ac:dyDescent="0.3">
      <c r="A210" s="77">
        <v>2016</v>
      </c>
      <c r="B210" s="31" t="s">
        <v>31</v>
      </c>
      <c r="C210" s="38">
        <v>0.21990000000000001</v>
      </c>
      <c r="D210" s="42">
        <f t="shared" si="23"/>
        <v>1.6701951515945224</v>
      </c>
      <c r="E210" s="44">
        <f t="shared" si="22"/>
        <v>5.522886974602681E-2</v>
      </c>
      <c r="F210" s="38">
        <f t="shared" si="28"/>
        <v>2.5052927273917835</v>
      </c>
      <c r="G210" s="44">
        <f t="shared" si="28"/>
        <v>8.2843304619040214E-2</v>
      </c>
      <c r="H210" s="65"/>
      <c r="I210" s="35"/>
      <c r="J210" s="36"/>
      <c r="K210" s="35"/>
      <c r="L210" s="36"/>
      <c r="M210" s="73">
        <f t="shared" si="24"/>
        <v>0</v>
      </c>
      <c r="N210" s="73">
        <f t="shared" si="25"/>
        <v>0</v>
      </c>
      <c r="O210" s="73">
        <f t="shared" si="26"/>
        <v>0</v>
      </c>
      <c r="P210" s="73">
        <f t="shared" si="27"/>
        <v>0</v>
      </c>
    </row>
    <row r="211" spans="1:16" x14ac:dyDescent="0.3">
      <c r="A211" s="77">
        <v>2016</v>
      </c>
      <c r="B211" s="31" t="s">
        <v>29</v>
      </c>
      <c r="C211" s="38">
        <v>0.21990000000000001</v>
      </c>
      <c r="D211" s="42">
        <f t="shared" si="23"/>
        <v>1.6701951515945224</v>
      </c>
      <c r="E211" s="44">
        <f t="shared" si="22"/>
        <v>5.522886974602681E-2</v>
      </c>
      <c r="F211" s="38">
        <f t="shared" si="28"/>
        <v>2.5052927273917835</v>
      </c>
      <c r="G211" s="43">
        <f t="shared" si="28"/>
        <v>8.2843304619040214E-2</v>
      </c>
      <c r="H211" s="65"/>
      <c r="I211" s="35"/>
      <c r="J211" s="36"/>
      <c r="K211" s="35"/>
      <c r="L211" s="36"/>
      <c r="M211" s="73">
        <f t="shared" si="24"/>
        <v>0</v>
      </c>
      <c r="N211" s="73">
        <f t="shared" si="25"/>
        <v>0</v>
      </c>
      <c r="O211" s="73">
        <f t="shared" si="26"/>
        <v>0</v>
      </c>
      <c r="P211" s="73">
        <f t="shared" si="27"/>
        <v>0</v>
      </c>
    </row>
    <row r="212" spans="1:16" x14ac:dyDescent="0.3">
      <c r="A212" s="77">
        <v>2017</v>
      </c>
      <c r="B212" s="31" t="s">
        <v>18</v>
      </c>
      <c r="C212" s="38">
        <v>0.22339999999999999</v>
      </c>
      <c r="D212" s="42">
        <f t="shared" si="23"/>
        <v>1.6944715390551313</v>
      </c>
      <c r="E212" s="43">
        <f t="shared" si="22"/>
        <v>5.602514075975229E-2</v>
      </c>
      <c r="F212" s="38">
        <f t="shared" si="28"/>
        <v>2.5417073085826969</v>
      </c>
      <c r="G212" s="42">
        <f t="shared" si="28"/>
        <v>8.4037711139628435E-2</v>
      </c>
      <c r="H212" s="65"/>
      <c r="I212" s="35"/>
      <c r="J212" s="36"/>
      <c r="K212" s="35"/>
      <c r="L212" s="36"/>
      <c r="M212" s="73">
        <f t="shared" si="24"/>
        <v>0</v>
      </c>
      <c r="N212" s="73">
        <f t="shared" si="25"/>
        <v>0</v>
      </c>
      <c r="O212" s="73">
        <f t="shared" si="26"/>
        <v>0</v>
      </c>
      <c r="P212" s="73">
        <f t="shared" si="27"/>
        <v>0</v>
      </c>
    </row>
    <row r="213" spans="1:16" x14ac:dyDescent="0.3">
      <c r="A213" s="77">
        <v>2017</v>
      </c>
      <c r="B213" s="31" t="s">
        <v>19</v>
      </c>
      <c r="C213" s="38">
        <v>0.22339999999999999</v>
      </c>
      <c r="D213" s="42">
        <f t="shared" si="23"/>
        <v>1.6944715390551313</v>
      </c>
      <c r="E213" s="43">
        <f t="shared" si="22"/>
        <v>5.602514075975229E-2</v>
      </c>
      <c r="F213" s="38">
        <f t="shared" si="28"/>
        <v>2.5417073085826969</v>
      </c>
      <c r="G213" s="42">
        <f t="shared" si="28"/>
        <v>8.4037711139628435E-2</v>
      </c>
      <c r="H213" s="65"/>
      <c r="I213" s="35"/>
      <c r="J213" s="36"/>
      <c r="K213" s="35"/>
      <c r="L213" s="36"/>
      <c r="M213" s="73">
        <f t="shared" si="24"/>
        <v>0</v>
      </c>
      <c r="N213" s="73">
        <f t="shared" si="25"/>
        <v>0</v>
      </c>
      <c r="O213" s="73">
        <f t="shared" si="26"/>
        <v>0</v>
      </c>
      <c r="P213" s="73">
        <f t="shared" si="27"/>
        <v>0</v>
      </c>
    </row>
    <row r="214" spans="1:16" x14ac:dyDescent="0.3">
      <c r="A214" s="77">
        <v>2017</v>
      </c>
      <c r="B214" s="31" t="s">
        <v>20</v>
      </c>
      <c r="C214" s="38">
        <v>0.22339999999999999</v>
      </c>
      <c r="D214" s="42">
        <f t="shared" si="23"/>
        <v>1.6944715390551313</v>
      </c>
      <c r="E214" s="43">
        <f t="shared" si="22"/>
        <v>5.602514075975229E-2</v>
      </c>
      <c r="F214" s="38">
        <f t="shared" si="28"/>
        <v>2.5417073085826969</v>
      </c>
      <c r="G214" s="42">
        <f t="shared" si="28"/>
        <v>8.4037711139628435E-2</v>
      </c>
      <c r="H214" s="65"/>
      <c r="I214" s="35"/>
      <c r="J214" s="36"/>
      <c r="K214" s="35"/>
      <c r="L214" s="36"/>
      <c r="M214" s="73">
        <f t="shared" si="24"/>
        <v>0</v>
      </c>
      <c r="N214" s="73">
        <f t="shared" si="25"/>
        <v>0</v>
      </c>
      <c r="O214" s="73">
        <f t="shared" si="26"/>
        <v>0</v>
      </c>
      <c r="P214" s="73">
        <f t="shared" si="27"/>
        <v>0</v>
      </c>
    </row>
    <row r="215" spans="1:16" x14ac:dyDescent="0.3">
      <c r="A215" s="77">
        <v>2017</v>
      </c>
      <c r="B215" s="31" t="s">
        <v>21</v>
      </c>
      <c r="C215" s="38">
        <v>0.2233</v>
      </c>
      <c r="D215" s="42">
        <f t="shared" si="23"/>
        <v>1.693778811991109</v>
      </c>
      <c r="E215" s="43">
        <f t="shared" si="22"/>
        <v>5.6002421701917271E-2</v>
      </c>
      <c r="F215" s="38">
        <f t="shared" si="28"/>
        <v>2.5406682179866635</v>
      </c>
      <c r="G215" s="42">
        <f t="shared" si="28"/>
        <v>8.4003632552875906E-2</v>
      </c>
      <c r="H215" s="65"/>
      <c r="I215" s="35"/>
      <c r="J215" s="36"/>
      <c r="K215" s="35"/>
      <c r="L215" s="36"/>
      <c r="M215" s="73">
        <f t="shared" si="24"/>
        <v>0</v>
      </c>
      <c r="N215" s="73">
        <f t="shared" si="25"/>
        <v>0</v>
      </c>
      <c r="O215" s="73">
        <f t="shared" si="26"/>
        <v>0</v>
      </c>
      <c r="P215" s="73">
        <f t="shared" si="27"/>
        <v>0</v>
      </c>
    </row>
    <row r="216" spans="1:16" x14ac:dyDescent="0.3">
      <c r="A216" s="77">
        <v>2017</v>
      </c>
      <c r="B216" s="31" t="s">
        <v>22</v>
      </c>
      <c r="C216" s="38">
        <v>0.2233</v>
      </c>
      <c r="D216" s="42">
        <f t="shared" si="23"/>
        <v>1.693778811991109</v>
      </c>
      <c r="E216" s="43">
        <f t="shared" si="22"/>
        <v>5.6002421701917271E-2</v>
      </c>
      <c r="F216" s="38">
        <f t="shared" si="28"/>
        <v>2.5406682179866635</v>
      </c>
      <c r="G216" s="42">
        <f t="shared" si="28"/>
        <v>8.4003632552875906E-2</v>
      </c>
      <c r="H216" s="65"/>
      <c r="I216" s="35"/>
      <c r="J216" s="36"/>
      <c r="K216" s="35"/>
      <c r="L216" s="36"/>
      <c r="M216" s="73">
        <f t="shared" si="24"/>
        <v>0</v>
      </c>
      <c r="N216" s="73">
        <f t="shared" si="25"/>
        <v>0</v>
      </c>
      <c r="O216" s="73">
        <f t="shared" si="26"/>
        <v>0</v>
      </c>
      <c r="P216" s="73">
        <f t="shared" si="27"/>
        <v>0</v>
      </c>
    </row>
    <row r="217" spans="1:16" x14ac:dyDescent="0.3">
      <c r="A217" s="77">
        <v>2017</v>
      </c>
      <c r="B217" s="31" t="s">
        <v>32</v>
      </c>
      <c r="C217" s="38">
        <v>0.2233</v>
      </c>
      <c r="D217" s="42">
        <f t="shared" si="23"/>
        <v>1.693778811991109</v>
      </c>
      <c r="E217" s="43">
        <f t="shared" si="22"/>
        <v>5.6002421701917271E-2</v>
      </c>
      <c r="F217" s="38">
        <f t="shared" si="28"/>
        <v>2.5406682179866635</v>
      </c>
      <c r="G217" s="42">
        <f t="shared" si="28"/>
        <v>8.4003632552875906E-2</v>
      </c>
      <c r="H217" s="65"/>
      <c r="I217" s="35"/>
      <c r="J217" s="36"/>
      <c r="K217" s="35"/>
      <c r="L217" s="36"/>
      <c r="M217" s="73">
        <f t="shared" si="24"/>
        <v>0</v>
      </c>
      <c r="N217" s="73">
        <f t="shared" si="25"/>
        <v>0</v>
      </c>
      <c r="O217" s="73">
        <f t="shared" si="26"/>
        <v>0</v>
      </c>
      <c r="P217" s="73">
        <f t="shared" si="27"/>
        <v>0</v>
      </c>
    </row>
    <row r="218" spans="1:16" x14ac:dyDescent="0.3">
      <c r="A218" s="77">
        <v>2017</v>
      </c>
      <c r="B218" s="31" t="s">
        <v>33</v>
      </c>
      <c r="C218" s="38">
        <v>0.2198</v>
      </c>
      <c r="D218" s="42">
        <f t="shared" si="23"/>
        <v>1.6695006028026205</v>
      </c>
      <c r="E218" s="43">
        <f t="shared" si="22"/>
        <v>5.5206085683878747E-2</v>
      </c>
      <c r="F218" s="38">
        <f t="shared" si="28"/>
        <v>2.5042509042039307</v>
      </c>
      <c r="G218" s="42">
        <f t="shared" si="28"/>
        <v>8.2809128525818121E-2</v>
      </c>
      <c r="H218" s="65"/>
      <c r="I218" s="35"/>
      <c r="J218" s="36"/>
      <c r="K218" s="35"/>
      <c r="L218" s="36"/>
      <c r="M218" s="73">
        <f t="shared" si="24"/>
        <v>0</v>
      </c>
      <c r="N218" s="73">
        <f t="shared" si="25"/>
        <v>0</v>
      </c>
      <c r="O218" s="73">
        <f t="shared" si="26"/>
        <v>0</v>
      </c>
      <c r="P218" s="73">
        <f t="shared" si="27"/>
        <v>0</v>
      </c>
    </row>
    <row r="219" spans="1:16" x14ac:dyDescent="0.3">
      <c r="A219" s="77">
        <v>2017</v>
      </c>
      <c r="B219" s="31" t="s">
        <v>25</v>
      </c>
      <c r="C219" s="38">
        <v>0.2198</v>
      </c>
      <c r="D219" s="42">
        <f t="shared" si="23"/>
        <v>1.6695006028026205</v>
      </c>
      <c r="E219" s="43">
        <f t="shared" si="22"/>
        <v>5.5206085683878747E-2</v>
      </c>
      <c r="F219" s="38">
        <f t="shared" ref="F219:G232" si="29">D219/2*3</f>
        <v>2.5042509042039307</v>
      </c>
      <c r="G219" s="42">
        <f t="shared" si="29"/>
        <v>8.2809128525818121E-2</v>
      </c>
      <c r="H219" s="65"/>
      <c r="I219" s="35"/>
      <c r="J219" s="36"/>
      <c r="K219" s="35"/>
      <c r="L219" s="36"/>
      <c r="M219" s="73">
        <f t="shared" si="24"/>
        <v>0</v>
      </c>
      <c r="N219" s="73">
        <f t="shared" si="25"/>
        <v>0</v>
      </c>
      <c r="O219" s="73">
        <f t="shared" si="26"/>
        <v>0</v>
      </c>
      <c r="P219" s="73">
        <f t="shared" si="27"/>
        <v>0</v>
      </c>
    </row>
    <row r="220" spans="1:16" x14ac:dyDescent="0.3">
      <c r="A220" s="77">
        <v>2017</v>
      </c>
      <c r="B220" s="31" t="s">
        <v>26</v>
      </c>
      <c r="C220" s="38">
        <v>0.2198</v>
      </c>
      <c r="D220" s="42">
        <f t="shared" si="23"/>
        <v>1.6695006028026205</v>
      </c>
      <c r="E220" s="43">
        <f t="shared" si="22"/>
        <v>5.5206085683878747E-2</v>
      </c>
      <c r="F220" s="38">
        <f t="shared" si="29"/>
        <v>2.5042509042039307</v>
      </c>
      <c r="G220" s="42">
        <f t="shared" si="29"/>
        <v>8.2809128525818121E-2</v>
      </c>
      <c r="H220" s="65"/>
      <c r="I220" s="35"/>
      <c r="J220" s="36"/>
      <c r="K220" s="35"/>
      <c r="L220" s="36"/>
      <c r="M220" s="73">
        <f t="shared" si="24"/>
        <v>0</v>
      </c>
      <c r="N220" s="73">
        <f t="shared" si="25"/>
        <v>0</v>
      </c>
      <c r="O220" s="73">
        <f t="shared" si="26"/>
        <v>0</v>
      </c>
      <c r="P220" s="73">
        <f t="shared" si="27"/>
        <v>0</v>
      </c>
    </row>
    <row r="221" spans="1:16" x14ac:dyDescent="0.3">
      <c r="A221" s="77">
        <v>2017</v>
      </c>
      <c r="B221" s="31" t="s">
        <v>27</v>
      </c>
      <c r="C221" s="45">
        <v>0.21149999999999999</v>
      </c>
      <c r="D221" s="42">
        <f t="shared" si="23"/>
        <v>1.6116703104162022</v>
      </c>
      <c r="E221" s="43">
        <f t="shared" si="22"/>
        <v>5.3308485803871264E-2</v>
      </c>
      <c r="F221" s="38">
        <f t="shared" si="29"/>
        <v>2.4175054656243034</v>
      </c>
      <c r="G221" s="42">
        <f t="shared" si="29"/>
        <v>7.9962728705806896E-2</v>
      </c>
      <c r="H221" s="65"/>
      <c r="I221" s="35"/>
      <c r="J221" s="36"/>
      <c r="K221" s="35"/>
      <c r="L221" s="36"/>
      <c r="M221" s="73">
        <f t="shared" si="24"/>
        <v>0</v>
      </c>
      <c r="N221" s="73">
        <f t="shared" si="25"/>
        <v>0</v>
      </c>
      <c r="O221" s="73">
        <f t="shared" si="26"/>
        <v>0</v>
      </c>
      <c r="P221" s="73">
        <f t="shared" si="27"/>
        <v>0</v>
      </c>
    </row>
    <row r="222" spans="1:16" ht="21" customHeight="1" x14ac:dyDescent="0.3">
      <c r="A222" s="77">
        <v>2017</v>
      </c>
      <c r="B222" s="31" t="s">
        <v>28</v>
      </c>
      <c r="C222" s="45">
        <v>0.20960000000000001</v>
      </c>
      <c r="D222" s="42">
        <f t="shared" si="23"/>
        <v>1.5983809780272695</v>
      </c>
      <c r="E222" s="43">
        <f t="shared" si="22"/>
        <v>5.2872272092874262E-2</v>
      </c>
      <c r="F222" s="38">
        <f t="shared" si="29"/>
        <v>2.3975714670409043</v>
      </c>
      <c r="G222" s="42">
        <f t="shared" si="29"/>
        <v>7.9308408139311393E-2</v>
      </c>
      <c r="H222" s="65"/>
      <c r="I222" s="35"/>
      <c r="J222" s="36"/>
      <c r="K222" s="35"/>
      <c r="L222" s="36"/>
      <c r="M222" s="73">
        <f t="shared" si="24"/>
        <v>0</v>
      </c>
      <c r="N222" s="73">
        <f t="shared" si="25"/>
        <v>0</v>
      </c>
      <c r="O222" s="73">
        <f t="shared" si="26"/>
        <v>0</v>
      </c>
      <c r="P222" s="73">
        <f t="shared" si="27"/>
        <v>0</v>
      </c>
    </row>
    <row r="223" spans="1:16" x14ac:dyDescent="0.3">
      <c r="A223" s="77">
        <v>2017</v>
      </c>
      <c r="B223" s="31" t="s">
        <v>29</v>
      </c>
      <c r="C223" s="45">
        <v>0.2077</v>
      </c>
      <c r="D223" s="42">
        <f t="shared" si="23"/>
        <v>1.5850724969272978</v>
      </c>
      <c r="E223" s="43">
        <f t="shared" si="22"/>
        <v>5.2435374559145487E-2</v>
      </c>
      <c r="F223" s="38">
        <f t="shared" si="29"/>
        <v>2.3776087453909467</v>
      </c>
      <c r="G223" s="42">
        <f t="shared" si="29"/>
        <v>7.865306183871823E-2</v>
      </c>
      <c r="H223" s="65"/>
      <c r="I223" s="35"/>
      <c r="J223" s="36"/>
      <c r="K223" s="35"/>
      <c r="L223" s="36"/>
      <c r="M223" s="73">
        <f>+H223*E223/100*I223</f>
        <v>0</v>
      </c>
      <c r="N223" s="73">
        <f>+H223*D223/100*J223</f>
        <v>0</v>
      </c>
      <c r="O223" s="73">
        <f>+H223*G223/100*K223</f>
        <v>0</v>
      </c>
      <c r="P223" s="73">
        <f>+H223*F223/100*L223</f>
        <v>0</v>
      </c>
    </row>
    <row r="224" spans="1:16" x14ac:dyDescent="0.3">
      <c r="A224" s="77">
        <v>2018</v>
      </c>
      <c r="B224" s="31" t="s">
        <v>18</v>
      </c>
      <c r="C224" s="45">
        <v>0.2069</v>
      </c>
      <c r="D224" s="42">
        <f t="shared" si="23"/>
        <v>1.5794631832962036</v>
      </c>
      <c r="E224" s="43">
        <f t="shared" si="22"/>
        <v>5.2251212605480823E-2</v>
      </c>
      <c r="F224" s="38">
        <f t="shared" si="29"/>
        <v>2.3691947749443054</v>
      </c>
      <c r="G224" s="42">
        <f t="shared" si="29"/>
        <v>7.8376818908221235E-2</v>
      </c>
      <c r="H224" s="65"/>
      <c r="I224" s="35"/>
      <c r="J224" s="36"/>
      <c r="K224" s="35"/>
      <c r="L224" s="36"/>
      <c r="M224" s="73">
        <f t="shared" si="24"/>
        <v>0</v>
      </c>
      <c r="N224" s="73">
        <f t="shared" si="25"/>
        <v>0</v>
      </c>
      <c r="O224" s="73">
        <f t="shared" si="26"/>
        <v>0</v>
      </c>
      <c r="P224" s="73">
        <f t="shared" si="27"/>
        <v>0</v>
      </c>
    </row>
    <row r="225" spans="1:16" x14ac:dyDescent="0.3">
      <c r="A225" s="77">
        <v>2018</v>
      </c>
      <c r="B225" s="31" t="s">
        <v>19</v>
      </c>
      <c r="C225" s="45">
        <v>0.21010000000000001</v>
      </c>
      <c r="D225" s="42">
        <f t="shared" si="23"/>
        <v>1.6018800249317344</v>
      </c>
      <c r="E225" s="43">
        <f t="shared" si="22"/>
        <v>5.2987131385773267E-2</v>
      </c>
      <c r="F225" s="38">
        <f t="shared" si="29"/>
        <v>2.4028200373976016</v>
      </c>
      <c r="G225" s="42">
        <f t="shared" si="29"/>
        <v>7.9480697078659901E-2</v>
      </c>
      <c r="H225" s="65"/>
      <c r="I225" s="35"/>
      <c r="J225" s="36"/>
      <c r="K225" s="35"/>
      <c r="L225" s="36"/>
      <c r="M225" s="73">
        <f t="shared" si="24"/>
        <v>0</v>
      </c>
      <c r="N225" s="73">
        <f t="shared" si="25"/>
        <v>0</v>
      </c>
      <c r="O225" s="73">
        <f t="shared" si="26"/>
        <v>0</v>
      </c>
      <c r="P225" s="73">
        <f t="shared" si="27"/>
        <v>0</v>
      </c>
    </row>
    <row r="226" spans="1:16" x14ac:dyDescent="0.3">
      <c r="A226" s="77">
        <v>2018</v>
      </c>
      <c r="B226" s="31" t="s">
        <v>20</v>
      </c>
      <c r="C226" s="45">
        <v>0.20680000000000001</v>
      </c>
      <c r="D226" s="42">
        <f t="shared" si="23"/>
        <v>1.5787617794609909</v>
      </c>
      <c r="E226" s="43">
        <f t="shared" si="22"/>
        <v>5.2228183802349726E-2</v>
      </c>
      <c r="F226" s="38">
        <f t="shared" si="29"/>
        <v>2.3681426691914864</v>
      </c>
      <c r="G226" s="42">
        <f t="shared" si="29"/>
        <v>7.8342275703524589E-2</v>
      </c>
      <c r="H226" s="65"/>
      <c r="I226" s="35"/>
      <c r="J226" s="36"/>
      <c r="K226" s="35"/>
      <c r="L226" s="36"/>
      <c r="M226" s="73">
        <f t="shared" si="24"/>
        <v>0</v>
      </c>
      <c r="N226" s="73">
        <f t="shared" si="25"/>
        <v>0</v>
      </c>
      <c r="O226" s="73">
        <f t="shared" si="26"/>
        <v>0</v>
      </c>
      <c r="P226" s="73">
        <f t="shared" si="27"/>
        <v>0</v>
      </c>
    </row>
    <row r="227" spans="1:16" x14ac:dyDescent="0.3">
      <c r="A227" s="77">
        <v>2018</v>
      </c>
      <c r="B227" s="31" t="s">
        <v>21</v>
      </c>
      <c r="C227" s="45">
        <v>0.20480000000000001</v>
      </c>
      <c r="D227" s="42">
        <f t="shared" si="23"/>
        <v>1.5647225027735079</v>
      </c>
      <c r="E227" s="43">
        <f t="shared" si="22"/>
        <v>5.1767207683806049E-2</v>
      </c>
      <c r="F227" s="38">
        <f t="shared" si="29"/>
        <v>2.3470837541602618</v>
      </c>
      <c r="G227" s="42">
        <f t="shared" si="29"/>
        <v>7.7650811525709074E-2</v>
      </c>
      <c r="H227" s="65"/>
      <c r="I227" s="35"/>
      <c r="J227" s="36"/>
      <c r="K227" s="35"/>
      <c r="L227" s="36"/>
      <c r="M227" s="73">
        <f t="shared" si="24"/>
        <v>0</v>
      </c>
      <c r="N227" s="73">
        <f t="shared" si="25"/>
        <v>0</v>
      </c>
      <c r="O227" s="73">
        <f t="shared" si="26"/>
        <v>0</v>
      </c>
      <c r="P227" s="73">
        <f t="shared" si="27"/>
        <v>0</v>
      </c>
    </row>
    <row r="228" spans="1:16" x14ac:dyDescent="0.3">
      <c r="A228" s="77">
        <v>2018</v>
      </c>
      <c r="B228" s="31" t="s">
        <v>22</v>
      </c>
      <c r="C228" s="45">
        <v>0.2044</v>
      </c>
      <c r="D228" s="42">
        <f t="shared" si="23"/>
        <v>1.5619120840462131</v>
      </c>
      <c r="E228" s="43">
        <f t="shared" si="22"/>
        <v>5.1674920892397225E-2</v>
      </c>
      <c r="F228" s="38">
        <f t="shared" si="29"/>
        <v>2.3428681260693196</v>
      </c>
      <c r="G228" s="42">
        <f t="shared" si="29"/>
        <v>7.7512381338595837E-2</v>
      </c>
      <c r="H228" s="65"/>
      <c r="I228" s="35"/>
      <c r="J228" s="36"/>
      <c r="K228" s="35"/>
      <c r="L228" s="36"/>
      <c r="M228" s="73">
        <f t="shared" si="24"/>
        <v>0</v>
      </c>
      <c r="N228" s="73">
        <f t="shared" si="25"/>
        <v>0</v>
      </c>
      <c r="O228" s="73">
        <f t="shared" si="26"/>
        <v>0</v>
      </c>
      <c r="P228" s="73">
        <f t="shared" si="27"/>
        <v>0</v>
      </c>
    </row>
    <row r="229" spans="1:16" x14ac:dyDescent="0.3">
      <c r="A229" s="77">
        <v>2018</v>
      </c>
      <c r="B229" s="31" t="s">
        <v>32</v>
      </c>
      <c r="C229" s="45">
        <v>0.20280000000000001</v>
      </c>
      <c r="D229" s="42">
        <f t="shared" si="23"/>
        <v>1.5506618463601907</v>
      </c>
      <c r="E229" s="43">
        <f t="shared" si="22"/>
        <v>5.1305467825790707E-2</v>
      </c>
      <c r="F229" s="38">
        <f t="shared" si="29"/>
        <v>2.325992769540286</v>
      </c>
      <c r="G229" s="42">
        <f t="shared" si="29"/>
        <v>7.6958201738686061E-2</v>
      </c>
      <c r="H229" s="65"/>
      <c r="I229" s="35"/>
      <c r="J229" s="36"/>
      <c r="K229" s="35"/>
      <c r="L229" s="36"/>
      <c r="M229" s="73">
        <f t="shared" si="24"/>
        <v>0</v>
      </c>
      <c r="N229" s="73">
        <f t="shared" si="25"/>
        <v>0</v>
      </c>
      <c r="O229" s="73">
        <f t="shared" si="26"/>
        <v>0</v>
      </c>
      <c r="P229" s="73">
        <f t="shared" si="27"/>
        <v>0</v>
      </c>
    </row>
    <row r="230" spans="1:16" x14ac:dyDescent="0.3">
      <c r="A230" s="77">
        <v>2018</v>
      </c>
      <c r="B230" s="31" t="s">
        <v>33</v>
      </c>
      <c r="C230" s="45">
        <v>0.20319999999999999</v>
      </c>
      <c r="D230" s="42">
        <f t="shared" si="23"/>
        <v>1.5534756912892522</v>
      </c>
      <c r="E230" s="43">
        <f t="shared" si="22"/>
        <v>5.1397877018222182E-2</v>
      </c>
      <c r="F230" s="38">
        <f t="shared" si="29"/>
        <v>2.3302135369338783</v>
      </c>
      <c r="G230" s="42">
        <f t="shared" si="29"/>
        <v>7.7096815527333273E-2</v>
      </c>
      <c r="H230" s="65"/>
      <c r="I230" s="35"/>
      <c r="J230" s="36"/>
      <c r="K230" s="35"/>
      <c r="L230" s="36"/>
      <c r="M230" s="73">
        <f>+H230*E230/100*I230</f>
        <v>0</v>
      </c>
      <c r="N230" s="73">
        <f>+H230*D230/100*J230</f>
        <v>0</v>
      </c>
      <c r="O230" s="73">
        <f>+H230*G230/100*K230</f>
        <v>0</v>
      </c>
      <c r="P230" s="73">
        <f>+H230*F230/100*L230</f>
        <v>0</v>
      </c>
    </row>
    <row r="231" spans="1:16" x14ac:dyDescent="0.3">
      <c r="A231" s="77">
        <v>2018</v>
      </c>
      <c r="B231" s="31" t="s">
        <v>34</v>
      </c>
      <c r="C231" s="45">
        <v>0.19939999999999999</v>
      </c>
      <c r="D231" s="42">
        <f t="shared" si="23"/>
        <v>1.526709470812615</v>
      </c>
      <c r="E231" s="43">
        <f t="shared" si="22"/>
        <v>5.0518750093764275E-2</v>
      </c>
      <c r="F231" s="38">
        <f t="shared" si="29"/>
        <v>2.2900642062189225</v>
      </c>
      <c r="G231" s="42">
        <f t="shared" si="29"/>
        <v>7.5778125140646413E-2</v>
      </c>
      <c r="H231" s="65"/>
      <c r="I231" s="35"/>
      <c r="J231" s="36"/>
      <c r="K231" s="35"/>
      <c r="L231" s="36"/>
      <c r="M231" s="73">
        <f t="shared" si="24"/>
        <v>0</v>
      </c>
      <c r="N231" s="73">
        <f t="shared" si="25"/>
        <v>0</v>
      </c>
      <c r="O231" s="73">
        <f t="shared" si="26"/>
        <v>0</v>
      </c>
      <c r="P231" s="73">
        <f t="shared" si="27"/>
        <v>0</v>
      </c>
    </row>
    <row r="232" spans="1:16" x14ac:dyDescent="0.3">
      <c r="A232" s="77">
        <v>2018</v>
      </c>
      <c r="B232" s="31" t="s">
        <v>26</v>
      </c>
      <c r="C232" s="45">
        <v>0.1981</v>
      </c>
      <c r="D232" s="42">
        <f t="shared" si="23"/>
        <v>1.5175347580091092</v>
      </c>
      <c r="E232" s="43">
        <f t="shared" si="22"/>
        <v>5.0217358377224741E-2</v>
      </c>
      <c r="F232" s="38">
        <f t="shared" si="29"/>
        <v>2.2763021370136638</v>
      </c>
      <c r="G232" s="42">
        <f t="shared" si="29"/>
        <v>7.5326037565837112E-2</v>
      </c>
      <c r="H232" s="65"/>
      <c r="I232" s="35"/>
      <c r="J232" s="36"/>
      <c r="K232" s="35"/>
      <c r="L232" s="36"/>
      <c r="M232" s="73">
        <f t="shared" si="24"/>
        <v>0</v>
      </c>
      <c r="N232" s="73">
        <f t="shared" si="25"/>
        <v>0</v>
      </c>
      <c r="O232" s="73">
        <f t="shared" si="26"/>
        <v>0</v>
      </c>
      <c r="P232" s="73">
        <f t="shared" si="27"/>
        <v>0</v>
      </c>
    </row>
    <row r="233" spans="1:16" x14ac:dyDescent="0.3">
      <c r="A233" s="77"/>
      <c r="B233" s="53" t="s">
        <v>35</v>
      </c>
      <c r="C233" s="46"/>
      <c r="D233" s="47"/>
      <c r="E233" s="48"/>
      <c r="F233" s="47"/>
      <c r="G233" s="47"/>
      <c r="H233" s="65">
        <f>+H223</f>
        <v>0</v>
      </c>
      <c r="I233" s="49"/>
      <c r="J233" s="50"/>
      <c r="K233" s="51"/>
      <c r="L233" s="52"/>
      <c r="M233" s="74">
        <f>SUM(M7:M220)</f>
        <v>0</v>
      </c>
      <c r="N233" s="74">
        <f>SUM(N7:N220)</f>
        <v>0</v>
      </c>
      <c r="O233" s="74">
        <f>SUM(O7:O229)</f>
        <v>0</v>
      </c>
      <c r="P233" s="74">
        <f>SUM(P7:P232)</f>
        <v>0</v>
      </c>
    </row>
    <row r="234" spans="1:16" x14ac:dyDescent="0.3">
      <c r="A234" s="77"/>
      <c r="B234" s="53" t="s">
        <v>36</v>
      </c>
      <c r="C234" s="54">
        <f>+H233</f>
        <v>0</v>
      </c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</row>
    <row r="235" spans="1:16" ht="34.5" x14ac:dyDescent="0.3">
      <c r="A235" s="77"/>
      <c r="B235" s="78" t="s">
        <v>37</v>
      </c>
      <c r="C235" s="54">
        <f>+M233+N233</f>
        <v>0</v>
      </c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</row>
    <row r="236" spans="1:16" ht="34.5" x14ac:dyDescent="0.3">
      <c r="A236" s="77"/>
      <c r="B236" s="31" t="s">
        <v>38</v>
      </c>
      <c r="C236" s="54">
        <f>+O233+P233</f>
        <v>0</v>
      </c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</row>
    <row r="237" spans="1:16" ht="34.5" x14ac:dyDescent="0.3">
      <c r="A237" s="77"/>
      <c r="B237" s="31" t="s">
        <v>39</v>
      </c>
      <c r="C237" s="54">
        <f>+C234+C235+C236</f>
        <v>0</v>
      </c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</row>
    <row r="238" spans="1:16" x14ac:dyDescent="0.3">
      <c r="C238" s="55"/>
    </row>
    <row r="239" spans="1:16" x14ac:dyDescent="0.3">
      <c r="D239" s="57"/>
      <c r="J239" s="58"/>
    </row>
    <row r="240" spans="1:16" x14ac:dyDescent="0.3">
      <c r="A240" s="59"/>
      <c r="D240" s="57"/>
    </row>
    <row r="241" spans="1:4" x14ac:dyDescent="0.3">
      <c r="A241" s="59"/>
      <c r="D241" s="57"/>
    </row>
    <row r="242" spans="1:4" x14ac:dyDescent="0.3">
      <c r="D242" s="57"/>
    </row>
    <row r="243" spans="1:4" x14ac:dyDescent="0.3">
      <c r="D243" s="57"/>
    </row>
    <row r="244" spans="1:4" x14ac:dyDescent="0.3">
      <c r="D244" s="57"/>
    </row>
    <row r="245" spans="1:4" x14ac:dyDescent="0.3">
      <c r="D245" s="57"/>
    </row>
    <row r="246" spans="1:4" x14ac:dyDescent="0.3">
      <c r="D246" s="57"/>
    </row>
    <row r="247" spans="1:4" x14ac:dyDescent="0.3">
      <c r="D247" s="57"/>
    </row>
    <row r="248" spans="1:4" x14ac:dyDescent="0.3">
      <c r="D248" s="57"/>
    </row>
    <row r="249" spans="1:4" x14ac:dyDescent="0.3">
      <c r="D249" s="57"/>
    </row>
    <row r="250" spans="1:4" x14ac:dyDescent="0.3">
      <c r="D250" s="57"/>
    </row>
    <row r="251" spans="1:4" x14ac:dyDescent="0.3">
      <c r="D251" s="57"/>
    </row>
    <row r="252" spans="1:4" x14ac:dyDescent="0.3">
      <c r="D252" s="57"/>
    </row>
    <row r="253" spans="1:4" x14ac:dyDescent="0.3">
      <c r="D253" s="57"/>
    </row>
    <row r="254" spans="1:4" x14ac:dyDescent="0.3">
      <c r="D254" s="57"/>
    </row>
    <row r="255" spans="1:4" x14ac:dyDescent="0.3">
      <c r="D255" s="57"/>
    </row>
    <row r="256" spans="1:4" x14ac:dyDescent="0.3">
      <c r="D256" s="57"/>
    </row>
    <row r="257" spans="4:4" x14ac:dyDescent="0.3">
      <c r="D257" s="57"/>
    </row>
    <row r="258" spans="4:4" x14ac:dyDescent="0.3">
      <c r="D258" s="57"/>
    </row>
    <row r="259" spans="4:4" x14ac:dyDescent="0.3">
      <c r="D259" s="57"/>
    </row>
    <row r="260" spans="4:4" x14ac:dyDescent="0.3">
      <c r="D260" s="57"/>
    </row>
    <row r="261" spans="4:4" x14ac:dyDescent="0.3">
      <c r="D261" s="57"/>
    </row>
    <row r="262" spans="4:4" x14ac:dyDescent="0.3">
      <c r="D262" s="57"/>
    </row>
    <row r="263" spans="4:4" x14ac:dyDescent="0.3">
      <c r="D263" s="57"/>
    </row>
    <row r="264" spans="4:4" x14ac:dyDescent="0.3">
      <c r="D264" s="57"/>
    </row>
    <row r="265" spans="4:4" x14ac:dyDescent="0.3">
      <c r="D265" s="57"/>
    </row>
    <row r="266" spans="4:4" x14ac:dyDescent="0.3">
      <c r="D266" s="57"/>
    </row>
    <row r="267" spans="4:4" x14ac:dyDescent="0.3">
      <c r="D267" s="57"/>
    </row>
    <row r="268" spans="4:4" x14ac:dyDescent="0.3">
      <c r="D268" s="57"/>
    </row>
    <row r="269" spans="4:4" x14ac:dyDescent="0.3">
      <c r="D269" s="57"/>
    </row>
    <row r="270" spans="4:4" x14ac:dyDescent="0.3">
      <c r="D270" s="57"/>
    </row>
    <row r="271" spans="4:4" x14ac:dyDescent="0.3">
      <c r="D271" s="57"/>
    </row>
    <row r="272" spans="4:4" x14ac:dyDescent="0.3">
      <c r="D272" s="57"/>
    </row>
    <row r="273" spans="4:4" x14ac:dyDescent="0.3">
      <c r="D273" s="57"/>
    </row>
    <row r="274" spans="4:4" x14ac:dyDescent="0.3">
      <c r="D274" s="57"/>
    </row>
    <row r="275" spans="4:4" x14ac:dyDescent="0.3">
      <c r="D275" s="57"/>
    </row>
    <row r="276" spans="4:4" x14ac:dyDescent="0.3">
      <c r="D276" s="57"/>
    </row>
    <row r="277" spans="4:4" x14ac:dyDescent="0.3">
      <c r="D277" s="57"/>
    </row>
    <row r="278" spans="4:4" x14ac:dyDescent="0.3">
      <c r="D278" s="57"/>
    </row>
  </sheetData>
  <mergeCells count="18">
    <mergeCell ref="M5:N5"/>
    <mergeCell ref="O5:P5"/>
    <mergeCell ref="C234:P234"/>
    <mergeCell ref="C235:P235"/>
    <mergeCell ref="C236:P236"/>
    <mergeCell ref="C237:P237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14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LIQUIDACION CREDITO J01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MARTINEZ QUINTERO</dc:creator>
  <cp:lastModifiedBy>MAGDA MARTINEZ QUINTERO</cp:lastModifiedBy>
  <dcterms:created xsi:type="dcterms:W3CDTF">2018-09-27T20:03:56Z</dcterms:created>
  <dcterms:modified xsi:type="dcterms:W3CDTF">2018-09-27T20:11:23Z</dcterms:modified>
</cp:coreProperties>
</file>