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https://etbcsj-my.sharepoint.com/personal/rvillalm_cendoj_ramajudicial_gov_co/Documents/CJS1/CSJ/2024 Fabian/05 Jueces de Paz2024/10 Base de Datos/"/>
    </mc:Choice>
  </mc:AlternateContent>
  <xr:revisionPtr revIDLastSave="0" documentId="11_DAE35F6AA0C691B8A16E7510C42B2CEBBDE14D78" xr6:coauthVersionLast="47" xr6:coauthVersionMax="47" xr10:uidLastSave="{00000000-0000-0000-0000-000000000000}"/>
  <bookViews>
    <workbookView xWindow="0" yWindow="500" windowWidth="20500" windowHeight="7660" activeTab="1" xr2:uid="{00000000-000D-0000-FFFF-FFFF00000000}"/>
  </bookViews>
  <sheets>
    <sheet name="JUECES RECONSIDERACIÓN" sheetId="2" r:id="rId1"/>
    <sheet name="JUECES PAZ ELECTOS" sheetId="1" r:id="rId2"/>
  </sheets>
  <externalReferences>
    <externalReference r:id="rId3"/>
  </externalReferences>
  <definedNames>
    <definedName name="_xlnm._FilterDatabase" localSheetId="1" hidden="1">'JUECES PAZ ELECTOS'!$L$1:$M$165</definedName>
    <definedName name="_xlnm._FilterDatabase" localSheetId="0" hidden="1">'JUECES RECONSIDERACIÓN'!$L$1:$M$53</definedName>
    <definedName name="ACTUALIZADOS">'[1]correos actualizados'!$I$1:$M$113</definedName>
    <definedName name="_xlnm.Print_Area" localSheetId="1">'JUECES PAZ ELECTOS'!$A$1:$Q$160</definedName>
    <definedName name="_xlnm.Print_Titles" localSheetId="1">'JUECES PAZ ELECTOS'!$2:$2</definedName>
    <definedName name="UREPUBLICANA">'[1]Actualización U. Republicana'!$C$1:$E$88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2" l="1"/>
  <c r="L24" i="2"/>
  <c r="I24" i="2"/>
  <c r="H24" i="2"/>
  <c r="M23" i="2"/>
  <c r="L23" i="2"/>
  <c r="I23" i="2"/>
  <c r="H23" i="2"/>
  <c r="A23" i="2"/>
  <c r="A18" i="2" s="1"/>
  <c r="A19" i="2" s="1"/>
  <c r="M22" i="2"/>
  <c r="L22" i="2"/>
  <c r="I22" i="2"/>
  <c r="H22" i="2"/>
  <c r="A22" i="2"/>
  <c r="A20" i="2" s="1"/>
  <c r="A21" i="2" s="1"/>
  <c r="M21" i="2"/>
  <c r="L21" i="2"/>
  <c r="I21" i="2"/>
  <c r="H21" i="2"/>
  <c r="M20" i="2"/>
  <c r="L20" i="2"/>
  <c r="I20" i="2"/>
  <c r="H20" i="2"/>
  <c r="M19" i="2"/>
  <c r="L19" i="2"/>
  <c r="I19" i="2"/>
  <c r="H19" i="2"/>
  <c r="M18" i="2"/>
  <c r="L18" i="2"/>
  <c r="I18" i="2"/>
  <c r="H18" i="2"/>
  <c r="M17" i="2"/>
  <c r="L17" i="2"/>
  <c r="I17" i="2"/>
  <c r="H17" i="2"/>
  <c r="M16" i="2"/>
  <c r="L16" i="2"/>
  <c r="I16" i="2"/>
  <c r="H16" i="2"/>
  <c r="A16" i="2"/>
  <c r="A24" i="2" s="1"/>
  <c r="M15" i="2"/>
  <c r="L15" i="2"/>
  <c r="I15" i="2"/>
  <c r="H15" i="2"/>
  <c r="M14" i="2"/>
  <c r="L14" i="2"/>
  <c r="I14" i="2"/>
  <c r="H14" i="2"/>
  <c r="M13" i="2"/>
  <c r="L13" i="2"/>
  <c r="I13" i="2"/>
  <c r="H13" i="2"/>
  <c r="M12" i="2"/>
  <c r="L12" i="2"/>
  <c r="I12" i="2"/>
  <c r="H12" i="2"/>
  <c r="M11" i="2"/>
  <c r="L11" i="2"/>
  <c r="I11" i="2"/>
  <c r="H11" i="2"/>
  <c r="M10" i="2"/>
  <c r="L10" i="2"/>
  <c r="I10" i="2"/>
  <c r="H10" i="2"/>
  <c r="M9" i="2"/>
  <c r="L9" i="2"/>
  <c r="I9" i="2"/>
  <c r="H9" i="2"/>
  <c r="M8" i="2"/>
  <c r="L8" i="2"/>
  <c r="I8" i="2"/>
  <c r="H8" i="2"/>
  <c r="M7" i="2"/>
  <c r="L7" i="2"/>
  <c r="I7" i="2"/>
  <c r="H7" i="2"/>
  <c r="A7" i="2"/>
  <c r="A8" i="2" s="1"/>
  <c r="A9" i="2" s="1"/>
  <c r="A10" i="2" s="1"/>
  <c r="A11" i="2" s="1"/>
  <c r="A12" i="2" s="1"/>
  <c r="A13" i="2" s="1"/>
  <c r="M6" i="2"/>
  <c r="L6" i="2"/>
  <c r="I6" i="2"/>
  <c r="H6" i="2"/>
  <c r="M5" i="2"/>
  <c r="L5" i="2"/>
  <c r="I5" i="2"/>
  <c r="H5" i="2"/>
  <c r="A5" i="2"/>
  <c r="M4" i="2"/>
  <c r="L4" i="2"/>
  <c r="I4" i="2"/>
  <c r="H4" i="2"/>
  <c r="M3" i="2"/>
  <c r="L3" i="2"/>
  <c r="I3" i="2"/>
  <c r="H3" i="2"/>
  <c r="A3" i="2"/>
  <c r="A4" i="2" s="1"/>
  <c r="F162" i="1"/>
  <c r="M157" i="1"/>
  <c r="L157" i="1"/>
  <c r="I157" i="1"/>
  <c r="H157" i="1"/>
  <c r="M156" i="1"/>
  <c r="L156" i="1"/>
  <c r="I156" i="1"/>
  <c r="H156" i="1"/>
  <c r="M155" i="1"/>
  <c r="L155" i="1"/>
  <c r="I155" i="1"/>
  <c r="H155" i="1"/>
  <c r="M154" i="1"/>
  <c r="L154" i="1"/>
  <c r="I154" i="1"/>
  <c r="H154" i="1"/>
  <c r="M153" i="1"/>
  <c r="L153" i="1"/>
  <c r="I153" i="1"/>
  <c r="H153" i="1"/>
  <c r="M152" i="1"/>
  <c r="L152" i="1"/>
  <c r="I152" i="1"/>
  <c r="H152" i="1"/>
  <c r="M151" i="1"/>
  <c r="L151" i="1"/>
  <c r="I151" i="1"/>
  <c r="H151" i="1"/>
  <c r="M150" i="1"/>
  <c r="L150" i="1"/>
  <c r="I150" i="1"/>
  <c r="H150" i="1"/>
  <c r="M149" i="1"/>
  <c r="L149" i="1"/>
  <c r="I149" i="1"/>
  <c r="H149" i="1"/>
  <c r="M148" i="1"/>
  <c r="L148" i="1"/>
  <c r="I148" i="1"/>
  <c r="H148" i="1"/>
  <c r="M147" i="1"/>
  <c r="L147" i="1"/>
  <c r="I147" i="1"/>
  <c r="H147" i="1"/>
  <c r="M146" i="1"/>
  <c r="L146" i="1"/>
  <c r="I146" i="1"/>
  <c r="H146" i="1"/>
  <c r="M145" i="1"/>
  <c r="L145" i="1"/>
  <c r="I145" i="1"/>
  <c r="H145" i="1"/>
  <c r="M144" i="1"/>
  <c r="L144" i="1"/>
  <c r="I144" i="1"/>
  <c r="H144" i="1"/>
  <c r="M143" i="1"/>
  <c r="L143" i="1"/>
  <c r="I143" i="1"/>
  <c r="H143" i="1"/>
  <c r="M142" i="1"/>
  <c r="L142" i="1"/>
  <c r="I142" i="1"/>
  <c r="H142" i="1"/>
  <c r="M141" i="1"/>
  <c r="L141" i="1"/>
  <c r="I141" i="1"/>
  <c r="H141" i="1"/>
  <c r="M140" i="1"/>
  <c r="L140" i="1"/>
  <c r="I140" i="1"/>
  <c r="H140" i="1"/>
  <c r="M139" i="1"/>
  <c r="L139" i="1"/>
  <c r="I139" i="1"/>
  <c r="H139" i="1"/>
  <c r="M138" i="1"/>
  <c r="L138" i="1"/>
  <c r="I138" i="1"/>
  <c r="H138" i="1"/>
  <c r="M137" i="1"/>
  <c r="L137" i="1"/>
  <c r="I137" i="1"/>
  <c r="H137" i="1"/>
  <c r="M136" i="1"/>
  <c r="L136" i="1"/>
  <c r="I136" i="1"/>
  <c r="H136" i="1"/>
  <c r="M135" i="1"/>
  <c r="L135" i="1"/>
  <c r="I135" i="1"/>
  <c r="H135" i="1"/>
  <c r="M134" i="1"/>
  <c r="L134" i="1"/>
  <c r="I134" i="1"/>
  <c r="H134" i="1"/>
  <c r="M133" i="1"/>
  <c r="L133" i="1"/>
  <c r="I133" i="1"/>
  <c r="H133" i="1"/>
  <c r="M132" i="1"/>
  <c r="L132" i="1"/>
  <c r="I132" i="1"/>
  <c r="H132" i="1"/>
  <c r="M131" i="1"/>
  <c r="L131" i="1"/>
  <c r="I131" i="1"/>
  <c r="H131" i="1"/>
  <c r="M130" i="1"/>
  <c r="L130" i="1"/>
  <c r="I130" i="1"/>
  <c r="H130" i="1"/>
  <c r="M129" i="1"/>
  <c r="L129" i="1"/>
  <c r="I129" i="1"/>
  <c r="H129" i="1"/>
  <c r="M128" i="1"/>
  <c r="L128" i="1"/>
  <c r="I128" i="1"/>
  <c r="H128" i="1"/>
  <c r="M127" i="1"/>
  <c r="L127" i="1"/>
  <c r="I127" i="1"/>
  <c r="H127" i="1"/>
  <c r="M126" i="1"/>
  <c r="L126" i="1"/>
  <c r="I126" i="1"/>
  <c r="H126" i="1"/>
  <c r="M125" i="1"/>
  <c r="L125" i="1"/>
  <c r="I125" i="1"/>
  <c r="H125" i="1"/>
  <c r="M124" i="1"/>
  <c r="L124" i="1"/>
  <c r="I124" i="1"/>
  <c r="H124" i="1"/>
  <c r="M123" i="1"/>
  <c r="L123" i="1"/>
  <c r="I123" i="1"/>
  <c r="H123" i="1"/>
  <c r="M122" i="1"/>
  <c r="L122" i="1"/>
  <c r="I122" i="1"/>
  <c r="H122" i="1"/>
  <c r="M121" i="1"/>
  <c r="L121" i="1"/>
  <c r="I121" i="1"/>
  <c r="H121" i="1"/>
  <c r="M120" i="1"/>
  <c r="L120" i="1"/>
  <c r="I120" i="1"/>
  <c r="H120" i="1"/>
  <c r="M119" i="1"/>
  <c r="L119" i="1"/>
  <c r="I119" i="1"/>
  <c r="H119" i="1"/>
  <c r="M118" i="1"/>
  <c r="L118" i="1"/>
  <c r="I118" i="1"/>
  <c r="H118" i="1"/>
  <c r="M117" i="1"/>
  <c r="L117" i="1"/>
  <c r="I117" i="1"/>
  <c r="H117" i="1"/>
  <c r="M116" i="1"/>
  <c r="L116" i="1"/>
  <c r="I116" i="1"/>
  <c r="H116" i="1"/>
  <c r="M115" i="1"/>
  <c r="L115" i="1"/>
  <c r="I115" i="1"/>
  <c r="H115" i="1"/>
  <c r="M114" i="1"/>
  <c r="L114" i="1"/>
  <c r="I114" i="1"/>
  <c r="H114" i="1"/>
  <c r="M113" i="1"/>
  <c r="L113" i="1"/>
  <c r="I113" i="1"/>
  <c r="H113" i="1"/>
  <c r="M112" i="1"/>
  <c r="L112" i="1"/>
  <c r="I112" i="1"/>
  <c r="H112" i="1"/>
  <c r="M111" i="1"/>
  <c r="L111" i="1"/>
  <c r="I111" i="1"/>
  <c r="H111" i="1"/>
  <c r="M110" i="1"/>
  <c r="L110" i="1"/>
  <c r="I110" i="1"/>
  <c r="H110" i="1"/>
  <c r="M109" i="1"/>
  <c r="L109" i="1"/>
  <c r="I109" i="1"/>
  <c r="H109" i="1"/>
  <c r="M108" i="1"/>
  <c r="L108" i="1"/>
  <c r="I108" i="1"/>
  <c r="H108" i="1"/>
  <c r="M107" i="1"/>
  <c r="L107" i="1"/>
  <c r="I107" i="1"/>
  <c r="H107" i="1"/>
  <c r="M106" i="1"/>
  <c r="L106" i="1"/>
  <c r="I106" i="1"/>
  <c r="H106" i="1"/>
  <c r="M105" i="1"/>
  <c r="L105" i="1"/>
  <c r="I105" i="1"/>
  <c r="H105" i="1"/>
  <c r="M104" i="1"/>
  <c r="L104" i="1"/>
  <c r="I104" i="1"/>
  <c r="H104" i="1"/>
  <c r="M103" i="1"/>
  <c r="L103" i="1"/>
  <c r="I103" i="1"/>
  <c r="H103" i="1"/>
  <c r="M102" i="1"/>
  <c r="L102" i="1"/>
  <c r="I102" i="1"/>
  <c r="H102" i="1"/>
  <c r="M101" i="1"/>
  <c r="L101" i="1"/>
  <c r="I101" i="1"/>
  <c r="H101" i="1"/>
  <c r="M100" i="1"/>
  <c r="L100" i="1"/>
  <c r="I100" i="1"/>
  <c r="H100" i="1"/>
  <c r="M99" i="1"/>
  <c r="L99" i="1"/>
  <c r="I99" i="1"/>
  <c r="H99" i="1"/>
  <c r="M98" i="1"/>
  <c r="L98" i="1"/>
  <c r="I98" i="1"/>
  <c r="H98" i="1"/>
  <c r="M97" i="1"/>
  <c r="L97" i="1"/>
  <c r="I97" i="1"/>
  <c r="H97" i="1"/>
  <c r="M96" i="1"/>
  <c r="L96" i="1"/>
  <c r="I96" i="1"/>
  <c r="H96" i="1"/>
  <c r="M95" i="1"/>
  <c r="L95" i="1"/>
  <c r="I95" i="1"/>
  <c r="H95" i="1"/>
  <c r="M94" i="1"/>
  <c r="L94" i="1"/>
  <c r="I94" i="1"/>
  <c r="H94" i="1"/>
  <c r="M93" i="1"/>
  <c r="L93" i="1"/>
  <c r="I93" i="1"/>
  <c r="H93" i="1"/>
  <c r="M92" i="1"/>
  <c r="L92" i="1"/>
  <c r="I92" i="1"/>
  <c r="H92" i="1"/>
  <c r="M91" i="1"/>
  <c r="L91" i="1"/>
  <c r="I91" i="1"/>
  <c r="H91" i="1"/>
  <c r="M90" i="1"/>
  <c r="L90" i="1"/>
  <c r="I90" i="1"/>
  <c r="H90" i="1"/>
  <c r="M89" i="1"/>
  <c r="L89" i="1"/>
  <c r="I89" i="1"/>
  <c r="H89" i="1"/>
  <c r="M88" i="1"/>
  <c r="L88" i="1"/>
  <c r="I88" i="1"/>
  <c r="H88" i="1"/>
  <c r="M87" i="1"/>
  <c r="L87" i="1"/>
  <c r="I87" i="1"/>
  <c r="H87" i="1"/>
  <c r="M86" i="1"/>
  <c r="L86" i="1"/>
  <c r="I86" i="1"/>
  <c r="H86" i="1"/>
  <c r="M85" i="1"/>
  <c r="L85" i="1"/>
  <c r="I85" i="1"/>
  <c r="H85" i="1"/>
  <c r="M84" i="1"/>
  <c r="L84" i="1"/>
  <c r="I84" i="1"/>
  <c r="H84" i="1"/>
  <c r="M83" i="1"/>
  <c r="L83" i="1"/>
  <c r="I83" i="1"/>
  <c r="H83" i="1"/>
  <c r="M82" i="1"/>
  <c r="L82" i="1"/>
  <c r="I82" i="1"/>
  <c r="H82" i="1"/>
  <c r="M81" i="1"/>
  <c r="L81" i="1"/>
  <c r="I81" i="1"/>
  <c r="H81" i="1"/>
  <c r="M80" i="1"/>
  <c r="L80" i="1"/>
  <c r="I80" i="1"/>
  <c r="H80" i="1"/>
  <c r="M79" i="1"/>
  <c r="L79" i="1"/>
  <c r="I79" i="1"/>
  <c r="H79" i="1"/>
  <c r="M78" i="1"/>
  <c r="L78" i="1"/>
  <c r="I78" i="1"/>
  <c r="H78" i="1"/>
  <c r="M77" i="1"/>
  <c r="L77" i="1"/>
  <c r="I77" i="1"/>
  <c r="H77" i="1"/>
  <c r="M76" i="1"/>
  <c r="L76" i="1"/>
  <c r="I76" i="1"/>
  <c r="H76" i="1"/>
  <c r="M75" i="1"/>
  <c r="L75" i="1"/>
  <c r="I75" i="1"/>
  <c r="H75" i="1"/>
  <c r="M74" i="1"/>
  <c r="L74" i="1"/>
  <c r="I74" i="1"/>
  <c r="H74" i="1"/>
  <c r="M73" i="1"/>
  <c r="L73" i="1"/>
  <c r="I73" i="1"/>
  <c r="H73" i="1"/>
  <c r="M72" i="1"/>
  <c r="L72" i="1"/>
  <c r="I72" i="1"/>
  <c r="H72" i="1"/>
  <c r="M71" i="1"/>
  <c r="L71" i="1"/>
  <c r="I71" i="1"/>
  <c r="H71" i="1"/>
  <c r="M70" i="1"/>
  <c r="L70" i="1"/>
  <c r="I70" i="1"/>
  <c r="H70" i="1"/>
  <c r="M69" i="1"/>
  <c r="L69" i="1"/>
  <c r="I69" i="1"/>
  <c r="H69" i="1"/>
  <c r="M68" i="1"/>
  <c r="L68" i="1"/>
  <c r="I68" i="1"/>
  <c r="H68" i="1"/>
  <c r="M67" i="1"/>
  <c r="L67" i="1"/>
  <c r="I67" i="1"/>
  <c r="H67" i="1"/>
  <c r="M66" i="1"/>
  <c r="L66" i="1"/>
  <c r="I66" i="1"/>
  <c r="H66" i="1"/>
  <c r="M65" i="1"/>
  <c r="L65" i="1"/>
  <c r="I65" i="1"/>
  <c r="H65" i="1"/>
  <c r="M64" i="1"/>
  <c r="L64" i="1"/>
  <c r="I64" i="1"/>
  <c r="H64" i="1"/>
  <c r="M63" i="1"/>
  <c r="L63" i="1"/>
  <c r="I63" i="1"/>
  <c r="H63" i="1"/>
  <c r="M62" i="1"/>
  <c r="L62" i="1"/>
  <c r="I62" i="1"/>
  <c r="H62" i="1"/>
  <c r="M61" i="1"/>
  <c r="L61" i="1"/>
  <c r="I61" i="1"/>
  <c r="H61" i="1"/>
  <c r="M60" i="1"/>
  <c r="L60" i="1"/>
  <c r="I60" i="1"/>
  <c r="H60" i="1"/>
  <c r="M59" i="1"/>
  <c r="L59" i="1"/>
  <c r="I59" i="1"/>
  <c r="H59" i="1"/>
  <c r="M58" i="1"/>
  <c r="L58" i="1"/>
  <c r="I58" i="1"/>
  <c r="H58" i="1"/>
  <c r="M57" i="1"/>
  <c r="L57" i="1"/>
  <c r="I57" i="1"/>
  <c r="H57" i="1"/>
  <c r="M56" i="1"/>
  <c r="L56" i="1"/>
  <c r="I56" i="1"/>
  <c r="H56" i="1"/>
  <c r="M55" i="1"/>
  <c r="L55" i="1"/>
  <c r="I55" i="1"/>
  <c r="H55" i="1"/>
  <c r="M54" i="1"/>
  <c r="L54" i="1"/>
  <c r="I54" i="1"/>
  <c r="H54" i="1"/>
  <c r="M53" i="1"/>
  <c r="L53" i="1"/>
  <c r="I53" i="1"/>
  <c r="H53" i="1"/>
  <c r="M52" i="1"/>
  <c r="L52" i="1"/>
  <c r="I52" i="1"/>
  <c r="H52" i="1"/>
  <c r="M51" i="1"/>
  <c r="L51" i="1"/>
  <c r="I51" i="1"/>
  <c r="H51" i="1"/>
  <c r="M50" i="1"/>
  <c r="L50" i="1"/>
  <c r="I50" i="1"/>
  <c r="H50" i="1"/>
  <c r="M49" i="1"/>
  <c r="L49" i="1"/>
  <c r="I49" i="1"/>
  <c r="H49" i="1"/>
  <c r="M48" i="1"/>
  <c r="L48" i="1"/>
  <c r="I48" i="1"/>
  <c r="H48" i="1"/>
  <c r="M47" i="1"/>
  <c r="L47" i="1"/>
  <c r="I47" i="1"/>
  <c r="H47" i="1"/>
  <c r="M46" i="1"/>
  <c r="L46" i="1"/>
  <c r="I46" i="1"/>
  <c r="H46" i="1"/>
  <c r="M45" i="1"/>
  <c r="L45" i="1"/>
  <c r="I45" i="1"/>
  <c r="H45" i="1"/>
  <c r="M44" i="1"/>
  <c r="L44" i="1"/>
  <c r="I44" i="1"/>
  <c r="H44" i="1"/>
  <c r="M43" i="1"/>
  <c r="L43" i="1"/>
  <c r="I43" i="1"/>
  <c r="H43" i="1"/>
  <c r="M42" i="1"/>
  <c r="L42" i="1"/>
  <c r="I42" i="1"/>
  <c r="H42" i="1"/>
  <c r="M41" i="1"/>
  <c r="L41" i="1"/>
  <c r="I41" i="1"/>
  <c r="H41" i="1"/>
  <c r="M40" i="1"/>
  <c r="L40" i="1"/>
  <c r="I40" i="1"/>
  <c r="H40" i="1"/>
  <c r="M39" i="1"/>
  <c r="L39" i="1"/>
  <c r="I39" i="1"/>
  <c r="H39" i="1"/>
  <c r="M38" i="1"/>
  <c r="L38" i="1"/>
  <c r="I38" i="1"/>
  <c r="H38" i="1"/>
  <c r="M37" i="1"/>
  <c r="L37" i="1"/>
  <c r="I37" i="1"/>
  <c r="H37" i="1"/>
  <c r="M36" i="1"/>
  <c r="L36" i="1"/>
  <c r="I36" i="1"/>
  <c r="H36" i="1"/>
  <c r="M35" i="1"/>
  <c r="L35" i="1"/>
  <c r="I35" i="1"/>
  <c r="H35" i="1"/>
  <c r="M34" i="1"/>
  <c r="L34" i="1"/>
  <c r="I34" i="1"/>
  <c r="H34" i="1"/>
  <c r="M33" i="1"/>
  <c r="L33" i="1"/>
  <c r="I33" i="1"/>
  <c r="H33" i="1"/>
  <c r="M32" i="1"/>
  <c r="L32" i="1"/>
  <c r="I32" i="1"/>
  <c r="H32" i="1"/>
  <c r="M31" i="1"/>
  <c r="L31" i="1"/>
  <c r="I31" i="1"/>
  <c r="H31" i="1"/>
  <c r="M30" i="1"/>
  <c r="L30" i="1"/>
  <c r="I30" i="1"/>
  <c r="H30" i="1"/>
  <c r="M29" i="1"/>
  <c r="L29" i="1"/>
  <c r="I29" i="1"/>
  <c r="H29" i="1"/>
  <c r="M28" i="1"/>
  <c r="L28" i="1"/>
  <c r="I28" i="1"/>
  <c r="H28" i="1"/>
  <c r="M27" i="1"/>
  <c r="L27" i="1"/>
  <c r="I27" i="1"/>
  <c r="H27" i="1"/>
  <c r="M26" i="1"/>
  <c r="L26" i="1"/>
  <c r="I26" i="1"/>
  <c r="H26" i="1"/>
  <c r="M25" i="1"/>
  <c r="L25" i="1"/>
  <c r="I25" i="1"/>
  <c r="H25" i="1"/>
  <c r="M24" i="1"/>
  <c r="L24" i="1"/>
  <c r="I24" i="1"/>
  <c r="H24" i="1"/>
  <c r="M23" i="1"/>
  <c r="L23" i="1"/>
  <c r="I23" i="1"/>
  <c r="H23" i="1"/>
  <c r="M22" i="1"/>
  <c r="L22" i="1"/>
  <c r="I22" i="1"/>
  <c r="H22" i="1"/>
  <c r="M21" i="1"/>
  <c r="L21" i="1"/>
  <c r="I21" i="1"/>
  <c r="H21" i="1"/>
  <c r="M20" i="1"/>
  <c r="L20" i="1"/>
  <c r="I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M15" i="1"/>
  <c r="L15" i="1"/>
  <c r="I15" i="1"/>
  <c r="H15" i="1"/>
  <c r="M14" i="1"/>
  <c r="L14" i="1"/>
  <c r="I14" i="1"/>
  <c r="H14" i="1"/>
  <c r="M13" i="1"/>
  <c r="L13" i="1"/>
  <c r="I13" i="1"/>
  <c r="H13" i="1"/>
  <c r="M12" i="1"/>
  <c r="L12" i="1"/>
  <c r="I12" i="1"/>
  <c r="H12" i="1"/>
  <c r="M11" i="1"/>
  <c r="L11" i="1"/>
  <c r="I11" i="1"/>
  <c r="H11" i="1"/>
  <c r="M10" i="1"/>
  <c r="L10" i="1"/>
  <c r="I10" i="1"/>
  <c r="H10" i="1"/>
  <c r="M9" i="1"/>
  <c r="L9" i="1"/>
  <c r="I9" i="1"/>
  <c r="H9" i="1"/>
  <c r="M8" i="1"/>
  <c r="L8" i="1"/>
  <c r="I8" i="1"/>
  <c r="H8" i="1"/>
  <c r="M7" i="1"/>
  <c r="L7" i="1"/>
  <c r="I7" i="1"/>
  <c r="H7" i="1"/>
  <c r="M6" i="1"/>
  <c r="L6" i="1"/>
  <c r="I6" i="1"/>
  <c r="H6" i="1"/>
  <c r="M5" i="1"/>
  <c r="L5" i="1"/>
  <c r="I5" i="1"/>
  <c r="H5" i="1"/>
  <c r="M4" i="1"/>
  <c r="L4" i="1"/>
  <c r="I4" i="1"/>
  <c r="H4" i="1"/>
  <c r="M3" i="1"/>
  <c r="L3" i="1"/>
  <c r="I3" i="1"/>
  <c r="H3" i="1"/>
</calcChain>
</file>

<file path=xl/sharedStrings.xml><?xml version="1.0" encoding="utf-8"?>
<sst xmlns="http://schemas.openxmlformats.org/spreadsheetml/2006/main" count="1311" uniqueCount="1010">
  <si>
    <t>JUECES Y JUEZAS DE PAZ ELECTOS</t>
  </si>
  <si>
    <t xml:space="preserve">No. </t>
  </si>
  <si>
    <t># LOCALIDAD</t>
  </si>
  <si>
    <t>NOMBRE LOCALIDAD</t>
  </si>
  <si>
    <t>No. CARNÉ 
REGISTRO DE ABOGADOS</t>
  </si>
  <si>
    <t>NOMBRE JUEZ (A) ELECTO</t>
  </si>
  <si>
    <t>CÉDULA</t>
  </si>
  <si>
    <t>TELÉFONO 1</t>
  </si>
  <si>
    <t>TELEFONO ACTUALIZACIÓN 2</t>
  </si>
  <si>
    <t>TELEFONO ACTUALIZADO 3</t>
  </si>
  <si>
    <t xml:space="preserve">CORREO ELECTRONICO PERSONAL </t>
  </si>
  <si>
    <t xml:space="preserve">CORREO ELECTRONICO INSTITUCIONAL </t>
  </si>
  <si>
    <t>CORREO ACTUALIZACION 2</t>
  </si>
  <si>
    <t>CORREO ACTUALIZACION 3</t>
  </si>
  <si>
    <t xml:space="preserve">DIRECCION DE RESIDENCIA </t>
  </si>
  <si>
    <t>PERÍODO DE ELECCIÓN
FECHA INICIO - FECHA FINAL</t>
  </si>
  <si>
    <t>ORGANIZACIÓN O GRUPO ORGANIZADO DE VECINOS QUE POSTULAN</t>
  </si>
  <si>
    <t>NOVEDAD</t>
  </si>
  <si>
    <t xml:space="preserve"> ANTONIO NARIÑO</t>
  </si>
  <si>
    <t>ADLEY JOSE PACHECO LEAÑOS</t>
  </si>
  <si>
    <t>pasjosepacheco@hotmail.com</t>
  </si>
  <si>
    <t>jpaz01bta@cendoj.ramajudicial.gov.co</t>
  </si>
  <si>
    <t>CALLE 30A-SUR 34-82</t>
  </si>
  <si>
    <t>18/02/2022 - 17/02/2027</t>
  </si>
  <si>
    <t xml:space="preserve">IGLESIA FILADELFIA COLOMBIA </t>
  </si>
  <si>
    <t>USAQUÉN</t>
  </si>
  <si>
    <t>ADRIANA MERCEDES BLANDÓN JEREZ</t>
  </si>
  <si>
    <t>insuandina@hotmail.com</t>
  </si>
  <si>
    <t>jpaz02bta@cendoj.ramajudicial.gov.co</t>
  </si>
  <si>
    <t>Cl. 146 #9 – 90</t>
  </si>
  <si>
    <t>JAC LOS CEDRITOS</t>
  </si>
  <si>
    <t>4 SANCION REMOCION</t>
  </si>
  <si>
    <t xml:space="preserve"> SAN CRISTÓBAL</t>
  </si>
  <si>
    <t>ALFONSO VARGAS ROMERO</t>
  </si>
  <si>
    <t>vargasalfonso_407@hotmail.com</t>
  </si>
  <si>
    <t>jpaz03bta@cendoj.ramajudicial.gov.co</t>
  </si>
  <si>
    <t xml:space="preserve">CALLE 49 SUR  · 5A -73 ESTE </t>
  </si>
  <si>
    <t xml:space="preserve">JUNTA DE ACCION COMUNAL SANTA RITA SUR ORIENTAL </t>
  </si>
  <si>
    <t>CERTIFICADO No. 3677183 - No. Expediente : 11001110200020170048601 Sanción : Remoción - Jueces de Paz -  FECHA SENTENCIA 10/11/2022</t>
  </si>
  <si>
    <t>ALXANDER  MORA MURILLO</t>
  </si>
  <si>
    <t>YOALMORA@HOTMAIL.COM; yoalmora@hotmail.com</t>
  </si>
  <si>
    <t>jpaz04bta@cendoj.ramajudicial.gov.co</t>
  </si>
  <si>
    <t>Carrera 21 # 37-37  Sur, Barrio Quiroga, Bogotá D.C.</t>
  </si>
  <si>
    <t>JAC BARRIO SAN FRANCISCO 2 SECTOR</t>
  </si>
  <si>
    <t>AMANDA  AREVALO SANTOS</t>
  </si>
  <si>
    <t>amanda15jdp@hotmail.com</t>
  </si>
  <si>
    <t>jpaz05bta@cendoj.ramajudicial.gov.co</t>
  </si>
  <si>
    <t>calle 56 NO. 85 L15</t>
  </si>
  <si>
    <t>junta de accion comunal barrio los monjes</t>
  </si>
  <si>
    <t>CIUDAD BOLIVAR</t>
  </si>
  <si>
    <t>ANA ISABEL MÉNDEZ CONDE</t>
  </si>
  <si>
    <t>anamendezconciliadora@gmail.com</t>
  </si>
  <si>
    <t>jpaz06bta@cendoj.ramajudicial.gov.co</t>
  </si>
  <si>
    <t>Carrera 23 C No. 58 B 10 SUR</t>
  </si>
  <si>
    <t>Junta de Acción Comunal Urbanización Protecho Bogotá II</t>
  </si>
  <si>
    <t xml:space="preserve"> KENNEDY</t>
  </si>
  <si>
    <t>ANA SILVIA  MARIN ROMERO</t>
  </si>
  <si>
    <t>silvmarin04@gmail.com</t>
  </si>
  <si>
    <t>jpaz07bta@cendoj.ramajudicial.gov.co</t>
  </si>
  <si>
    <t>Calle 42 C sur# 80 b 15</t>
  </si>
  <si>
    <t>Jueces de paz</t>
  </si>
  <si>
    <t>TEUSAQUILLO</t>
  </si>
  <si>
    <t>ANDRES DAVID PATIÑO LOPEZ</t>
  </si>
  <si>
    <t>andres98pato@gmail.com</t>
  </si>
  <si>
    <t>jpaz08bta@cendoj.ramajudicial.gov.co</t>
  </si>
  <si>
    <t>carrera 69 C No 69-75</t>
  </si>
  <si>
    <t>junta de accion comunal la estrada</t>
  </si>
  <si>
    <t>ANDRES FELIPE TELLEZ OBANDO</t>
  </si>
  <si>
    <t>pedroelias.2@hotmail.com; tellezobando2@gmail.com;</t>
  </si>
  <si>
    <t>jpaz09bta@cendoj.ramajudicial.gov.co</t>
  </si>
  <si>
    <t xml:space="preserve">carrera 87 f No 34 a 15 sur </t>
  </si>
  <si>
    <t xml:space="preserve">fundación cristo amigo </t>
  </si>
  <si>
    <t>ANTONIO  LUGO FORERO</t>
  </si>
  <si>
    <t>alugoforero@hotmail.com</t>
  </si>
  <si>
    <t>jpaz10bta@cendoj.ramajudicial.gov.co</t>
  </si>
  <si>
    <t>carrera 21 # 71-71</t>
  </si>
  <si>
    <t>junta de accion comunal barrio santa sofia</t>
  </si>
  <si>
    <t>FONTIBÓN</t>
  </si>
  <si>
    <t>ARTURO SUÁREZ ACERO</t>
  </si>
  <si>
    <t>asuarezac@unal.edu.co</t>
  </si>
  <si>
    <t>jpaz11bta@cendoj.ramajudicial.gov.co</t>
  </si>
  <si>
    <t>Kr 53 # 131A-66</t>
  </si>
  <si>
    <t>Conjunto Residencial Multifamiliar IRAMA</t>
  </si>
  <si>
    <t>AURA CECILIA VERGARA DE GUZMAN</t>
  </si>
  <si>
    <t>auraceciliavergarac@gmail.com</t>
  </si>
  <si>
    <t>jpaz12bta@cendoj.ramajudicial.gov.co</t>
  </si>
  <si>
    <t>18/02/2022 - 17/02/2028</t>
  </si>
  <si>
    <t xml:space="preserve"> ENGATIVÁ</t>
  </si>
  <si>
    <t>BERNIDT ESMERALDA MARIN ROMERO</t>
  </si>
  <si>
    <t>311 5143739</t>
  </si>
  <si>
    <t>BERNIDTMARIN4@GMAIL.COM</t>
  </si>
  <si>
    <t>jpaz13bta@cendoj.ramajudicial.gov.co</t>
  </si>
  <si>
    <t>CALLE 67 A  110 16</t>
  </si>
  <si>
    <t>JUNTA DE ACCION COMUNAL VILLA DEL DORADO SAN ANTONIO</t>
  </si>
  <si>
    <t>BOSA</t>
  </si>
  <si>
    <t>BLANCA CECILIA CHAVARRO DE CASANOVA</t>
  </si>
  <si>
    <t>ceciliachavarro2008@hotmail.com</t>
  </si>
  <si>
    <t>jpaz14bta@cendoj.ramajudicial.gov.co</t>
  </si>
  <si>
    <t>CALLE 63 F #73-12</t>
  </si>
  <si>
    <t>JUNTA DE ACCION COMUNAL DEL BARRIO LUJAN</t>
  </si>
  <si>
    <t>KENNEDY</t>
  </si>
  <si>
    <t>1688 - RENUNCIA AL CARGO 08/01/2023</t>
  </si>
  <si>
    <t>CARLOS ALBERTO ACUÑA REINA</t>
  </si>
  <si>
    <t>arcaelectronico@gmail.com</t>
  </si>
  <si>
    <t>jpaz15bta@cendoj.ramajudicial.gov.co</t>
  </si>
  <si>
    <t>CARRERA 95 Nro. 72- 47 SUR</t>
  </si>
  <si>
    <t xml:space="preserve">CONJUNTO SENDEROS DEL PORVENIR II </t>
  </si>
  <si>
    <t>RENUNCIA AL CARGO 08/01/2023</t>
  </si>
  <si>
    <t>ENGATIVA</t>
  </si>
  <si>
    <t>CARLOS ALBERTO PINEDA JIMÉNEZ</t>
  </si>
  <si>
    <t>jactis1@gmail.com</t>
  </si>
  <si>
    <t>jpaz16bta@cendoj.ramajudicial.gov.co</t>
  </si>
  <si>
    <t>TRV 76 C BIS # 82C - 64</t>
  </si>
  <si>
    <t>veeduria nacional de la participacion y accion comunal VENACOM</t>
  </si>
  <si>
    <t xml:space="preserve">CARLOS ANDRÉS CENDALES </t>
  </si>
  <si>
    <t>carloscendales178@gmail.com</t>
  </si>
  <si>
    <t>jpaz17bta@cendoj.ramajudicial.gov.co</t>
  </si>
  <si>
    <t>Carrera 82 No. 73A-69</t>
  </si>
  <si>
    <t>Asociación de Juntas de Engativá - Asojuntas</t>
  </si>
  <si>
    <t>CARLOS AUGUSTO BAUTISTA PARDO</t>
  </si>
  <si>
    <t>carlosaugustobautistapardo017@gmail.com</t>
  </si>
  <si>
    <t>jpaz18bta@cendoj.ramajudicial.gov.co</t>
  </si>
  <si>
    <t>CALLE 18 A No. 117 - 30</t>
  </si>
  <si>
    <t>JUNTA DE ACCION COMUNAL BOHIOS I Y II</t>
  </si>
  <si>
    <t>CARLOS ENRIQUE  LOPEZ</t>
  </si>
  <si>
    <t>ingenieroenrrique@gmail.com</t>
  </si>
  <si>
    <t>jpaz19bta@cendoj.ramajudicial.gov.co</t>
  </si>
  <si>
    <t>Carrera 118 #8645, Bogotá</t>
  </si>
  <si>
    <t>Conjunto Residencial Quintas de Santa Barbara Etapa I</t>
  </si>
  <si>
    <t>CARLOS JULIO MORA MARIÑO</t>
  </si>
  <si>
    <t>3205480374 , 3118253789</t>
  </si>
  <si>
    <t>consultorjuridico.avila@gmail.com</t>
  </si>
  <si>
    <t>jpaz20bta@cendoj.ramajudicial.gov.co</t>
  </si>
  <si>
    <t>CL 48 W SUR # 5 J 49</t>
  </si>
  <si>
    <t xml:space="preserve">JUNTA DE ACCIÓN COMUNAL MARRUECOS  APARTAMENTOS </t>
  </si>
  <si>
    <t>CAROL NATALIA CASTANEDA MELO</t>
  </si>
  <si>
    <t>carolnatalia18@gmail.com; cn.castaneda@urepublicana.edu.co; natalia18@gmail.com;</t>
  </si>
  <si>
    <t>jpaz21bta@cendoj.ramajudicial.gov.co</t>
  </si>
  <si>
    <t>CALLE 40 SUR No 78 H 04</t>
  </si>
  <si>
    <t xml:space="preserve">ASOJUNTAS KENNEDY </t>
  </si>
  <si>
    <t>CHAPINERO</t>
  </si>
  <si>
    <t>CATALINA LOPEZ JIMENEZ</t>
  </si>
  <si>
    <t>catalinalj@gmail.com</t>
  </si>
  <si>
    <t>jpaz22bta@cendoj.ramajudicial.gov.co</t>
  </si>
  <si>
    <t>calle 78 A Sur 03-10 Este</t>
  </si>
  <si>
    <t>conjunto residencial Mirador del Parque</t>
  </si>
  <si>
    <t>CESAR AUGUSTO  AGUDELO ISAZA</t>
  </si>
  <si>
    <t>3137919724; 3004976204</t>
  </si>
  <si>
    <t>cesar196200@gmail.com</t>
  </si>
  <si>
    <t>jpaz23bta@cendoj.ramajudicial.gov.co</t>
  </si>
  <si>
    <t>Calle 41 No. 27A - 14, apto 404; Calle. 35 c sur. # 75 -77.  C-kennedy NUEVA</t>
  </si>
  <si>
    <t>Corporación Opción Colectiva</t>
  </si>
  <si>
    <t>MARTIRES</t>
  </si>
  <si>
    <t>CESAR JULIO FLORES OVALLES</t>
  </si>
  <si>
    <t>cejan_07@hotmail.com</t>
  </si>
  <si>
    <t>jpaz24bta@cendoj.ramajudicial.gov.co</t>
  </si>
  <si>
    <t>av. calle 19 No 12-61 Bogotá</t>
  </si>
  <si>
    <t>utracun</t>
  </si>
  <si>
    <t>CESAR URIEL  PAEZ ORTIZ</t>
  </si>
  <si>
    <t>cesarpizarropaez@gmail.com; cesarpizarropaez@gmail.com</t>
  </si>
  <si>
    <t>jpaz25bta@cendoj.ramajudicial.gov.co</t>
  </si>
  <si>
    <t>carrera 23 # 9-21</t>
  </si>
  <si>
    <t>asovima</t>
  </si>
  <si>
    <t xml:space="preserve"> SUBA</t>
  </si>
  <si>
    <t>CHRISTIAN ANDRES SIERRA RODRIGUEZ</t>
  </si>
  <si>
    <t>ARTE@CLARALUNA.COM.CO</t>
  </si>
  <si>
    <t>jpaz26bta@cendoj.ramajudicial.gov.co</t>
  </si>
  <si>
    <t>calle 128 bis # 92b-12</t>
  </si>
  <si>
    <t>junta de accion comunal el rubi</t>
  </si>
  <si>
    <t>ENGATIVÁ</t>
  </si>
  <si>
    <t xml:space="preserve">CHRISTOBAL BERMUDEZ OYUELA </t>
  </si>
  <si>
    <t>cristobeo@gmail.com</t>
  </si>
  <si>
    <t>jpaz27bta@cendoj.ramajudicial.gov.co</t>
  </si>
  <si>
    <t xml:space="preserve">Calle 67A #110-16 </t>
  </si>
  <si>
    <t>JUNTA DE ACCIÓN COMUNAL VILLA DEL DORADO SAN ANTONIO</t>
  </si>
  <si>
    <t>BARRIOS UNIDOS</t>
  </si>
  <si>
    <t>DARIO GÓMEZ GALVIS</t>
  </si>
  <si>
    <t xml:space="preserve">3002115170 -  3164907805       </t>
  </si>
  <si>
    <t>jaccjjvargasbu@gmail.com;dario1a80@gmail.com</t>
  </si>
  <si>
    <t>jpaz28bta@cendoj.ramajudicial.gov.co</t>
  </si>
  <si>
    <t xml:space="preserve">CRA 67 NO 67 A 58 </t>
  </si>
  <si>
    <t>JAC JOSE JOAQUIN VARGAS</t>
  </si>
  <si>
    <t>CANDELARIA</t>
  </si>
  <si>
    <t>DAVID ALEJANDRO LUNA BARRERA</t>
  </si>
  <si>
    <t>alejandro96.dl@gmail.com</t>
  </si>
  <si>
    <t>jpaz29bta@cendoj.ramajudicial.gov.co</t>
  </si>
  <si>
    <t>kr3 # 6F-32</t>
  </si>
  <si>
    <t>Junta de Acción Comunal</t>
  </si>
  <si>
    <t>DIANA MILENA  DÍAZ ESTUPIÑAN</t>
  </si>
  <si>
    <t>dianamil82@live.com</t>
  </si>
  <si>
    <t>jpaz30bta@cendoj.ramajudicial.gov.co</t>
  </si>
  <si>
    <t>Cra 6 Este N° 8-23</t>
  </si>
  <si>
    <t>Fundación Sueños Hechos Realidad</t>
  </si>
  <si>
    <t>SUBA</t>
  </si>
  <si>
    <t>DIEGO HERRERA ROMERO</t>
  </si>
  <si>
    <t>diegodiegodt@hotmail.com</t>
  </si>
  <si>
    <t>jpaz31bta@cendoj.ramajudicial.gov.co</t>
  </si>
  <si>
    <t>calle 128D Bis No. 101-02</t>
  </si>
  <si>
    <t>junta de acción comunal Lech Walesa- Nuevo Corinto</t>
  </si>
  <si>
    <t>EDEL ZARAY RAMIREZ LEON</t>
  </si>
  <si>
    <t>ritoramirez01@gmail.com</t>
  </si>
  <si>
    <t>jpaz32bta@cendoj.ramajudicial.gov.co</t>
  </si>
  <si>
    <t>CALL 6  F # 2-25</t>
  </si>
  <si>
    <t xml:space="preserve">Junta de acción Comunal de Santa Barbara </t>
  </si>
  <si>
    <t>EDGAR  GARCIA MALDONADO</t>
  </si>
  <si>
    <t>edgargarciamaldonado@hotmail.com</t>
  </si>
  <si>
    <t>jpaz33bta@cendoj.ramajudicial.gov.co</t>
  </si>
  <si>
    <t xml:space="preserve">Carrera 93 C No 42 F 58 Sur </t>
  </si>
  <si>
    <t>junta deaccion comunal barrio sumanapaz</t>
  </si>
  <si>
    <t>EDGAR ARAGON RODRIGUEZ</t>
  </si>
  <si>
    <t>aragolga1@hotmail.com</t>
  </si>
  <si>
    <t>jpaz34bta@cendoj.ramajudicial.gov.co</t>
  </si>
  <si>
    <t xml:space="preserve">calle 6 A 87 A 51 </t>
  </si>
  <si>
    <t xml:space="preserve">urbanizacion tintala </t>
  </si>
  <si>
    <t>EDGAR HERMIDA GOMEZ</t>
  </si>
  <si>
    <t>edgarhermida1@gmail.com</t>
  </si>
  <si>
    <t>jpaz35bta@cendoj.ramajudicial.gov.co</t>
  </si>
  <si>
    <t>CARRERA 69 H NO. 65-63</t>
  </si>
  <si>
    <t>JUNTA DE ACCION COMUNAL DEL BARRIO LA ESTRADA</t>
  </si>
  <si>
    <t>EDGAR HERNANDO DEVIA GUZMAN</t>
  </si>
  <si>
    <t>hedevia@hotmail.com</t>
  </si>
  <si>
    <t>jpaz36bta@cendoj.ramajudicial.gov.co</t>
  </si>
  <si>
    <t>KR  104 No. 71 C-97</t>
  </si>
  <si>
    <t>JUNTA DE ACCION COMUNAl DEL BARRIO ALAMOS NORTE DE LA LOCALIDAD 10</t>
  </si>
  <si>
    <t>EDILBERTO HERNANDEZ RODRIGUEZ</t>
  </si>
  <si>
    <t>edilberthr@hotmail.com</t>
  </si>
  <si>
    <t>jpaz37bta@cendoj.ramajudicial.gov.co</t>
  </si>
  <si>
    <t>Carrera 65 Nro.67A73 BOGOTA</t>
  </si>
  <si>
    <t>FUNCANVIDA</t>
  </si>
  <si>
    <t>EDWIN ZARTO NIÑO</t>
  </si>
  <si>
    <t>edwinzarto@hotmail.com</t>
  </si>
  <si>
    <t>jpaz38bta@cendoj.ramajudicial.gov.co</t>
  </si>
  <si>
    <t>calle 56 c # 71 b -33 sur</t>
  </si>
  <si>
    <t>LIGA DE CONSUMIDORES PH BOGOTA</t>
  </si>
  <si>
    <t>16 - SANCION REMOCION</t>
  </si>
  <si>
    <t>PUENTE ARANDA</t>
  </si>
  <si>
    <t>EMMA LIDIA PULIDO MUÑOZ</t>
  </si>
  <si>
    <t>EMMA.PULIDO001@HOTMAIL.COM</t>
  </si>
  <si>
    <t>jpaz39bta@cendoj.ramajudicial.gov.co</t>
  </si>
  <si>
    <t>CARRERA 65 # 3 - 16</t>
  </si>
  <si>
    <t>JUNTA DE ACCION COMUNAL BARRIO LA PRADERA</t>
  </si>
  <si>
    <t>Sanción : Remoción - Jueces de Paz -  CERTIFICADO No. 3677201 No. Expediente : 11001110200020160050501 - SENTENCIA 22/05/2019</t>
  </si>
  <si>
    <t>SANCIONN REMOCION</t>
  </si>
  <si>
    <t>ERICH RUGELES BURGOS</t>
  </si>
  <si>
    <t>erugeles.asesor@hotmail.com</t>
  </si>
  <si>
    <t>jpaz40bta@cendoj.ramajudicial.gov.co</t>
  </si>
  <si>
    <t>Calle 95 #71-87</t>
  </si>
  <si>
    <t>Miradores de Pontevedra</t>
  </si>
  <si>
    <t xml:space="preserve">EXTCSJBT23-19110 SANCION REMOCION DEL CARGO -  PROCESO 11001110200020160530201. SENTENCIA DEL 01/02/2023 PROFERIDA POR LA COMISION NACIONAL DE DISCIPLINA </t>
  </si>
  <si>
    <t>ESTEFAN LICETH DELGADO ORDOÑEZ</t>
  </si>
  <si>
    <t>estefanfacultaderecho@gmail.com</t>
  </si>
  <si>
    <t>jpaz41bta@cendoj.ramajudicial.gov.co</t>
  </si>
  <si>
    <t>CALLE 5 No. 26 A-39</t>
  </si>
  <si>
    <t>JUNTA  DE ACCION COMUNAL BARRIO EL PROGRESO</t>
  </si>
  <si>
    <t>FABIO GUSTAVO SOLORZA GONZALEZ</t>
  </si>
  <si>
    <t>Fabio.solorza@supernotariado.gov.co</t>
  </si>
  <si>
    <t>jpaz42bta@cendoj.ramajudicial.gov.co</t>
  </si>
  <si>
    <t>CalIe 10 No. 22 - 04 Of B.417 C.C Puerta Grande</t>
  </si>
  <si>
    <t>ASOCIACION DE COMERCIANTES Y CENTROS COMERCIALES DE SAN ANDRESITO (ACCOSAN)</t>
  </si>
  <si>
    <t>FANNY LEGUIZAMON GOMEZ</t>
  </si>
  <si>
    <t>fannylg888@gmail.com</t>
  </si>
  <si>
    <t>jpaz43bta@cendoj.ramajudicial.gov.co</t>
  </si>
  <si>
    <t>Kra 54 No.127-D-64</t>
  </si>
  <si>
    <t>JAC PRADO CENTRAL</t>
  </si>
  <si>
    <t>FERNANDO SARMIENTO AVENDAÑO</t>
  </si>
  <si>
    <t>FERSARAVE@GMAIL.COM</t>
  </si>
  <si>
    <t>jpaz44bta@cendoj.ramajudicial.gov.co</t>
  </si>
  <si>
    <t>CALLE 40 SUR 78 H 04</t>
  </si>
  <si>
    <t>ASOCIACION DE JUNTAS COMUNAL DE CIUDAD KENNEDY</t>
  </si>
  <si>
    <t>FIDEL VILLEGAS GARZÓN</t>
  </si>
  <si>
    <t>FIVIGAR@HOTMAIL.COM</t>
  </si>
  <si>
    <t>jpaz45bta@cendoj.ramajudicial.gov.co</t>
  </si>
  <si>
    <t>CARRERA 87 D 42 - 74 SUR</t>
  </si>
  <si>
    <t>ASOCIACION INDIGENA PAEZ</t>
  </si>
  <si>
    <t xml:space="preserve"> BOSA</t>
  </si>
  <si>
    <t>FLOR ENIT SALAZAR BALAMBA</t>
  </si>
  <si>
    <t>florenitsalazar@gmail.com</t>
  </si>
  <si>
    <t>jpaz46bta@cendoj.ramajudicial.gov.co</t>
  </si>
  <si>
    <t>AK 50 NO. 18 35 SUR 3 SEC 1 P</t>
  </si>
  <si>
    <t>CORPORACION LYBI</t>
  </si>
  <si>
    <t>GIOVANNI ALEXANDER  PERALTA VARGAS</t>
  </si>
  <si>
    <t>giovanniperaltaabogado@gmail.com</t>
  </si>
  <si>
    <t>jpaz47bta@cendoj.ramajudicial.gov.co</t>
  </si>
  <si>
    <t xml:space="preserve">BARRIO LA HUERTA </t>
  </si>
  <si>
    <t>JUNTA DE ACCION COMUNAL BARRIO MARCO FIDEL SUAREZ</t>
  </si>
  <si>
    <t>GLORIA ENITH MOLINA ORJUELA</t>
  </si>
  <si>
    <t>gloriaenithmolina@hotmail.com</t>
  </si>
  <si>
    <t>jpaz48bta@cendoj.ramajudicial.gov.co</t>
  </si>
  <si>
    <t>CALLE 48L SUR 5F 40</t>
  </si>
  <si>
    <t>JUNTA DE ACCION COMUNAL CIUDAD BOCHICA SUR</t>
  </si>
  <si>
    <t>USAQUEN</t>
  </si>
  <si>
    <t>GLORIA INES MONCALEANO QUIROGA</t>
  </si>
  <si>
    <t>monca.31@hotmail.com</t>
  </si>
  <si>
    <t>jpaz49bta@cendoj.ramajudicial.gov.co</t>
  </si>
  <si>
    <t>CALLE 145 9-90</t>
  </si>
  <si>
    <t>FONTIBON</t>
  </si>
  <si>
    <t>GONZALO  TORRES ARIAS</t>
  </si>
  <si>
    <t>GONZALOTORRESARIAS@GMAIL.COM</t>
  </si>
  <si>
    <t>jpaz50bta@cendoj.ramajudicial.gov.co</t>
  </si>
  <si>
    <t>calle 19a #114-38</t>
  </si>
  <si>
    <t>JUNTA DE ACCION COMUNAL del barrio BATAVIA</t>
  </si>
  <si>
    <t>ANTONIO NARIÑO</t>
  </si>
  <si>
    <t>HASSAN ABDEL MOHAMAD PAEZ</t>
  </si>
  <si>
    <t>hassanamp03@gmailcom</t>
  </si>
  <si>
    <t>jpaz51bta@cendoj.ramajudicial.gov.co</t>
  </si>
  <si>
    <t>Carrera 12F #19-37sur; Calle 17 Sur #10a20</t>
  </si>
  <si>
    <t>junta de accion comunal</t>
  </si>
  <si>
    <t>HENRY LOPEZ VILLA</t>
  </si>
  <si>
    <t>ongnuevaoportunidad@gmail.com</t>
  </si>
  <si>
    <t>jpaz52bta@cendoj.ramajudicial.gov.co</t>
  </si>
  <si>
    <t xml:space="preserve">TV28SUR#73-13SUR  CA   </t>
  </si>
  <si>
    <t>Fundación Nueva Oportunidad</t>
  </si>
  <si>
    <t>HERMAN ADOLFO LINDO ORTIZ</t>
  </si>
  <si>
    <t>jacnicolasdefederman@hotmail.com</t>
  </si>
  <si>
    <t>jpaz53bta@cendoj.ramajudicial.gov.co</t>
  </si>
  <si>
    <t>Calle 57 A No. 46-34</t>
  </si>
  <si>
    <t>Junta de Acción Comunal Nicolas de Federman</t>
  </si>
  <si>
    <t>HERMINDA SALAZAR PARDO</t>
  </si>
  <si>
    <t>HERMINDAPARDO@GMAIL.COM</t>
  </si>
  <si>
    <t>jpaz54bta@cendoj.ramajudicial.gov.co</t>
  </si>
  <si>
    <t>Calle 104 Sur 14 - 69</t>
  </si>
  <si>
    <t>JUNTA DE ACCION COMUNAL BARRIO BRAZUELOS</t>
  </si>
  <si>
    <t>HERNAN VILLAMIZAR DIAZ</t>
  </si>
  <si>
    <t>hvd3118@hotmail.com</t>
  </si>
  <si>
    <t>jpaz55bta@cendoj.ramajudicial.gov.co</t>
  </si>
  <si>
    <t>Calle 31Bis sur N° 19 -35</t>
  </si>
  <si>
    <t>Junta de Acción Comunal Barrio Quiroga I sector</t>
  </si>
  <si>
    <t xml:space="preserve"> PUENTE ARANDA</t>
  </si>
  <si>
    <t>HERSON D LUIS BELTRÁN VEGA</t>
  </si>
  <si>
    <t>hdbeltranv@gmail.com</t>
  </si>
  <si>
    <t>jpaz56bta@cendoj.ramajudicial.gov.co</t>
  </si>
  <si>
    <t xml:space="preserve"> KR 56 # 14-48 SUR, MILENTA.</t>
  </si>
  <si>
    <t>JUNTA DE ACCIÓN COMUNAL DEL BARRIO MILENTA</t>
  </si>
  <si>
    <t>ILDE ALFONSO URREGO NEIRA</t>
  </si>
  <si>
    <t>ildeurregoneira@gmail.com</t>
  </si>
  <si>
    <t>jpaz57bta@cendoj.ramajudicial.gov.co</t>
  </si>
  <si>
    <t>CARRERA 121A NO. 128-83</t>
  </si>
  <si>
    <t>PRADOS SANTA BÁRBARA</t>
  </si>
  <si>
    <t>IMER NORVEY MUÑOZ ZAPATA</t>
  </si>
  <si>
    <t>imerkl@yahoo.com</t>
  </si>
  <si>
    <t>jpaz58bta@cendoj.ramajudicial.gov.co</t>
  </si>
  <si>
    <t>Calle 146 C BIS # 90-23</t>
  </si>
  <si>
    <t>IGLESIA MISION PENTECOSTAL EL LUGAR DE SU GLORIA</t>
  </si>
  <si>
    <t>JAIME ANTONIO SORZA CAMERO</t>
  </si>
  <si>
    <t xml:space="preserve">sorzak@hotmail.com; imagecolombia88@gmail.com; </t>
  </si>
  <si>
    <t>jpaz59bta@cendoj.ramajudicial.gov.co</t>
  </si>
  <si>
    <t>Carrera 16 A No. 30-87</t>
  </si>
  <si>
    <t>Junta de Acción Comunal Barrio Armenia</t>
  </si>
  <si>
    <t>JAIME DANIEL GRAU SUAREZ</t>
  </si>
  <si>
    <t>jgrau@eduacionbogota.edu.co; camaleojaime7@gmail.com</t>
  </si>
  <si>
    <t>jpaz60bta@cendoj.ramajudicial.gov.co</t>
  </si>
  <si>
    <t xml:space="preserve">carrera 68 D Bis No 38- Bis 15 Sur </t>
  </si>
  <si>
    <t>fundacion gerontologica grupo alma</t>
  </si>
  <si>
    <t>JAIRO CORTES CASAS</t>
  </si>
  <si>
    <t>yeirok43@yahoo.es; internetlg59@gmail.com;</t>
  </si>
  <si>
    <t>jpaz61bta@cendoj.ramajudicial.gov.co</t>
  </si>
  <si>
    <t>carrera 58B No. 132A-40</t>
  </si>
  <si>
    <t>Asociación Eco Reciclaje Capital E.R.C.</t>
  </si>
  <si>
    <t>RENUNCIA</t>
  </si>
  <si>
    <t>JENNIFER JOHANNA  URBINA PINEDA</t>
  </si>
  <si>
    <t>urbinajennifer23@gmail.com</t>
  </si>
  <si>
    <t>jpaz62bta@cendoj.ramajudicial.gov.co</t>
  </si>
  <si>
    <t>Carrera 8 bis No. 151-19; Calle 148 No. 7b 57</t>
  </si>
  <si>
    <t>Multifamiliar Cedro Golf 4-49</t>
  </si>
  <si>
    <t>RENUNCIÓ AL CARGO A PARTIR DEL 31  DE MAYO DE 2023  - RESOLUCION 463 DE AGOSTO 25 DE 2023 ACEPTO RENUNCIA A PARTIR DE LA EXPEDEDICION- HUBO MUCHA MORA POR PARTE DE LA SECRETARIA DE GOBIERNO EN ACEPTAR LA RENUNIA</t>
  </si>
  <si>
    <t>JESSICA  GARCIA  TARQUINO</t>
  </si>
  <si>
    <t>yeyis-21@hotmail.com</t>
  </si>
  <si>
    <t>jpaz63bta@cendoj.ramajudicial.gov.co</t>
  </si>
  <si>
    <t>Carrera 82 C No 5A -20 SUR</t>
  </si>
  <si>
    <t>Asociación La Huella del abuelo  de Maria Paz</t>
  </si>
  <si>
    <t>JESUS ANTONIO BECERRA MONTENEGRO</t>
  </si>
  <si>
    <t>becerraantonio@yahoo.com</t>
  </si>
  <si>
    <t>jpaz64bta@cendoj.ramajudicial.gov.co</t>
  </si>
  <si>
    <t>carrea 69 K No 73-58</t>
  </si>
  <si>
    <t>junta de accion comunal barrio las ferias</t>
  </si>
  <si>
    <t>JESUS DANIEL GONZALEZ RESTREPO</t>
  </si>
  <si>
    <t>jesusdaniel65@yahoo.com</t>
  </si>
  <si>
    <t>jpaz65bta@cendoj.ramajudicial.gov.co</t>
  </si>
  <si>
    <t>carrera 7 B BIs 151-82</t>
  </si>
  <si>
    <t>fuerza especial internacional de capellania feicam</t>
  </si>
  <si>
    <t>FALLECIO</t>
  </si>
  <si>
    <t>FALLECIO EL 23 DE ABRIL DE 2022</t>
  </si>
  <si>
    <t>QEPD</t>
  </si>
  <si>
    <t>JESUS DAVID ANGARITA VARGAS</t>
  </si>
  <si>
    <t>jesus_david29_07@hotmail.com</t>
  </si>
  <si>
    <t>jpaz66bta@cendoj.ramajudicial.gov.co</t>
  </si>
  <si>
    <t xml:space="preserve">Kr 01 B Este No. 22D Sur -44 </t>
  </si>
  <si>
    <t xml:space="preserve">Fundacion Alcanzando Sueños Especiales </t>
  </si>
  <si>
    <t>JESUS LOPEZ VELASQUEZ</t>
  </si>
  <si>
    <t>JESUSUP86@GMAIL.COM</t>
  </si>
  <si>
    <t>jpaz67bta@cendoj.ramajudicial.gov.co</t>
  </si>
  <si>
    <t>CALLE 56 G SUR n° 99 d - 16 BOSA SANTA FE III SECTOR</t>
  </si>
  <si>
    <t>BARRIO SANTA FE III SECTOR</t>
  </si>
  <si>
    <t>USME</t>
  </si>
  <si>
    <t>JOHN FREDDY GONZALEZ NARANJO</t>
  </si>
  <si>
    <t>john.arbitro@gmail.com</t>
  </si>
  <si>
    <t>jpaz68bta@cendoj.ramajudicial.gov.co</t>
  </si>
  <si>
    <t>KR 8 A 88 B 43 SUR</t>
  </si>
  <si>
    <t>JAC CHUNIZA</t>
  </si>
  <si>
    <t>JOHN JANED  QUINTERO MONTOYA</t>
  </si>
  <si>
    <t>jotamontoya30@hotmail.com</t>
  </si>
  <si>
    <t>jpaz69bta@cendoj.ramajudicial.gov.co</t>
  </si>
  <si>
    <t>carrera 82C # 5A- 20 SUR</t>
  </si>
  <si>
    <t>Asociacion La Huella de Abuelo de Maria Paz</t>
  </si>
  <si>
    <t>JOHN KEVIN  FALLA GUZMAN</t>
  </si>
  <si>
    <t>john.falla@fuac.edu.co</t>
  </si>
  <si>
    <t>jpaz70bta@cendoj.ramajudicial.gov.co</t>
  </si>
  <si>
    <t>Cr 87 # 1 - 85 sur</t>
  </si>
  <si>
    <t>junta de accion comunal patio bonito II sector</t>
  </si>
  <si>
    <t>JONATHAN CAMILO DELGADO TRIANA</t>
  </si>
  <si>
    <t>delgadotjonathan@hotmail.com</t>
  </si>
  <si>
    <t>jpaz71bta@cendoj.ramajudicial.gov.co</t>
  </si>
  <si>
    <t>CALLE 105 A # 14-67</t>
  </si>
  <si>
    <t>SANCIONADO REMOCION</t>
  </si>
  <si>
    <t>JORGE  VARGAS RODRÍGUEZ</t>
  </si>
  <si>
    <t>jorgevar17@hotmail.com</t>
  </si>
  <si>
    <t>jpaz72bta@cendoj.ramajudicial.gov.co</t>
  </si>
  <si>
    <t>Cra 93 C No 129 C 15 OFICINA 1 -2</t>
  </si>
  <si>
    <t xml:space="preserve">Organización Ancestrica Afrocolombiana OANAC  </t>
  </si>
  <si>
    <t>COMISIÓN NACIONAL DE DISCIPLINA - REMOCIÓN DEL CARGO PROCESO AÑO 2016
RAD: 110011102000201602767-01
ENTERADOS 16 DE MAYO DE 2023 POR LA SECRETARIA DE SEGURIDAD</t>
  </si>
  <si>
    <t xml:space="preserve"> TUNJUELITO</t>
  </si>
  <si>
    <t>JORGE ALBERTO ARCHILA</t>
  </si>
  <si>
    <t>jorgealbarchi@gmail.com</t>
  </si>
  <si>
    <t>jpaz73bta@cendoj.ramajudicial.gov.co</t>
  </si>
  <si>
    <t>Calle 59 bis sur 45D 16</t>
  </si>
  <si>
    <t>JAC Urbanización guatiquia 1er sector</t>
  </si>
  <si>
    <t xml:space="preserve"> USME</t>
  </si>
  <si>
    <t>JORGE ARMANDO MUÑOZ</t>
  </si>
  <si>
    <t>jorgearmandousme@hotmail.com</t>
  </si>
  <si>
    <t>jpaz74bta@cendoj.ramajudicial.gov.co</t>
  </si>
  <si>
    <t xml:space="preserve">TV 14 M BIS A 67 G 09 SUR </t>
  </si>
  <si>
    <t>JUNTA DE ACCION COMUNAL BARRIO VILLA ISABEL LOCALIDAD USME</t>
  </si>
  <si>
    <t xml:space="preserve">JORGE ELIECER  TORO BONILLA </t>
  </si>
  <si>
    <t>defensordelavidados@hotmail.com</t>
  </si>
  <si>
    <t>jpaz75bta@cendoj.ramajudicial.gov.co</t>
  </si>
  <si>
    <t>k 81B N° 17-80 apto 1302</t>
  </si>
  <si>
    <t xml:space="preserve">Fundacion corazones y manos que ayudan -Funcoma </t>
  </si>
  <si>
    <t>JORGE ENRIQUE  GUZMAN CASTAÑEDA</t>
  </si>
  <si>
    <t>JORGE.GUZMANJUEZDEPAZ@YAHOO.ES</t>
  </si>
  <si>
    <t>jpaz76bta@cendoj.ramajudicial.gov.co</t>
  </si>
  <si>
    <t xml:space="preserve">CL 48 B # 28-70 SUR </t>
  </si>
  <si>
    <t>ASOCIACION DE JUNTAS DE ACCIÓN COMUNAL LOCALIDAD SEXTA .TUNJUELITO.BOGOTA.D.C</t>
  </si>
  <si>
    <t xml:space="preserve"> FONTIBÓN</t>
  </si>
  <si>
    <t>JOSE ALEJANDRO JIMENEZ GARZON</t>
  </si>
  <si>
    <t>joalji71@hotmail.com</t>
  </si>
  <si>
    <t>jpaz77bta@cendoj.ramajudicial.gov.co</t>
  </si>
  <si>
    <t>cra 110 16l 52</t>
  </si>
  <si>
    <t>junta accion de comunal</t>
  </si>
  <si>
    <t>JOSÉ ANTONIO CARTAGENA </t>
  </si>
  <si>
    <t>jose_antonio_cartagena@hotmail.com</t>
  </si>
  <si>
    <t>jpaz78bta@cendoj.ramajudicial.gov.co</t>
  </si>
  <si>
    <t>Carrera 5 #48T-11 Sur</t>
  </si>
  <si>
    <t>JAC Diana Turbay Plan 95</t>
  </si>
  <si>
    <t xml:space="preserve"> SANTA FE</t>
  </si>
  <si>
    <t>JOSE ARMANDO CORTES VALDES</t>
  </si>
  <si>
    <t>cortesarmando210@gmail.com</t>
  </si>
  <si>
    <t>jpaz79bta@cendoj.ramajudicial.gov.co</t>
  </si>
  <si>
    <t>CRA 8 nO 4-30 ESTE</t>
  </si>
  <si>
    <t>JUNTA DE ACCIÓN COMUNAL BARRIO LOS LACHES</t>
  </si>
  <si>
    <t>JOSE ERNESTO  ARIZA FERNANDEZ</t>
  </si>
  <si>
    <t>jeaf888@gmail.com</t>
  </si>
  <si>
    <t>jpaz80bta@cendoj.ramajudicial.gov.co</t>
  </si>
  <si>
    <t>CARRERA 16 B este # 42 C - 55 sur</t>
  </si>
  <si>
    <t>JAC Barrio Moralva Sur Oriental</t>
  </si>
  <si>
    <t>JOSE JAVIER ACERO HERNANDEZ</t>
  </si>
  <si>
    <t>xhuesol@hotmail.com</t>
  </si>
  <si>
    <t>jpaz81bta@cendoj.ramajudicial.gov.co</t>
  </si>
  <si>
    <t>Calle 65 sur No. 78a-37</t>
  </si>
  <si>
    <t>Junta de Accion Comunal La Estacion</t>
  </si>
  <si>
    <t xml:space="preserve"> RAFAEL URIBE URIBE</t>
  </si>
  <si>
    <t>JOSE WILLIAM CARDENAS ALDANA</t>
  </si>
  <si>
    <t>WILLIAM_CARDENAS13@YAHOO.COM; jpaz36bt@cendoj.ramajudicial.gov.co</t>
  </si>
  <si>
    <t>jpaz82bta@cendoj.ramajudicial.gov.co</t>
  </si>
  <si>
    <t>CALLE 35 SUR 10 26, PIJAOS - BOGOTA D.C.</t>
  </si>
  <si>
    <t>PARROQUIA SAN JUAN PABLO II</t>
  </si>
  <si>
    <t>JOSE YERSON ANGULO MEZA</t>
  </si>
  <si>
    <t>jyjuridico@gmail.com</t>
  </si>
  <si>
    <t>jpaz83bta@cendoj.ramajudicial.gov.co</t>
  </si>
  <si>
    <t>carrera 6 c este # 89-45 sur</t>
  </si>
  <si>
    <t>Junta de Acción Comunal Alfonso Lopez I y II La Reforma</t>
  </si>
  <si>
    <t>JOSELIN MORA HERNANDEZ</t>
  </si>
  <si>
    <t>josepueblo1957@hotmail.com</t>
  </si>
  <si>
    <t>jpaz84bta@cendoj.ramajudicial.gov.co</t>
  </si>
  <si>
    <t xml:space="preserve">Kra 10 Bis # 3-58 sUR </t>
  </si>
  <si>
    <t xml:space="preserve">Junta de Acción Comunal Policarpa Salavarrieta </t>
  </si>
  <si>
    <t>JUAN CARLOS BUITRAGO MORA</t>
  </si>
  <si>
    <t>kaquibuitrago@hotmail.com</t>
  </si>
  <si>
    <t>jpaz85bta@cendoj.ramajudicial.gov.co</t>
  </si>
  <si>
    <t>calle 58 a sur Nº 99b-75</t>
  </si>
  <si>
    <t>junta de accion barrio bosa Santabarbara</t>
  </si>
  <si>
    <t>JUAN CARLOS CELIS GONZÁLEZ</t>
  </si>
  <si>
    <t>juan.dh.ong@gmail.com</t>
  </si>
  <si>
    <t>jpaz86bta@cendoj.ramajudicial.gov.co</t>
  </si>
  <si>
    <t>Carrera 16 No 21 07</t>
  </si>
  <si>
    <t>Fundaciòn Procrear</t>
  </si>
  <si>
    <t>JUAN CARLOS VILLABONA</t>
  </si>
  <si>
    <t>funmoana@gmail.com</t>
  </si>
  <si>
    <t>jpaz87bta@cendoj.ramajudicial.gov.co</t>
  </si>
  <si>
    <t>Dg 76 b sur 2 12</t>
  </si>
  <si>
    <t>JAC LA MARICHUELA</t>
  </si>
  <si>
    <t>JUAN DAVID SANCHEZ</t>
  </si>
  <si>
    <t>JUDSANCHEZRA@UNAL.EDU.CO</t>
  </si>
  <si>
    <t>jpaz88bta@cendoj.ramajudicial.gov.co</t>
  </si>
  <si>
    <t>CARREA 8B #155B-05</t>
  </si>
  <si>
    <t>AGRUPACION DE VIVIENDA DORADO NORTE</t>
  </si>
  <si>
    <t>JULIO ERNESTO CASTRO GARCIA</t>
  </si>
  <si>
    <t>jecap72@yahoo.es</t>
  </si>
  <si>
    <t>jpaz89bta@cendoj.ramajudicial.gov.co</t>
  </si>
  <si>
    <t xml:space="preserve">KR 7 A # 53-23 SUR </t>
  </si>
  <si>
    <t xml:space="preserve">JUNTA DE ACCIÓN COMUNAL BARRIO ABRAHAN LINCOLN SUR </t>
  </si>
  <si>
    <t>JULIO RAMON VILLAMIL LEITON</t>
  </si>
  <si>
    <t>JUVIL49@HOTMAIL.COM</t>
  </si>
  <si>
    <t>jpaz90bta@cendoj.ramajudicial.gov.co</t>
  </si>
  <si>
    <t>CALLE 54 C SUR No 95 h 18 INT 4 APTO 601</t>
  </si>
  <si>
    <t>CORPORACION SOCIAL Y AMBIENTAL CORPOVISAMC</t>
  </si>
  <si>
    <t>LAURA STEPHANIA GARCIA PRIETO</t>
  </si>
  <si>
    <t>lauragarcia_2110@hotmail.com</t>
  </si>
  <si>
    <t>jpaz91bta@cendoj.ramajudicial.gov.co</t>
  </si>
  <si>
    <t>Calle 38 c No. 78 M 21</t>
  </si>
  <si>
    <t>JUNTA DE ACCION COMUNAL BARRIO TEQUENDAMA</t>
  </si>
  <si>
    <t>LAZARO NIETO</t>
  </si>
  <si>
    <t>LAZARONIETO09@GMAIL.COM</t>
  </si>
  <si>
    <t>jpaz92bta@cendoj.ramajudicial.gov.co</t>
  </si>
  <si>
    <t xml:space="preserve">CALLE 66 NO 78 L 45 SUR </t>
  </si>
  <si>
    <t>ASOCIACION DE JUNTAS  BOSA</t>
  </si>
  <si>
    <t>LEONARDO FABIO ARTEAGA ESCOBAR</t>
  </si>
  <si>
    <t>leoartestres@gmail.com</t>
  </si>
  <si>
    <t>jpaz93bta@cendoj.ramajudicial.gov.co</t>
  </si>
  <si>
    <t>calle 68 94 26 apto 303</t>
  </si>
  <si>
    <t>iglesia cristiana familia de amor de colombia</t>
  </si>
  <si>
    <t>LEONARDO FABIO ZARTO NIÑO</t>
  </si>
  <si>
    <t>leonardozarto@hotmail.com</t>
  </si>
  <si>
    <t>jpaz94bta@cendoj.ramajudicial.gov.co</t>
  </si>
  <si>
    <t xml:space="preserve"> USAQUÉN</t>
  </si>
  <si>
    <t>LINDA SALAMANCA VOTTELA</t>
  </si>
  <si>
    <t>lsalamancav@unal.edu.co</t>
  </si>
  <si>
    <t>jpaz95bta@cendoj.ramajudicial.gov.co</t>
  </si>
  <si>
    <t>Calle 153 A No 7 B - 09 Int. 6 Of. 402</t>
  </si>
  <si>
    <t>FUNDAPENSIÓN - FUNDACIÓN PARA CONSULTORÍA PENSIONAL Y PLANEACIÓN FINANCIERA</t>
  </si>
  <si>
    <t>LUCIO ALFONSO RIVERA CARANGUAY</t>
  </si>
  <si>
    <t>luyalfonso@hotmail.com</t>
  </si>
  <si>
    <t>jpaz96bta@cendoj.ramajudicial.gov.co</t>
  </si>
  <si>
    <t>18/02/2022 - 17/02/2029</t>
  </si>
  <si>
    <t>JUNTA DE ACCION COMUNAL</t>
  </si>
  <si>
    <t>LUIS ENRIQUE ZAMBRANO  ROJAS</t>
  </si>
  <si>
    <t>SOCIALEZ@GMAIL.COM</t>
  </si>
  <si>
    <t>jpaz97bta@cendoj.ramajudicial.gov.co</t>
  </si>
  <si>
    <t>CALLE 130 C#93 17</t>
  </si>
  <si>
    <t>18/02/2022 - 17/02/2030</t>
  </si>
  <si>
    <t>JUNTA DE ACCION COMUNAL BARRIO  COSTA RICA SUBA</t>
  </si>
  <si>
    <t xml:space="preserve">LUIS ALEXANDER  CIFUENTES </t>
  </si>
  <si>
    <t>luisfuentes1742@gmail.com</t>
  </si>
  <si>
    <t>jpaz98bta@cendoj.ramajudicial.gov.co</t>
  </si>
  <si>
    <t xml:space="preserve">carrera 87 i No 54 D  43 sur </t>
  </si>
  <si>
    <t>18/02/2022 - 17/02/2031</t>
  </si>
  <si>
    <t xml:space="preserve">Fundacion de Arte y cultura Moana </t>
  </si>
  <si>
    <t xml:space="preserve"> CIUDAD BOLIVAR</t>
  </si>
  <si>
    <t>LUIS ANTONIO RUBIO MERCHÁN</t>
  </si>
  <si>
    <t>luis-8513@hotmail.com</t>
  </si>
  <si>
    <t>jpaz99bta@cendoj.ramajudicial.gov.co</t>
  </si>
  <si>
    <t>CARRERA 31 # 69J-79 SUR</t>
  </si>
  <si>
    <t>18/02/2022 - 17/02/2032</t>
  </si>
  <si>
    <t>FUNDACION SOCIAL RESTAURANDO SUEÑOS</t>
  </si>
  <si>
    <t>LUIS EDUARDO MILLAN SOLER</t>
  </si>
  <si>
    <t>3134983295/ 3192100000</t>
  </si>
  <si>
    <t>luiseduardomillansoler@yahoo.es</t>
  </si>
  <si>
    <t>jpaz100bta@cendoj.ramajudicial.gov.co</t>
  </si>
  <si>
    <t>CALLE 57 SUR No. 15-39 ESTE</t>
  </si>
  <si>
    <t>18/02/2022 - 17/02/2033</t>
  </si>
  <si>
    <t>ASOCIACIÓN JUVENIL CLUB CULTURAL SIGLO XXI</t>
  </si>
  <si>
    <t>SANTA FÉ</t>
  </si>
  <si>
    <t>LUIS FERNANDO  CHAPARRO</t>
  </si>
  <si>
    <t>familia.policarpa@yahoo.es</t>
  </si>
  <si>
    <t xml:space="preserve">jpaz101bta@cendoj.ramajudicial.gov.co; Bogotajpaz101bta@cendoj.ramajudicial.gov.co; </t>
  </si>
  <si>
    <t xml:space="preserve">Carrera 5 N° 22-39 </t>
  </si>
  <si>
    <t>18/02/2022 - 17/02/2034</t>
  </si>
  <si>
    <t xml:space="preserve">ASOJUNTAS  SANTA FE   Asociación de Juntas de Acción Comunal  Localidad Santa Fe </t>
  </si>
  <si>
    <t>LUIS IGNACIO VILLAMIZAR RINCON</t>
  </si>
  <si>
    <t>luisvillamizar3010@gmail.com; LUCHOVILLA2019@GMAIL.COM</t>
  </si>
  <si>
    <t>jpaz102bta@cendoj.ramajudicial.gov.co</t>
  </si>
  <si>
    <t>CALLE 57 SUR 18 A 19</t>
  </si>
  <si>
    <t>18/02/2022 - 17/02/2035</t>
  </si>
  <si>
    <t>JUNTA DE ACCIÓN COMUNAL BARRIO  SAN BENITO</t>
  </si>
  <si>
    <t>LUIS MIGUEL JEREZ GARCIA</t>
  </si>
  <si>
    <t>luis.jerez57@gmail.com</t>
  </si>
  <si>
    <t>jpaz103bta@cendoj.ramajudicial.gov.co</t>
  </si>
  <si>
    <t>4 A N° 186A-19</t>
  </si>
  <si>
    <t>18/02/2022 - 17/02/2036</t>
  </si>
  <si>
    <t>no ha iniciado labores</t>
  </si>
  <si>
    <t>LUZ ALBA ORTIZ GONZALEZ</t>
  </si>
  <si>
    <t>laogdd@hotmail.com</t>
  </si>
  <si>
    <t>jpaz104bta@cendoj.ramajudicial.gov.co</t>
  </si>
  <si>
    <t>Carrera 94b No. 131-06</t>
  </si>
  <si>
    <t>18/02/2022 - 17/02/2037</t>
  </si>
  <si>
    <t>urbanización Gloria Lara de Echeverry 1</t>
  </si>
  <si>
    <t>LUZ ANGELA CUCUNUBÁ MALAGÓN</t>
  </si>
  <si>
    <t>3203225652  3156159443</t>
  </si>
  <si>
    <t>juezadepaz2015@gmail.com; luzangelacucunuba08@gmail.com</t>
  </si>
  <si>
    <t>jpaz105bta@cendoj.ramajudicial.gov.co</t>
  </si>
  <si>
    <t>CALLE 19 No 4-20 OFC 302</t>
  </si>
  <si>
    <t>18/02/2022 - 17/02/2038</t>
  </si>
  <si>
    <t>REVISTA CONTORNO JUDICIAL</t>
  </si>
  <si>
    <t>LUZ MARIANA BARRAGAN CAMARGO</t>
  </si>
  <si>
    <t>lmarianabc2605@gmail.com</t>
  </si>
  <si>
    <t>jpaz106bta@cendoj.ramajudicial.gov.co</t>
  </si>
  <si>
    <t>CARRERA 60 # 3-38</t>
  </si>
  <si>
    <t>18/02/2022 - 17/02/2039</t>
  </si>
  <si>
    <t>ASOCIACION JUVENIL INTERNACIONAL  UNITED FOR THE WORLD</t>
  </si>
  <si>
    <t>LUZ MARINA BUITRAGO CARREÑO</t>
  </si>
  <si>
    <t>luzma_355@hotmail.com</t>
  </si>
  <si>
    <t>jpaz107bta@cendoj.ramajudicial.gov.co</t>
  </si>
  <si>
    <t>cALLE 42f SUR 79-88</t>
  </si>
  <si>
    <t>18/02/2022 - 17/02/2040</t>
  </si>
  <si>
    <t>JUNTA DIRECTIVA DE ACCION COMUNAL  BARRIO GRAN COLOMBIANO</t>
  </si>
  <si>
    <t>LUZ MARINA VARGAS GUTIERREZ</t>
  </si>
  <si>
    <t>luzmar592009@hotmail.com</t>
  </si>
  <si>
    <t>jpaz108bta@cendoj.ramajudicial.gov.co</t>
  </si>
  <si>
    <t>Calle 67 Sur N° 88 A 21</t>
  </si>
  <si>
    <t>18/02/2022 - 17/02/2041</t>
  </si>
  <si>
    <t>JAC Barrio Chico Sur</t>
  </si>
  <si>
    <t>MANUEL ANTONIO ESPINOSA GONZALEZ</t>
  </si>
  <si>
    <t>manuelfontibon@gmail.com</t>
  </si>
  <si>
    <t>jpaz109bta@cendoj.ramajudicial.gov.co</t>
  </si>
  <si>
    <t>AV CALLE 63 74 A-11</t>
  </si>
  <si>
    <t>18/02/2022 - 17/02/2042</t>
  </si>
  <si>
    <t xml:space="preserve"> TORRES DE BARCELONA 7 y 8</t>
  </si>
  <si>
    <t>MARCO EGOM MARTINEZ DIAZ</t>
  </si>
  <si>
    <t>marcoegomd@yahoo.com</t>
  </si>
  <si>
    <t>jpaz110bta@cendoj.ramajudicial.gov.co</t>
  </si>
  <si>
    <t>Carrera 74A No. 63-92</t>
  </si>
  <si>
    <t>18/02/2022 - 17/02/2043</t>
  </si>
  <si>
    <t>Conjunto Residencial Parque de Normandía</t>
  </si>
  <si>
    <t>MARCOS ALFREDO NEIRA SERNA</t>
  </si>
  <si>
    <t xml:space="preserve"> malfredoneira@hotmail.com;</t>
  </si>
  <si>
    <t>jpaz111bta@cendoj.ramajudicial.gov.co</t>
  </si>
  <si>
    <t>Carrera 88 #6A-99 Bloque 16 Apto 403</t>
  </si>
  <si>
    <t>18/02/2022 - 17/02/2044</t>
  </si>
  <si>
    <t>Fundación Capellanes Unidos de Colombia</t>
  </si>
  <si>
    <t>MARIA CONSUELO MAYORGA CONTRERAS</t>
  </si>
  <si>
    <t>MARIA_MAY28@HOTMAIL.COM</t>
  </si>
  <si>
    <t>jpaz112bta@cendoj.ramajudicial.gov.co</t>
  </si>
  <si>
    <t>CALLE 62 #82G 26 SUR</t>
  </si>
  <si>
    <t>18/02/2022 - 17/02/2045</t>
  </si>
  <si>
    <t>JUNTA DE ACCION COMUNAL NUESTRA SEÑORA DE LA PAZ</t>
  </si>
  <si>
    <t>MARIA JUANITA ROA CONTRERAS</t>
  </si>
  <si>
    <t>juanitaroa@hotmail.es</t>
  </si>
  <si>
    <t>jpaz113bta@cendoj.ramajudicial.gov.co</t>
  </si>
  <si>
    <t>TV 73 H 69 C 02 SUR</t>
  </si>
  <si>
    <t>18/02/2022 - 17/02/2046</t>
  </si>
  <si>
    <t>JAC SIERRA MORENA II</t>
  </si>
  <si>
    <t>MARIA LORENZA NIVIA MARENTES</t>
  </si>
  <si>
    <t>MARIA1956NIVIA@GMAIL.COM</t>
  </si>
  <si>
    <t>jpaz114bta@cendoj.ramajudicial.gov.co</t>
  </si>
  <si>
    <t>calle 147 Bis No. 86-12</t>
  </si>
  <si>
    <t>18/02/2022 - 17/02/2047</t>
  </si>
  <si>
    <t>Junta de Acción Comunal Alto de la Toma de Suba</t>
  </si>
  <si>
    <t>MARIA MARGARITA HERRERA PLAZAS</t>
  </si>
  <si>
    <t>MARGARITA.HERRERA.PL@GMAIL.COM</t>
  </si>
  <si>
    <t>jpaz115bta@cendoj.ramajudicial.gov.co</t>
  </si>
  <si>
    <t>Calle 6 f #2-25</t>
  </si>
  <si>
    <t>18/02/2022 - 17/02/2048</t>
  </si>
  <si>
    <t>Concejo Local de la Bicicleta</t>
  </si>
  <si>
    <t>MARIANO HELI BETANCOURT ACOSTA</t>
  </si>
  <si>
    <t>abriendopuertasporlapaz@yahoo.com.ar</t>
  </si>
  <si>
    <t>jpaz116bta@cendoj.ramajudicial.gov.co</t>
  </si>
  <si>
    <t>Calle 32B sur N° 23 -81</t>
  </si>
  <si>
    <t>18/02/2022 - 17/02/2049</t>
  </si>
  <si>
    <t>Frente de Seguridad Local calle 32B sur entre carreras 23 y 23C</t>
  </si>
  <si>
    <t>MARIO DE JESUS CARDOZO MEJIA</t>
  </si>
  <si>
    <t>mariocardozomejia.juridica@gmail.com</t>
  </si>
  <si>
    <t>jpaz117bta@cendoj.ramajudicial.gov.co</t>
  </si>
  <si>
    <t>Calle 11 A No. 72 D - 20</t>
  </si>
  <si>
    <t>18/02/2022 - 17/02/2050</t>
  </si>
  <si>
    <t>JUNTA DE ACCION COMUNAL VILLA ALSACIA</t>
  </si>
  <si>
    <t>MARITZA PEÑA PACHECO</t>
  </si>
  <si>
    <t>mapepa5@hotmail.com</t>
  </si>
  <si>
    <t>jpaz118bta@cendoj.ramajudicial.gov.co</t>
  </si>
  <si>
    <t>CRA 46 167 38</t>
  </si>
  <si>
    <t>18/02/2022 - 17/02/2051</t>
  </si>
  <si>
    <t>JUNTA DE ACCION COMUNAL GRANADA NORTE</t>
  </si>
  <si>
    <t>No se tiene información</t>
  </si>
  <si>
    <t>MARTHA JANNETH MARIÑO BAUTISTA</t>
  </si>
  <si>
    <t>martmarino@yahoo.es</t>
  </si>
  <si>
    <t>jpaz119bta@cendoj.ramajudicial.gov.co</t>
  </si>
  <si>
    <t>Carrera 103 Bis #23 B - 30</t>
  </si>
  <si>
    <t>18/02/2022 - 17/02/2052</t>
  </si>
  <si>
    <t>Junta Acción Comunal Barrio Santander</t>
  </si>
  <si>
    <t>FALLECIO EL 26 DE ABRIL DE 2023</t>
  </si>
  <si>
    <t>MARTHA LILIANA GUERRERO HERNANDEZ</t>
  </si>
  <si>
    <t>andegill@hotmail.com</t>
  </si>
  <si>
    <t>jpaz120bta@cendoj.ramajudicial.gov.co</t>
  </si>
  <si>
    <t>18/02/2022 - 17/02/2053</t>
  </si>
  <si>
    <t>MARTHA PATRICIA MESA ZOTO</t>
  </si>
  <si>
    <t xml:space="preserve">3504133981 -  3102924689 </t>
  </si>
  <si>
    <t>observatoriociudadanobosa@gmail.com</t>
  </si>
  <si>
    <t>jpaz121bta@cendoj.ramajudicial.gov.co; jpaz156bta@cendoj.ramajudicial.gov.co</t>
  </si>
  <si>
    <t>Cra 81 G N 71 a 55 sur</t>
  </si>
  <si>
    <t>18/02/2022 - 17/02/2054</t>
  </si>
  <si>
    <t>MAURICIO ANTONIO  ESTEVEZ</t>
  </si>
  <si>
    <t>mauricioestevezkennedy@gmail.com</t>
  </si>
  <si>
    <t>jpaz122bta@cendoj.ramajudicial.gov.co</t>
  </si>
  <si>
    <t xml:space="preserve">Carrera 88F No. 2-16 </t>
  </si>
  <si>
    <t>18/02/2022 - 17/02/2055</t>
  </si>
  <si>
    <t xml:space="preserve">Junta de Accion Comunal Los Patios III sector </t>
  </si>
  <si>
    <t>MYRIAM AMPARO ZAMORA PÉREZ</t>
  </si>
  <si>
    <t>myriamza11@gmail.com</t>
  </si>
  <si>
    <t>jpaz123bta@cendoj.ramajudicial.gov.co</t>
  </si>
  <si>
    <t>Calle 104 No. 71C-97 Alamos Norte</t>
  </si>
  <si>
    <t>18/02/2022 - 17/02/2056</t>
  </si>
  <si>
    <t>JUNTA ACCIÓN COMUNAL ÁLAMOS NORTE</t>
  </si>
  <si>
    <t xml:space="preserve">NELLY  CONTRERAS ROJAS </t>
  </si>
  <si>
    <t xml:space="preserve"> 314 2104590</t>
  </si>
  <si>
    <t>nelcontoj@gmail.com</t>
  </si>
  <si>
    <t>jpaz124bta@cendoj.ramajudicial.gov.co</t>
  </si>
  <si>
    <t>KR 3 ESTE 9 44</t>
  </si>
  <si>
    <t>18/02/2022 - 17/02/2057</t>
  </si>
  <si>
    <t>Junta de acción Comunal Barrio Egipto</t>
  </si>
  <si>
    <t>NICOLÁS ANDRÉS QUINTERO ANTIVAR</t>
  </si>
  <si>
    <t>nicolasquintero724@gmail.com</t>
  </si>
  <si>
    <t>jpaz125bta@cendoj.ramajudicial.gov.co</t>
  </si>
  <si>
    <t>Calle 65 sur No 78a - 37</t>
  </si>
  <si>
    <t>18/02/2022 - 17/02/2058</t>
  </si>
  <si>
    <t>Junta de Acción Comunal Barrio La Estación Bosa</t>
  </si>
  <si>
    <t>posiblemente renuncia** pendiente</t>
  </si>
  <si>
    <t>OMAIRA CIFUENTES USECHE</t>
  </si>
  <si>
    <t>omairauseche@hotmail.com</t>
  </si>
  <si>
    <t>jpaz126bta@cendoj.ramajudicial.gov.co</t>
  </si>
  <si>
    <t xml:space="preserve">calle 97 No. 8-35 este </t>
  </si>
  <si>
    <t>18/02/2022 - 17/02/2059</t>
  </si>
  <si>
    <t xml:space="preserve">Junta de acción comunal san Luis Nororiental  luis nor </t>
  </si>
  <si>
    <t>OMAR EZEQUIEL  HERNANDEZ NIEVES</t>
  </si>
  <si>
    <t>kokyartesano@gmail.com</t>
  </si>
  <si>
    <t>jpaz127bta@cendoj.ramajudicial.gov.co</t>
  </si>
  <si>
    <t>calle 45 A sur No 88C-98 Torre 23 apto 201</t>
  </si>
  <si>
    <t>18/02/2022 - 17/02/2060</t>
  </si>
  <si>
    <t>O.V. Amigos Solidarios por la Paz</t>
  </si>
  <si>
    <t>OSCAR IGNACIO RODRIGUEZ HERNANDEZ</t>
  </si>
  <si>
    <t>oirharte@gmail.com</t>
  </si>
  <si>
    <t>jpaz128bta@cendoj.ramajudicial.gov.co</t>
  </si>
  <si>
    <t>calle 73 #57a 10</t>
  </si>
  <si>
    <t>18/02/2022 - 17/02/2061</t>
  </si>
  <si>
    <t>JAC SAN FERNANDO</t>
  </si>
  <si>
    <t>OVELIS QUINTERO LONDOÑO</t>
  </si>
  <si>
    <t>casoresuelto@yahoo.com</t>
  </si>
  <si>
    <t>jpaz129bta@cendoj.ramajudicial.gov.co</t>
  </si>
  <si>
    <t>CRA 27 # 3 - 50</t>
  </si>
  <si>
    <t>18/02/2022 - 17/02/2062</t>
  </si>
  <si>
    <t>JAC BARRIO VERAGUAS II SECTOR</t>
  </si>
  <si>
    <t>PABLO EMILIO  RAMOS FORERO</t>
  </si>
  <si>
    <t>PAZCONAMOR@GMAIL.COM</t>
  </si>
  <si>
    <t>jpaz130bta@cendoj.ramajudicial.gov.co</t>
  </si>
  <si>
    <t>calle 65 sur No 92-50 Bosa Ciudadela El Recreo Bogota D,C</t>
  </si>
  <si>
    <t>18/02/2022 - 17/02/2063</t>
  </si>
  <si>
    <t xml:space="preserve">Agrupacion Alicante III Lote MI -I  de la manzana de propiedad horizontal </t>
  </si>
  <si>
    <t>PEDRO  AREVALO LEON</t>
  </si>
  <si>
    <t>areleon1@hotmail.com</t>
  </si>
  <si>
    <t>jpaz131bta@cendoj.ramajudicial.gov.co</t>
  </si>
  <si>
    <t>calle 22h 112a 13</t>
  </si>
  <si>
    <t>18/02/2022 - 17/02/2064</t>
  </si>
  <si>
    <t>junta de accion comunal de atahualpa</t>
  </si>
  <si>
    <t>PEDRO JULIO CARDOZO SANABRIA</t>
  </si>
  <si>
    <t>pedrocardozo.gestionpublica@outlook.com</t>
  </si>
  <si>
    <t>jpaz132bta@cendoj.ramajudicial.gov.co</t>
  </si>
  <si>
    <t>Calle 24 No 96 k 35</t>
  </si>
  <si>
    <t>18/02/2022 - 17/02/2065</t>
  </si>
  <si>
    <t>JUNTA DE ACCION COMUNAL URBANIZACION LA COFRADIA</t>
  </si>
  <si>
    <t>PEDRO KLINGER CASTILLO</t>
  </si>
  <si>
    <t>CC.ES.CC@HOTMAIL.COM</t>
  </si>
  <si>
    <t>jpaz133bta@cendoj.ramajudicial.gov.co</t>
  </si>
  <si>
    <t>CALLE 41 SUR NO. 78B - 08</t>
  </si>
  <si>
    <t>18/02/2022 - 17/02/2066</t>
  </si>
  <si>
    <t>CORPORACIÓN CIRCULO EMPRESARIAL SOCIAL CULTURAL</t>
  </si>
  <si>
    <t>PEDRO SAUL BENAVIDES CALDERÓN</t>
  </si>
  <si>
    <t>pedro.benavides89@gmail.com</t>
  </si>
  <si>
    <t>jpaz134bta@cendoj.ramajudicial.gov.co</t>
  </si>
  <si>
    <t>Carrera 2 N° 49 -02 sur</t>
  </si>
  <si>
    <t>18/02/2022 - 17/02/2067</t>
  </si>
  <si>
    <t>Junta de Acción Comunal Barrio Diana Turbay sector comuneros</t>
  </si>
  <si>
    <t>1 HV INCOMPLETA
NO ALLEGO POLIZA</t>
  </si>
  <si>
    <t>PEDRO ADOLFO SOTO SANCHEZ</t>
  </si>
  <si>
    <t>pedroadolfosoto@gmail.com</t>
  </si>
  <si>
    <t>jpaz135bta@cendoj.ramajudicial.gov.co</t>
  </si>
  <si>
    <t>CALLE 147B #14B-04</t>
  </si>
  <si>
    <t>18/02/2022 - 17/02/2068</t>
  </si>
  <si>
    <t>EDIFICIO SANDRA PH</t>
  </si>
  <si>
    <t xml:space="preserve">PILAR  TRIANA CRUZ </t>
  </si>
  <si>
    <t>pitri@hotmail.es</t>
  </si>
  <si>
    <t>jpaz136bta@cendoj.ramajudicial.gov.co</t>
  </si>
  <si>
    <t>DIAGONAL 82B N 79-10 TISQUESUSA</t>
  </si>
  <si>
    <t>18/02/2022 - 17/02/2069</t>
  </si>
  <si>
    <t>JUNTA ACCION COMUNAL BARRIO TISQUESUSA</t>
  </si>
  <si>
    <t>PROSPERO ALFREDO RODRÍGUEZ  MEJÍA</t>
  </si>
  <si>
    <t>aiguezm@gmail.com</t>
  </si>
  <si>
    <t>jpaz137bta@cendoj.ramajudicial.gov.co</t>
  </si>
  <si>
    <t>Cra 11 #67d81 Sur Torre 6 Apto 304</t>
  </si>
  <si>
    <t>18/02/2022 - 17/02/2070</t>
  </si>
  <si>
    <t>CLPH Usme Mirador del Portal 1</t>
  </si>
  <si>
    <t>r_galvis@hotmail.com; jpazcp02bt@cendoj.ramajudicial.gov.co; juzgadodepazruu@hotmail.com; juzgadodepazruu@hotmail.com; juzgadodepazruu@hotmail.com</t>
  </si>
  <si>
    <t>jpaz138bta@cendoj.ramajudicial.gov.co</t>
  </si>
  <si>
    <t>CALLE 32 SUR # 23-62</t>
  </si>
  <si>
    <t>RAMIRO GIL CARDENAS</t>
  </si>
  <si>
    <t>ramirobien1@gmail.com</t>
  </si>
  <si>
    <t>jpaz139bta@cendoj.ramajudicial.gov.co</t>
  </si>
  <si>
    <t>Carrera 90A No. 81-68</t>
  </si>
  <si>
    <t>Junta de Acción Comunal Barrio Primavera Norte</t>
  </si>
  <si>
    <t>ROBER JACKSON IBARGUEN RODRIGUEZ</t>
  </si>
  <si>
    <t>robert.jakson@gmail.com</t>
  </si>
  <si>
    <t>jpaz140bta@cendoj.ramajudicial.gov.co</t>
  </si>
  <si>
    <t xml:space="preserve">Calle 2 sur N 13 A 16 barrio Sevilla sur </t>
  </si>
  <si>
    <t xml:space="preserve">Junta de acción comunal barrio Sevilla </t>
  </si>
  <si>
    <t>ROSA MARIA RONDÓN DE ROJAS</t>
  </si>
  <si>
    <t>rososis14@hotmail.com</t>
  </si>
  <si>
    <t>jpaz141bta@cendoj.ramajudicial.gov.co</t>
  </si>
  <si>
    <t>Diagonal 49 sur N° 13B - 71</t>
  </si>
  <si>
    <t>Junta de Acción Comunal barrio Marco Fidel Suarez</t>
  </si>
  <si>
    <t xml:space="preserve">RUTH ANDREA  RIVERA BAUTISTA </t>
  </si>
  <si>
    <t>ANDREA.LICEO@YAHOO.COM</t>
  </si>
  <si>
    <t>jpaz142bta@cendoj.ramajudicial.gov.co</t>
  </si>
  <si>
    <t xml:space="preserve">CARRERA 69 BIS #1739 SUR VILLA CLAUDIA </t>
  </si>
  <si>
    <t>FUNDACION DANDO VIDA A TUS SUEÑOS</t>
  </si>
  <si>
    <t>SANDRA LILIANA  SÁNCHEZ OSPINA</t>
  </si>
  <si>
    <t>salisaos@hotmail.com</t>
  </si>
  <si>
    <t>jpaz143bta@cendoj.ramajudicial.gov.co</t>
  </si>
  <si>
    <t>Carrera 81B No. 11B – 39 AP 410</t>
  </si>
  <si>
    <t>Asociación Recuperadora de Productos Plásticos-REPROPLAST</t>
  </si>
  <si>
    <t>SANDRA ROCÍO MOLINA GARCIA</t>
  </si>
  <si>
    <t>saromolga@gmail.com</t>
  </si>
  <si>
    <t>jpaz144bta@cendoj.ramajudicial.gov.co</t>
  </si>
  <si>
    <t xml:space="preserve">Calle 52 sur #98 b - 70 </t>
  </si>
  <si>
    <t>CONJUNTO RECIDENCIAL PORVENIR RESERVADO 2</t>
  </si>
  <si>
    <t>SARA MOLINA MORENO</t>
  </si>
  <si>
    <t>saramolina19777@gmail.com</t>
  </si>
  <si>
    <t>jpaz145bta@cendoj.ramajudicial.gov.co</t>
  </si>
  <si>
    <t>CRA 16A No 185-76</t>
  </si>
  <si>
    <t>ASOCIACIÓN RED DE MUJERES  DE LA LOCALIDAD DE USAQUEN</t>
  </si>
  <si>
    <t>SINUHE WALTARI  AYURE VELÁSQUEZ</t>
  </si>
  <si>
    <t>sinuhe.ayure1972@gmail.com</t>
  </si>
  <si>
    <t>jpaz146bta@cendoj.ramajudicial.gov.co</t>
  </si>
  <si>
    <t>KR 98 38 22 SUR</t>
  </si>
  <si>
    <t xml:space="preserve">Junta de Accion Comunal del Barrio Ciudad Galan </t>
  </si>
  <si>
    <t>SOLEDAD  ALVARADO</t>
  </si>
  <si>
    <t>soledadalvarado4j@gmail.com</t>
  </si>
  <si>
    <t>jpaz147bta@cendoj.ramajudicial.gov.co</t>
  </si>
  <si>
    <t>carrera 87 K Bis No 70-84 sur</t>
  </si>
  <si>
    <t>junta de acción comunal barrio diamante sur</t>
  </si>
  <si>
    <t>SUSANA EDITH  LUNA HERNANDEZ</t>
  </si>
  <si>
    <t>selhsusy64@hotmail.com</t>
  </si>
  <si>
    <t>jpaz148bta@cendoj.ramajudicial.gov.co</t>
  </si>
  <si>
    <t>Transversal 16 A No. 45 F-16</t>
  </si>
  <si>
    <t xml:space="preserve">Junta de Acción Comunal del Barrio Palermo </t>
  </si>
  <si>
    <t>VICTOR MANUEL  PINZON SANCHEZ</t>
  </si>
  <si>
    <t>pisavima@gmail.com</t>
  </si>
  <si>
    <t>jpaz149bta@cendoj.ramajudicial.gov.co</t>
  </si>
  <si>
    <t>carrera 53 # 123 A 24</t>
  </si>
  <si>
    <t>JUNTA DE ACCIÓN COMUNAL BARRIO BATAN</t>
  </si>
  <si>
    <t>WILLIAM  SAMACA QUIROGA</t>
  </si>
  <si>
    <t>williamsamaca19@gmail.com</t>
  </si>
  <si>
    <t>jpaz150bta@cendoj.ramajudicial.gov.co</t>
  </si>
  <si>
    <t>carrera 16 No. 39-01</t>
  </si>
  <si>
    <t>Alianza Colombiana de Conciliadores/as en Equidad ACCE</t>
  </si>
  <si>
    <t>SAN CRISTÓBAL</t>
  </si>
  <si>
    <t>YANETH PARRADO CASTILLO</t>
  </si>
  <si>
    <t>janethparrado79@gmail.com</t>
  </si>
  <si>
    <t>jpaz151bta@cendoj.ramajudicial.gov.co</t>
  </si>
  <si>
    <t>CR 1 ESTE N 36H-12</t>
  </si>
  <si>
    <t>JUNTA DE ACCION COMUNAL BARRIO ATENAS SO</t>
  </si>
  <si>
    <t>YEIMY ARIZA ROJAS</t>
  </si>
  <si>
    <t>yeimyariz.r@gmail.com</t>
  </si>
  <si>
    <t>jpaz152bta@cendoj.ramajudicial.gov.co</t>
  </si>
  <si>
    <t>CARRERA 103 # 75-55 SUR CASA 182</t>
  </si>
  <si>
    <t>VILLAS DE VIZCAYA AGRUPACION 1</t>
  </si>
  <si>
    <t>YEIMY JOHANA GONZALEZ MAHECHA</t>
  </si>
  <si>
    <t>johanagonzalez2552@hotmail.com</t>
  </si>
  <si>
    <t>jpaz153bta@cendoj.ramajudicial.gov.co</t>
  </si>
  <si>
    <t>carrera 125 b con calle 135 int. 5</t>
  </si>
  <si>
    <t xml:space="preserve">Junta de Accion comunal barrio la Gaitana </t>
  </si>
  <si>
    <t>TUNJUELITO</t>
  </si>
  <si>
    <t>YEIMY RAQUEL NARVAEZ BARRAGAN</t>
  </si>
  <si>
    <t>rachellnarvaezb14@gmail.com</t>
  </si>
  <si>
    <t>jpaz154bta@cendoj.ramajudicial.gov.co</t>
  </si>
  <si>
    <t>Carrera 24c # 54 - 40 sur Interior 1 Apto 302</t>
  </si>
  <si>
    <t>Junta de accion comunal Barrio San Vicnete Ferrer</t>
  </si>
  <si>
    <t>ZAIDA MILENA BADILLO SEPULVEDA</t>
  </si>
  <si>
    <t>zamilena2004@yahoo.com</t>
  </si>
  <si>
    <t>jpaz155bta@cendoj.ramajudicial.gov.co</t>
  </si>
  <si>
    <t>Calle 182 No 7 C-35 Interior 8 OFC 102</t>
  </si>
  <si>
    <t>Asociación Internacional de Ministros Capellanes Uniformados</t>
  </si>
  <si>
    <t>JUECES Y JUEZAS DE RECONSIDERACIÓN ELECTOS</t>
  </si>
  <si>
    <t>No</t>
  </si>
  <si>
    <t>Número de Localidad</t>
  </si>
  <si>
    <t>LOCALIDAD</t>
  </si>
  <si>
    <t>NOMBRE CANDIDATO</t>
  </si>
  <si>
    <t>No. CARNE</t>
  </si>
  <si>
    <t>TELÉFONO</t>
  </si>
  <si>
    <t>TELEFONO U. REPUBLICANA</t>
  </si>
  <si>
    <t>TELEFONO ACTUALIZADOS</t>
  </si>
  <si>
    <t>I - 2022</t>
  </si>
  <si>
    <t>martinezgutierrez59@hotmail.com</t>
  </si>
  <si>
    <t>jpazrec01bta@cendoj.ramajudicial.gov.co</t>
  </si>
  <si>
    <t xml:space="preserve">calLe 100 # 19 - 45 apto 104 </t>
  </si>
  <si>
    <t>Junta de Acción Comunal Galerías</t>
  </si>
  <si>
    <t>x</t>
  </si>
  <si>
    <t>ANDERSON GIL CASTRO</t>
  </si>
  <si>
    <t>jpazrec02bta@cendoj.ramajudicial.gov.co</t>
  </si>
  <si>
    <t>DIAGONAL 9 A SUR NO. 6-65, CASA 30</t>
  </si>
  <si>
    <t>DIEGO ANDRES LOPEZ MORENO</t>
  </si>
  <si>
    <t>lopezdiego1602@hotmail.com</t>
  </si>
  <si>
    <t>jpazrec03bta@cendoj.ramajudicial.gov.co</t>
  </si>
  <si>
    <t>KRA 21 No.40-46 Sur</t>
  </si>
  <si>
    <t>JAC QUIROGA VII Y IX</t>
  </si>
  <si>
    <t>EVI DUKABA DIVALY MARTINEZ FLOREZ</t>
  </si>
  <si>
    <t>eviperiodista@gmail.com</t>
  </si>
  <si>
    <t>jpazrec04bta@cendoj.ramajudicial.gov.co</t>
  </si>
  <si>
    <t>calle 23 C numero 96 G  06</t>
  </si>
  <si>
    <t>JUNTA DE CCION COMUNAL BARRIO EL RUBY</t>
  </si>
  <si>
    <t>colombiarocuts@gmail.com</t>
  </si>
  <si>
    <t>jpazrec05bta@cendoj.ramajudicial.gov.co</t>
  </si>
  <si>
    <t>carrera 94B No. 131-06</t>
  </si>
  <si>
    <t>Fundación Margarita con amor</t>
  </si>
  <si>
    <t>GERARDO ANTONIO DUQUE GÓMEZ</t>
  </si>
  <si>
    <t>gerardoa.duque@hotmail.com</t>
  </si>
  <si>
    <t>jpazrec06bta@cendoj.ramajudicial.gov.co</t>
  </si>
  <si>
    <t>Calle 151 B # 102 B 90 TORRE I APTO 901 CONJUNTO PARUQES DE TURINGIA</t>
  </si>
  <si>
    <t>conjunto arboleda  de la Campiña</t>
  </si>
  <si>
    <t>GERMAN JHON MARTINEZ MALAGÓN</t>
  </si>
  <si>
    <t>jhonsuedilamigo@yahoo.es</t>
  </si>
  <si>
    <t>jpazrec07bta@cendoj.ramajudicial.gov.co</t>
  </si>
  <si>
    <t xml:space="preserve">CARRERA 14 # 57 -17 SUR </t>
  </si>
  <si>
    <t>X</t>
  </si>
  <si>
    <t>GESSY MUSTAPHA RODRIGUEZ</t>
  </si>
  <si>
    <t>musroa@hotmail.com</t>
  </si>
  <si>
    <t>jpazrec08bta@cendoj.ramajudicial.gov.co</t>
  </si>
  <si>
    <t>Calle 40 A Sur No 3 A- 96 Este</t>
  </si>
  <si>
    <t>JUNTA DE ACCION COMUNAL BARRIO MORALBA SUR ORIENTAL</t>
  </si>
  <si>
    <t>RAFAEL URIBE URIBE</t>
  </si>
  <si>
    <t>gahernandez43@ucatolica.edu.co</t>
  </si>
  <si>
    <t>jpazrec09bta@cendoj.ramajudicial.gov.co</t>
  </si>
  <si>
    <t>Carrera 24 H No. 24 - 18 Sur</t>
  </si>
  <si>
    <t>Junta de Acción Comunal del barrio El Libertador</t>
  </si>
  <si>
    <t xml:space="preserve">JANETH PATRICIA  ARDILA </t>
  </si>
  <si>
    <t>CANCER.1574@HOTMAIL.COM</t>
  </si>
  <si>
    <t>jpazrec10bta@cendoj.ramajudicial.gov.co</t>
  </si>
  <si>
    <t>CL 47 B SUR 23-25 BLOQUE 15 APT 230</t>
  </si>
  <si>
    <t>SANTA FE</t>
  </si>
  <si>
    <t>JEHUAR ROBINSON MURILLO CRUZ</t>
  </si>
  <si>
    <t>jehuarmurillo@gmail.com</t>
  </si>
  <si>
    <t>jpazrec11bta@cendoj.ramajudicial.gov.co</t>
  </si>
  <si>
    <t>cr 4 # 24-37 apto 1001 Torre B</t>
  </si>
  <si>
    <t>LIGA DE CONSUMIDORES DE PROPIEDAD HORIZONTAL BOGOTÁ</t>
  </si>
  <si>
    <t xml:space="preserve"> MÁRTIRES</t>
  </si>
  <si>
    <t>JOSE SAMUEL TORRES GOMEZ</t>
  </si>
  <si>
    <t>jpazrec12bta@cendoj.ramajudicial.gov.co</t>
  </si>
  <si>
    <t>calle 5b # 28a - 48</t>
  </si>
  <si>
    <t xml:space="preserve">LEIDY JAZMIN  CARRILLO VELA </t>
  </si>
  <si>
    <t>yoiscami@gmail.com</t>
  </si>
  <si>
    <t>jpazrec13bta@cendoj.ramajudicial.gov.co</t>
  </si>
  <si>
    <t xml:space="preserve">Trasv 78 I No 41  41 Sur </t>
  </si>
  <si>
    <t xml:space="preserve">ASOCIACION DE JUNTAS DE ACCION COMUNAL DE KENNEDY </t>
  </si>
  <si>
    <t>LUIS EDUARDO BELTRÁN CRUZ</t>
  </si>
  <si>
    <t>luisedubeltran@hotmail.com</t>
  </si>
  <si>
    <t>jpazrec14bta@cendoj.ramajudicial.gov.co</t>
  </si>
  <si>
    <t>Kr 56 # 16-16 sur. Int 12 Apto 523</t>
  </si>
  <si>
    <t>MERCEDES SANABRIA PINEDA</t>
  </si>
  <si>
    <t>MERSANA@YAHOO.COM</t>
  </si>
  <si>
    <t>jpazrec16bta@cendoj.ramajudicial.gov.co</t>
  </si>
  <si>
    <t>CALLE 181 A # 16 - 82</t>
  </si>
  <si>
    <t>JUNTA DE ACCIÓN COMUNAL VERBENAL SEGUNDO SECTOR</t>
  </si>
  <si>
    <t>PEDRO JULIO PEREZ SALINAS</t>
  </si>
  <si>
    <t>PEDROJPEREZSAL@GMAIL.COM</t>
  </si>
  <si>
    <t>jpazrec18bta@cendoj.ramajudicial.gov.co</t>
  </si>
  <si>
    <t>KR 28 B # 70-05  2 PISO</t>
  </si>
  <si>
    <t>JAC BARRIO LA MECED NORTE</t>
  </si>
  <si>
    <t>veedurianal@hotmail.com</t>
  </si>
  <si>
    <t>jpazrec19bta@cendoj.ramajudicial.gov.co</t>
  </si>
  <si>
    <t>Calle 41 D Sur No. 78 N -  58 1 Piso</t>
  </si>
  <si>
    <t>FUNDACION PARA EL DESARROLLO SOCIAL TECNICO Y HUMANO FUNDECTH</t>
  </si>
  <si>
    <t>orionvmp@yahoo.com.mx</t>
  </si>
  <si>
    <t>jpazrec21bta@cendoj.ramajudicial.gov.co</t>
  </si>
  <si>
    <t>Diagonal 89A No 117-50</t>
  </si>
  <si>
    <t>multifamiliar los ciruelos- propiedad horizontal</t>
  </si>
  <si>
    <t>weduardobordag@hotmail.com</t>
  </si>
  <si>
    <t>jpazrec22bta@cendoj.ramajudicial.gov.co</t>
  </si>
  <si>
    <t>calle 64 h 86 21</t>
  </si>
  <si>
    <t>junta de accion comunal barrio el real</t>
  </si>
  <si>
    <t>ROSA MARIA TALERO FRANCO - renuncia</t>
  </si>
  <si>
    <t>rosamariatalero@hotmail.com</t>
  </si>
  <si>
    <t>jpazrec20bta@cendoj.ramajudicial.gov.co</t>
  </si>
  <si>
    <t>CRA 12 J # 27 b 32 SUR</t>
  </si>
  <si>
    <t>ASOJUNTAS LOCALIDAD RAFAEL URIBE URIBE - RENUNCIO A PARTIR DEL 31 DE ENERODE 2023. EXTPCSJ23-188 NOTIFICACIÓN ELECTRÓNICA DE LA RESOLUCIÓN NO. 0096 DE FECHA 20 DE FEBRERO DE 2023 "POR MEDIO DE LA CUAL SE ACEPTA LA RENUNCIA DE UNA JUEZA DE RECONSIDERACIÓN. A PARTIR DEL 20 DE FEBRERO DE 2022</t>
  </si>
  <si>
    <t>NELSON CARLOS GONZÁLEZ MARTÍNEZ</t>
  </si>
  <si>
    <t>ncgonzalez@hotmail.com</t>
  </si>
  <si>
    <t>jpazrec17bta@cendoj.ramajudicial.gov.co</t>
  </si>
  <si>
    <t>Cra. 110 # 19 18</t>
  </si>
  <si>
    <t>FEDERACION DE ACCION COMUNAL DE BOGOTA</t>
  </si>
  <si>
    <t>LUZ YANETH OVALLE - FALLECIO 12/04/2024</t>
  </si>
  <si>
    <t>luzyanethovalle@gmail.com</t>
  </si>
  <si>
    <t>jpazrec15bta@cendoj.ramajudicial.gov.co</t>
  </si>
  <si>
    <t>calle 74 # 61-74 2do piso</t>
  </si>
  <si>
    <t>JUNTA DE ACCION COMUNAL DEL BARRIO SAN FERNANDO</t>
  </si>
  <si>
    <t xml:space="preserve">           </t>
  </si>
  <si>
    <t xml:space="preserve"> </t>
  </si>
  <si>
    <t xml:space="preserve">RAFAEL URIBE URIBE </t>
  </si>
  <si>
    <t xml:space="preserve">RAFEL URIBE URIBE </t>
  </si>
  <si>
    <t>RAFAEL GALVIS MONCADA</t>
  </si>
  <si>
    <t xml:space="preserve">AIDA MARINA MARTÍNEZ GUTIERREZ </t>
  </si>
  <si>
    <t xml:space="preserve">FLOR COLOMBIA ROCTUS SOTO </t>
  </si>
  <si>
    <t xml:space="preserve"> GIOVANNY ANDRES HERNANDEZ ESQUIVEL </t>
  </si>
  <si>
    <t xml:space="preserve">PEDRO PABLO PEÑA VELANDIA </t>
  </si>
  <si>
    <t>VICTOR MANUEL PEÑA TOLOSA</t>
  </si>
  <si>
    <t>WILLIAM EDUARDO BORDA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</si>
</sst>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u/>
      <sz val="11"/>
      <color indexed="30"/>
      <name val="Calibri"/>
      <family val="2"/>
    </font>
    <font>
      <b/>
      <sz val="9"/>
      <color rgb="FFFFFF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color rgb="FFFFFF00"/>
      <name val="Calibri"/>
      <family val="2"/>
    </font>
    <font>
      <sz val="9"/>
      <color rgb="FFFF0000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</font>
    <font>
      <u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u/>
      <sz val="11"/>
      <color rgb="FFFF0000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1" applyBorder="1"/>
    <xf numFmtId="0" fontId="1" fillId="3" borderId="1" xfId="0" applyFont="1" applyFill="1" applyBorder="1"/>
    <xf numFmtId="0" fontId="0" fillId="3" borderId="1" xfId="0" applyFill="1" applyBorder="1"/>
    <xf numFmtId="0" fontId="4" fillId="4" borderId="1" xfId="0" applyFont="1" applyFill="1" applyBorder="1"/>
    <xf numFmtId="0" fontId="3" fillId="3" borderId="1" xfId="1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8" fillId="4" borderId="1" xfId="0" applyFont="1" applyFill="1" applyBorder="1"/>
    <xf numFmtId="0" fontId="1" fillId="3" borderId="1" xfId="0" applyFont="1" applyFill="1" applyBorder="1" applyAlignment="1">
      <alignment vertical="center"/>
    </xf>
    <xf numFmtId="0" fontId="9" fillId="3" borderId="1" xfId="0" applyFont="1" applyFill="1" applyBorder="1"/>
    <xf numFmtId="0" fontId="6" fillId="3" borderId="1" xfId="0" applyFont="1" applyFill="1" applyBorder="1" applyAlignment="1">
      <alignment horizontal="left" vertical="center"/>
    </xf>
    <xf numFmtId="3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10" fillId="0" borderId="0" xfId="0" applyFo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/>
    </xf>
    <xf numFmtId="0" fontId="0" fillId="3" borderId="0" xfId="0" applyFill="1"/>
    <xf numFmtId="0" fontId="12" fillId="2" borderId="2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1" xfId="0" applyFont="1" applyFill="1" applyBorder="1"/>
    <xf numFmtId="0" fontId="13" fillId="2" borderId="0" xfId="0" applyFont="1" applyFill="1" applyAlignment="1">
      <alignment horizontal="left"/>
    </xf>
    <xf numFmtId="0" fontId="12" fillId="2" borderId="2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11" fillId="4" borderId="1" xfId="0" applyFont="1" applyFill="1" applyBorder="1"/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/>
    <xf numFmtId="3" fontId="0" fillId="4" borderId="1" xfId="0" applyNumberFormat="1" applyFill="1" applyBorder="1"/>
    <xf numFmtId="0" fontId="0" fillId="4" borderId="1" xfId="0" applyFill="1" applyBorder="1"/>
    <xf numFmtId="0" fontId="15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" fillId="4" borderId="1" xfId="0" applyFont="1" applyFill="1" applyBorder="1"/>
    <xf numFmtId="3" fontId="1" fillId="4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1" fillId="4" borderId="1" xfId="0" applyFont="1" applyFill="1" applyBorder="1" applyAlignment="1">
      <alignment horizontal="left"/>
    </xf>
    <xf numFmtId="3" fontId="18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wrapText="1"/>
    </xf>
    <xf numFmtId="0" fontId="18" fillId="3" borderId="1" xfId="0" applyFont="1" applyFill="1" applyBorder="1"/>
    <xf numFmtId="0" fontId="19" fillId="0" borderId="1" xfId="1" applyFont="1" applyBorder="1"/>
    <xf numFmtId="0" fontId="18" fillId="3" borderId="1" xfId="0" applyFont="1" applyFill="1" applyBorder="1" applyAlignment="1">
      <alignment horizontal="center"/>
    </xf>
    <xf numFmtId="0" fontId="19" fillId="3" borderId="1" xfId="1" applyFont="1" applyFill="1" applyBorder="1"/>
    <xf numFmtId="0" fontId="18" fillId="4" borderId="1" xfId="0" applyFont="1" applyFill="1" applyBorder="1"/>
    <xf numFmtId="0" fontId="19" fillId="3" borderId="1" xfId="1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wrapText="1"/>
    </xf>
    <xf numFmtId="1" fontId="18" fillId="4" borderId="1" xfId="0" applyNumberFormat="1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1" fontId="18" fillId="4" borderId="1" xfId="0" applyNumberFormat="1" applyFont="1" applyFill="1" applyBorder="1"/>
    <xf numFmtId="0" fontId="18" fillId="3" borderId="1" xfId="0" applyFont="1" applyFill="1" applyBorder="1" applyAlignment="1">
      <alignment horizontal="left"/>
    </xf>
    <xf numFmtId="1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right" vertical="center"/>
    </xf>
    <xf numFmtId="1" fontId="18" fillId="4" borderId="1" xfId="0" applyNumberFormat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3" fontId="17" fillId="4" borderId="1" xfId="0" applyNumberFormat="1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wrapText="1"/>
    </xf>
    <xf numFmtId="0" fontId="17" fillId="4" borderId="1" xfId="0" applyFont="1" applyFill="1" applyBorder="1"/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wrapText="1"/>
    </xf>
    <xf numFmtId="1" fontId="18" fillId="4" borderId="1" xfId="0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horizontal="left"/>
    </xf>
    <xf numFmtId="0" fontId="19" fillId="4" borderId="1" xfId="1" applyFont="1" applyFill="1" applyBorder="1"/>
    <xf numFmtId="0" fontId="18" fillId="4" borderId="1" xfId="0" applyFont="1" applyFill="1" applyBorder="1" applyAlignment="1">
      <alignment wrapText="1"/>
    </xf>
    <xf numFmtId="0" fontId="20" fillId="4" borderId="1" xfId="1" applyFont="1" applyFill="1" applyBorder="1"/>
    <xf numFmtId="3" fontId="18" fillId="4" borderId="1" xfId="0" applyNumberFormat="1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wrapText="1"/>
    </xf>
    <xf numFmtId="1" fontId="17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/>
    </xf>
    <xf numFmtId="1" fontId="18" fillId="4" borderId="1" xfId="0" applyNumberFormat="1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right"/>
    </xf>
    <xf numFmtId="1" fontId="18" fillId="3" borderId="1" xfId="0" applyNumberFormat="1" applyFont="1" applyFill="1" applyBorder="1" applyAlignment="1">
      <alignment horizontal="center" wrapText="1"/>
    </xf>
    <xf numFmtId="3" fontId="18" fillId="0" borderId="1" xfId="0" applyNumberFormat="1" applyFont="1" applyBorder="1"/>
    <xf numFmtId="1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3" fontId="18" fillId="4" borderId="1" xfId="0" applyNumberFormat="1" applyFont="1" applyFill="1" applyBorder="1"/>
    <xf numFmtId="3" fontId="18" fillId="5" borderId="1" xfId="0" applyNumberFormat="1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0" fillId="0" borderId="4" xfId="0" applyBorder="1"/>
    <xf numFmtId="3" fontId="0" fillId="4" borderId="4" xfId="0" applyNumberFormat="1" applyFill="1" applyBorder="1"/>
    <xf numFmtId="0" fontId="0" fillId="4" borderId="4" xfId="0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14" fillId="2" borderId="1" xfId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6" fillId="2" borderId="1" xfId="1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" fontId="22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4" borderId="1" xfId="0" applyFont="1" applyFill="1" applyBorder="1"/>
    <xf numFmtId="0" fontId="21" fillId="4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/>
    <xf numFmtId="0" fontId="23" fillId="3" borderId="1" xfId="1" applyFont="1" applyFill="1" applyBorder="1"/>
    <xf numFmtId="0" fontId="21" fillId="3" borderId="0" xfId="0" applyFont="1" applyFill="1"/>
    <xf numFmtId="0" fontId="21" fillId="3" borderId="0" xfId="0" applyFont="1" applyFill="1" applyAlignment="1">
      <alignment horizontal="left" vertical="center" wrapText="1"/>
    </xf>
    <xf numFmtId="0" fontId="21" fillId="3" borderId="2" xfId="0" applyFont="1" applyFill="1" applyBorder="1"/>
    <xf numFmtId="0" fontId="23" fillId="0" borderId="1" xfId="1" applyFont="1" applyBorder="1"/>
    <xf numFmtId="0" fontId="17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18" fillId="3" borderId="5" xfId="0" applyNumberFormat="1" applyFont="1" applyFill="1" applyBorder="1" applyAlignment="1">
      <alignment horizontal="center"/>
    </xf>
    <xf numFmtId="1" fontId="18" fillId="3" borderId="3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Jueces%20de%20Paz%20-%20Completa%20Combin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ECES PAZ ELECTOS"/>
      <sheetName val="JUECES RECONSIDERACIÓN"/>
      <sheetName val="correos actualizados"/>
      <sheetName val="Actualización U. Republicana"/>
      <sheetName val="RENUNCIAS Y SANCIONADOS"/>
      <sheetName val="alcaldias locales"/>
      <sheetName val="JUECES X LOCALIDADES"/>
      <sheetName val="polizas19042022"/>
      <sheetName val="polizas02052022"/>
      <sheetName val="polizas 10052022"/>
      <sheetName val="POLIZAS A 16062022"/>
      <sheetName val="CARNÉ URNA 11052022"/>
      <sheetName val="CARNÉ URNA 09062022"/>
      <sheetName val="CARNETS 19072022"/>
      <sheetName val="CARNETS 07092022"/>
      <sheetName val="CARNETS 07102022"/>
      <sheetName val="Hoja1"/>
      <sheetName val="OTROS NUMEROS"/>
      <sheetName val="CARNETS 23012023"/>
      <sheetName val="pendientes 23012023"/>
    </sheetNames>
    <sheetDataSet>
      <sheetData sheetId="0"/>
      <sheetData sheetId="1"/>
      <sheetData sheetId="2">
        <row r="1">
          <cell r="I1" t="str">
            <v>Por favor confirme su número de identificación (cédula de ciudadanía) - SIN PUNTOS NI COMAS</v>
          </cell>
          <cell r="J1" t="str">
            <v>Nombre de la localidad a la que pertenece </v>
          </cell>
          <cell r="K1" t="str">
            <v>Indique su número teléfono de contacto</v>
          </cell>
          <cell r="L1" t="str">
            <v>Indique su correo electrónico</v>
          </cell>
          <cell r="M1" t="str">
            <v>SELECCIONE SÓLO UN (1) CANDIDATO AL QUE DESEA APOYAR COMO REPRESENTATE ANTE EL COMITÉ INTERISTITUCIONAL DE LA JURISDICCIÓN DE PAZ</v>
          </cell>
        </row>
        <row r="2">
          <cell r="I2">
            <v>37328580</v>
          </cell>
          <cell r="J2" t="str">
            <v xml:space="preserve">Suba </v>
          </cell>
          <cell r="K2" t="str">
            <v>3107467383</v>
          </cell>
          <cell r="L2" t="str">
            <v>mapepa5@hotmail.com</v>
          </cell>
          <cell r="M2" t="str">
            <v>#10 - MARITZA PEÑA PACHECO - Localidad: Suba</v>
          </cell>
        </row>
        <row r="3">
          <cell r="I3">
            <v>80437711</v>
          </cell>
          <cell r="J3" t="str">
            <v>LOCALIDAD ( 7 ) BOSA</v>
          </cell>
          <cell r="K3" t="str">
            <v>3183293988</v>
          </cell>
          <cell r="L3" t="str">
            <v>kaquibuitrago@hotmail.com</v>
          </cell>
          <cell r="M3" t="str">
            <v>#06 - JUAN CARLOS BUITRAGO MORA - Localidad: Bosa</v>
          </cell>
        </row>
        <row r="4">
          <cell r="I4">
            <v>19187687</v>
          </cell>
          <cell r="J4" t="str">
            <v>Bosa</v>
          </cell>
          <cell r="K4" t="str">
            <v>Voto el # 16</v>
          </cell>
          <cell r="L4" t="str">
            <v>pazconamor@gmail.com</v>
          </cell>
          <cell r="M4" t="str">
            <v>#16 - MARIO DE JESÚS CARDOZO MEJÍA - Localidad: Kennedy</v>
          </cell>
        </row>
        <row r="5">
          <cell r="I5">
            <v>80433633</v>
          </cell>
          <cell r="J5" t="str">
            <v>Martires</v>
          </cell>
          <cell r="K5" t="str">
            <v>3209874748</v>
          </cell>
          <cell r="L5" t="str">
            <v>juan.dh.ong@gmail.com</v>
          </cell>
          <cell r="M5" t="str">
            <v>#14 - JUAN CARLOS CELIS GONZÁLEZ - Localidad: Mártires</v>
          </cell>
        </row>
        <row r="6">
          <cell r="I6">
            <v>71934512</v>
          </cell>
          <cell r="J6" t="str">
            <v xml:space="preserve">Kennedy </v>
          </cell>
          <cell r="K6" t="str">
            <v>3214043308</v>
          </cell>
          <cell r="L6" t="str">
            <v>mariocardozomejia.juridica@gmail.com</v>
          </cell>
          <cell r="M6" t="str">
            <v>#16 - MARIO DE JESÚS CARDOZO MEJÍA - Localidad: Kennedy</v>
          </cell>
        </row>
        <row r="7">
          <cell r="I7">
            <v>14208955</v>
          </cell>
          <cell r="J7" t="str">
            <v xml:space="preserve">ENGATIVA </v>
          </cell>
          <cell r="K7" t="str">
            <v>3134606519</v>
          </cell>
          <cell r="L7" t="str">
            <v>hedevia@hotmail.com</v>
          </cell>
          <cell r="M7" t="str">
            <v>#09 - EDGAR HERNANDO DEVIA GUZMAN - Localidad: Engativá</v>
          </cell>
        </row>
        <row r="8">
          <cell r="I8">
            <v>79385407</v>
          </cell>
          <cell r="J8" t="str">
            <v xml:space="preserve">Kennedy </v>
          </cell>
          <cell r="K8" t="str">
            <v xml:space="preserve">312 524 8001 </v>
          </cell>
          <cell r="L8" t="str">
            <v>Jpaz122bta@cendoj.ramajudicial.gov.co</v>
          </cell>
          <cell r="M8" t="str">
            <v>#05 - LUZ MARINA BUITRAGO CARREÑO - Localidad: Kennedy</v>
          </cell>
        </row>
        <row r="9">
          <cell r="I9">
            <v>41697179</v>
          </cell>
          <cell r="J9" t="str">
            <v xml:space="preserve">Chapinero </v>
          </cell>
          <cell r="K9" t="str">
            <v>3157493877</v>
          </cell>
          <cell r="L9" t="str">
            <v>martinezgutierrez59@hotmail.com</v>
          </cell>
          <cell r="M9" t="str">
            <v>#21 - AIDA MARINA MARTÍNEZ GUTIÉRREZ - Localidad: Chapinero</v>
          </cell>
        </row>
        <row r="10">
          <cell r="I10">
            <v>52282529</v>
          </cell>
          <cell r="J10" t="str">
            <v xml:space="preserve">Engativa </v>
          </cell>
          <cell r="K10" t="str">
            <v>3153706263</v>
          </cell>
          <cell r="L10" t="str">
            <v>jpaz155bta@cendoj.ramajudicial.gov.co</v>
          </cell>
          <cell r="M10" t="str">
            <v>#13 - ZAIDA MILENA BADILLO SEPÚLVEDA - Localidad: Engativá</v>
          </cell>
        </row>
        <row r="11">
          <cell r="I11">
            <v>51674354</v>
          </cell>
          <cell r="J11" t="str">
            <v>BOSA</v>
          </cell>
          <cell r="K11" t="str">
            <v>3142352195</v>
          </cell>
          <cell r="L11" t="str">
            <v>ceciliachavarro2008@hotmail.com</v>
          </cell>
          <cell r="M11" t="str">
            <v>#06 - JUAN CARLOS BUITRAGO MORA - Localidad: Bosa</v>
          </cell>
        </row>
        <row r="12">
          <cell r="I12">
            <v>79893308</v>
          </cell>
          <cell r="J12" t="str">
            <v>Bosa</v>
          </cell>
          <cell r="K12" t="str">
            <v>3004462688</v>
          </cell>
          <cell r="L12" t="str">
            <v>leonardozarto@hotmail.com</v>
          </cell>
          <cell r="M12" t="str">
            <v>#04 - JOSÉ WILLIAM CÁRDENAS ALDANA - Localidad: Rafael Uribe Uribe</v>
          </cell>
        </row>
        <row r="13">
          <cell r="I13">
            <v>21110997</v>
          </cell>
          <cell r="J13" t="str">
            <v>Bosa 7</v>
          </cell>
          <cell r="K13" t="str">
            <v>3103207967</v>
          </cell>
          <cell r="L13" t="str">
            <v>Soledadalvarado4j@ gmail.com</v>
          </cell>
          <cell r="M13" t="str">
            <v>#16 - MARIO DE JESÚS CARDOZO MEJÍA - Localidad: Kennedy</v>
          </cell>
        </row>
        <row r="14">
          <cell r="I14">
            <v>1033723198</v>
          </cell>
          <cell r="J14" t="str">
            <v>Usme</v>
          </cell>
          <cell r="K14" t="str">
            <v>3204143147</v>
          </cell>
          <cell r="L14" t="str">
            <v>jyjuridico@gmail.com</v>
          </cell>
          <cell r="M14" t="str">
            <v>#03 - WILLIAM SAMACÁ QUIROGA -Localidad: Teusaquillo</v>
          </cell>
        </row>
        <row r="15">
          <cell r="I15">
            <v>11323707</v>
          </cell>
          <cell r="J15" t="str">
            <v>Santafe</v>
          </cell>
          <cell r="K15" t="str">
            <v>3162314493</v>
          </cell>
          <cell r="L15" t="str">
            <v>Jpazrec11bta@cendoj.ramajudicial.gov.co</v>
          </cell>
          <cell r="M15" t="str">
            <v>#04 - JOSÉ WILLIAM CÁRDENAS ALDANA - Localidad: Rafael Uribe Uribe</v>
          </cell>
        </row>
        <row r="16">
          <cell r="I16">
            <v>41723757</v>
          </cell>
          <cell r="J16" t="str">
            <v>Barrios unidos</v>
          </cell>
          <cell r="K16" t="str">
            <v>3115960574</v>
          </cell>
          <cell r="L16" t="str">
            <v>luzyanethovalle@gmail.com</v>
          </cell>
          <cell r="M16" t="str">
            <v>#16 - MARIO DE JESÚS CARDOZO MEJÍA - Localidad: Kennedy</v>
          </cell>
        </row>
        <row r="17">
          <cell r="I17">
            <v>1019142084</v>
          </cell>
          <cell r="J17" t="str">
            <v>Antonio Nariño</v>
          </cell>
          <cell r="K17" t="str">
            <v>3007885315</v>
          </cell>
          <cell r="L17" t="str">
            <v>pasjosepacheco@hotmail.com</v>
          </cell>
          <cell r="M17" t="str">
            <v>#01 - ADLEI JOSE PACHECO LEAÑOS Localidad: Antonio Nariño</v>
          </cell>
        </row>
        <row r="18">
          <cell r="I18">
            <v>35467153</v>
          </cell>
          <cell r="J18" t="str">
            <v>Bosa</v>
          </cell>
          <cell r="K18" t="str">
            <v>3202381034</v>
          </cell>
          <cell r="L18" t="str">
            <v>luzmar592009@hotmail.com</v>
          </cell>
          <cell r="M18" t="str">
            <v>#06 - JUAN CARLOS BUITRAGO MORA - Localidad: Bosa</v>
          </cell>
        </row>
        <row r="19">
          <cell r="I19">
            <v>79270686</v>
          </cell>
          <cell r="J19" t="str">
            <v>Engativá</v>
          </cell>
          <cell r="K19" t="str">
            <v>3118204211</v>
          </cell>
          <cell r="L19" t="str">
            <v>becerraantonio@yahoo.com</v>
          </cell>
          <cell r="M19" t="str">
            <v>#09 - EDGAR HERNANDO DEVIA GUZMAN - Localidad: Engativá</v>
          </cell>
        </row>
        <row r="20">
          <cell r="I20">
            <v>80063625</v>
          </cell>
          <cell r="J20" t="str">
            <v>Usme</v>
          </cell>
          <cell r="K20" t="str">
            <v>3024780386</v>
          </cell>
          <cell r="L20" t="str">
            <v>deportesypaz@gmail.com</v>
          </cell>
          <cell r="M20" t="str">
            <v>#04 - JOSÉ WILLIAM CÁRDENAS ALDANA - Localidad: Rafael Uribe Uribe</v>
          </cell>
        </row>
        <row r="21">
          <cell r="I21">
            <v>19376007</v>
          </cell>
          <cell r="J21" t="str">
            <v>usme</v>
          </cell>
          <cell r="K21" t="str">
            <v>3229478710</v>
          </cell>
          <cell r="L21" t="str">
            <v>jorgearmandousme@hotmail.com</v>
          </cell>
          <cell r="M21" t="str">
            <v>#16 - MARIO DE JESÚS CARDOZO MEJÍA - Localidad: Kennedy</v>
          </cell>
        </row>
        <row r="22">
          <cell r="I22">
            <v>52013464</v>
          </cell>
          <cell r="J22" t="str">
            <v>Uribe</v>
          </cell>
          <cell r="K22" t="str">
            <v>3143324333</v>
          </cell>
          <cell r="L22" t="str">
            <v>gloriaenithmolina@hotmail.com</v>
          </cell>
          <cell r="M22" t="str">
            <v>#04 - JOSÉ WILLIAM CÁRDENAS ALDANA - Localidad: Rafael Uribe Uribe</v>
          </cell>
        </row>
        <row r="23">
          <cell r="I23">
            <v>80739703</v>
          </cell>
          <cell r="J23" t="str">
            <v>Kennedy</v>
          </cell>
          <cell r="K23" t="str">
            <v>3232048956</v>
          </cell>
          <cell r="L23" t="str">
            <v>jgrau@educacionbogota.edu.co</v>
          </cell>
          <cell r="M23" t="str">
            <v>#09 - EDGAR HERNANDO DEVIA GUZMAN - Localidad: Engativá</v>
          </cell>
        </row>
        <row r="24">
          <cell r="I24">
            <v>79578929</v>
          </cell>
          <cell r="J24" t="str">
            <v>Engativa</v>
          </cell>
          <cell r="K24" t="str">
            <v>3142651728</v>
          </cell>
          <cell r="L24" t="str">
            <v>carlosaugustobautistapardo017@gmail.com</v>
          </cell>
          <cell r="M24" t="str">
            <v>#09 - EDGAR HERNANDO DEVIA GUZMAN - Localidad: Engativá</v>
          </cell>
        </row>
        <row r="25">
          <cell r="I25">
            <v>15273511</v>
          </cell>
          <cell r="J25" t="str">
            <v xml:space="preserve">Suba </v>
          </cell>
          <cell r="K25" t="str">
            <v>3122688015</v>
          </cell>
          <cell r="L25" t="str">
            <v>jpaz58bta@cendoj.ramajudicial.gov.co</v>
          </cell>
          <cell r="M25" t="str">
            <v>#13 - ZAIDA MILENA BADILLO SEPÚLVEDA - Localidad: Engativá</v>
          </cell>
        </row>
        <row r="26">
          <cell r="I26">
            <v>51763965</v>
          </cell>
          <cell r="J26" t="str">
            <v>Suba</v>
          </cell>
          <cell r="K26" t="str">
            <v>3148008364</v>
          </cell>
          <cell r="L26" t="str">
            <v>Laogdd@hotmail.com</v>
          </cell>
          <cell r="M26" t="str">
            <v>#19 - FLOR COLOMBIA ROCUTS SOTO - Localidad: Suba</v>
          </cell>
        </row>
        <row r="27">
          <cell r="I27">
            <v>79547650</v>
          </cell>
          <cell r="J27" t="str">
            <v>Engativa</v>
          </cell>
          <cell r="K27" t="str">
            <v>3188197681</v>
          </cell>
          <cell r="L27" t="str">
            <v>marcoegomd@yahoo.com</v>
          </cell>
          <cell r="M27" t="str">
            <v>#09 - EDGAR HERNANDO DEVIA GUZMAN - Localidad: Engativá</v>
          </cell>
        </row>
        <row r="28">
          <cell r="I28">
            <v>1176541</v>
          </cell>
          <cell r="J28" t="str">
            <v xml:space="preserve">Fontibon </v>
          </cell>
          <cell r="K28" t="str">
            <v>3152202442</v>
          </cell>
          <cell r="L28" t="str">
            <v>gonzalotorresarias@gmail.com</v>
          </cell>
          <cell r="M28" t="str">
            <v>#04 - JOSÉ WILLIAM CÁRDENAS ALDANA - Localidad: Rafael Uribe Uribe</v>
          </cell>
        </row>
        <row r="29">
          <cell r="I29">
            <v>51782309</v>
          </cell>
          <cell r="J29" t="str">
            <v>Kennedy</v>
          </cell>
          <cell r="K29" t="str">
            <v>3204584374</v>
          </cell>
          <cell r="L29" t="str">
            <v xml:space="preserve">Luzmarinabuitragoc31@gmail.com </v>
          </cell>
          <cell r="M29" t="str">
            <v>#05 - LUZ MARINA BUITRAGO CARREÑO - Localidad: Kennedy</v>
          </cell>
        </row>
        <row r="30">
          <cell r="I30">
            <v>19154413</v>
          </cell>
          <cell r="J30" t="str">
            <v>Fontibon</v>
          </cell>
          <cell r="K30" t="str">
            <v>3103313172</v>
          </cell>
          <cell r="L30" t="str">
            <v>manuelfontibon@gmail.com</v>
          </cell>
          <cell r="M30" t="str">
            <v>#22 - MANUEL ANTONIO ESPINOSA G - Localidad: Fontibón</v>
          </cell>
        </row>
        <row r="31">
          <cell r="I31">
            <v>79153765</v>
          </cell>
          <cell r="J31" t="str">
            <v xml:space="preserve">Rafael Uribe Uribe </v>
          </cell>
          <cell r="K31" t="str">
            <v xml:space="preserve">3106800361 </v>
          </cell>
          <cell r="L31" t="str">
            <v xml:space="preserve">Jpaz82bta@cendoj.ramajudicial.gov.co </v>
          </cell>
          <cell r="M31" t="str">
            <v>#04 - JOSÉ WILLIAM CÁRDENAS ALDANA - Localidad: Rafael Uribe Uribe</v>
          </cell>
        </row>
        <row r="32">
          <cell r="I32">
            <v>19080884</v>
          </cell>
          <cell r="J32" t="str">
            <v xml:space="preserve">Barrios Unidos </v>
          </cell>
          <cell r="K32" t="str">
            <v>3164907805</v>
          </cell>
          <cell r="L32" t="str">
            <v xml:space="preserve">dario1a08@gmail.com </v>
          </cell>
          <cell r="M32" t="str">
            <v>#21 - AIDA MARINA MARTÍNEZ GUTIÉRREZ - Localidad: Chapinero</v>
          </cell>
        </row>
        <row r="33">
          <cell r="I33">
            <v>60348070</v>
          </cell>
          <cell r="J33" t="str">
            <v xml:space="preserve">La CANDELARIA </v>
          </cell>
          <cell r="K33" t="str">
            <v>3203021948</v>
          </cell>
          <cell r="L33" t="str">
            <v>jpazbta32@cendoj.ramajudicial.gov.co</v>
          </cell>
          <cell r="M33" t="str">
            <v>#24 - EDEL ZARAY RAMÌREZ LEÒN -Localidad: La Candelaria</v>
          </cell>
        </row>
        <row r="34">
          <cell r="I34">
            <v>41526932</v>
          </cell>
          <cell r="J34" t="str">
            <v xml:space="preserve">Puente Aranda </v>
          </cell>
          <cell r="K34" t="str">
            <v>+57 310 3024576</v>
          </cell>
          <cell r="L34" t="str">
            <v>Emma.pulido001@hotmail.com</v>
          </cell>
          <cell r="M34" t="str">
            <v>#08 - SUSANA EDITH LUNA HERNÁNDEZ - Localidad: Teusaquillo</v>
          </cell>
        </row>
        <row r="35">
          <cell r="I35">
            <v>19383688</v>
          </cell>
          <cell r="J35" t="str">
            <v>Bosa</v>
          </cell>
          <cell r="K35" t="str">
            <v>3134071081</v>
          </cell>
          <cell r="L35" t="str">
            <v>lazaronieto09@gmail.com</v>
          </cell>
          <cell r="M35" t="str">
            <v>#06 - JUAN CARLOS BUITRAGO MORA - Localidad: Bosa</v>
          </cell>
        </row>
        <row r="36">
          <cell r="I36">
            <v>30278454</v>
          </cell>
          <cell r="J36" t="str">
            <v xml:space="preserve">Teusaquillo </v>
          </cell>
          <cell r="K36" t="str">
            <v>3132171499</v>
          </cell>
          <cell r="L36" t="str">
            <v>selhsusy64@hotmail.com</v>
          </cell>
          <cell r="M36" t="str">
            <v>#08 - SUSANA EDITH LUNA HERNÁNDEZ - Localidad: Teusaquillo</v>
          </cell>
        </row>
        <row r="37">
          <cell r="I37">
            <v>10159664</v>
          </cell>
          <cell r="J37" t="str">
            <v>ENGATIVA</v>
          </cell>
          <cell r="K37" t="str">
            <v>3113038293</v>
          </cell>
          <cell r="L37" t="str">
            <v>cristobeo@gmail.com</v>
          </cell>
          <cell r="M37" t="str">
            <v>#09 - EDGAR HERNANDO DEVIA GUZMAN - Localidad: Engativá</v>
          </cell>
        </row>
        <row r="38">
          <cell r="I38">
            <v>52554222</v>
          </cell>
          <cell r="J38" t="str">
            <v>Bosa</v>
          </cell>
          <cell r="K38" t="str">
            <v>3504133981 - 3102924689</v>
          </cell>
          <cell r="L38" t="str">
            <v>jpaz121bta@cendoj.ramajudicial.gov.co   /   observatoriociudadanobosa@gmail.com</v>
          </cell>
          <cell r="M38" t="str">
            <v>#02 - MARTHA PATRICIA MESA ZOTO - Localidad: Bosa</v>
          </cell>
        </row>
        <row r="39">
          <cell r="I39">
            <v>19137024</v>
          </cell>
          <cell r="J39" t="str">
            <v>KENNEDY</v>
          </cell>
          <cell r="K39" t="str">
            <v>3212032789</v>
          </cell>
          <cell r="L39" t="str">
            <v>fivigar@hotmail.com</v>
          </cell>
          <cell r="M39" t="str">
            <v>#10 - MARITZA PEÑA PACHECO - Localidad: Suba</v>
          </cell>
        </row>
        <row r="40">
          <cell r="I40">
            <v>52772196</v>
          </cell>
          <cell r="J40" t="str">
            <v xml:space="preserve">Kennedy </v>
          </cell>
          <cell r="K40" t="str">
            <v>3102553926</v>
          </cell>
          <cell r="L40" t="str">
            <v>andrea.liceo@yahoo.com</v>
          </cell>
          <cell r="M40" t="str">
            <v>#03 - WILLIAM SAMACÁ QUIROGA -Localidad: Teusaquillo</v>
          </cell>
        </row>
        <row r="41">
          <cell r="I41">
            <v>79860686</v>
          </cell>
          <cell r="J41" t="str">
            <v>Engativa</v>
          </cell>
          <cell r="K41" t="str">
            <v>3107547205</v>
          </cell>
          <cell r="L41" t="str">
            <v>Weduardobordag@hotmail.com</v>
          </cell>
          <cell r="M41" t="str">
            <v>#09 - EDGAR HERNANDO DEVIA GUZMAN - Localidad: Engativá</v>
          </cell>
        </row>
        <row r="42">
          <cell r="I42">
            <v>8749621</v>
          </cell>
          <cell r="J42" t="str">
            <v xml:space="preserve">Usaquen </v>
          </cell>
          <cell r="K42" t="str">
            <v>3145957102</v>
          </cell>
          <cell r="L42" t="str">
            <v>Jesusdaniel65@yahoo.com</v>
          </cell>
          <cell r="M42" t="str">
            <v>#13 - ZAIDA MILENA BADILLO SEPÚLVEDA - Localidad: Engativá</v>
          </cell>
        </row>
        <row r="43">
          <cell r="I43">
            <v>6006757</v>
          </cell>
          <cell r="J43" t="str">
            <v>Engativa</v>
          </cell>
          <cell r="K43" t="str">
            <v>3105748704</v>
          </cell>
          <cell r="L43" t="str">
            <v>Jactis1@gmail.com</v>
          </cell>
          <cell r="M43" t="str">
            <v>#09 - EDGAR HERNANDO DEVIA GUZMAN - Localidad: Engativá</v>
          </cell>
        </row>
        <row r="44">
          <cell r="I44">
            <v>35467656</v>
          </cell>
          <cell r="J44" t="str">
            <v>Suba</v>
          </cell>
          <cell r="K44" t="str">
            <v>3112765348</v>
          </cell>
          <cell r="L44" t="str">
            <v>fannylg888@gmail.com</v>
          </cell>
          <cell r="M44" t="str">
            <v>#08 - SUSANA EDITH LUNA HERNÁNDEZ - Localidad: Teusaquillo</v>
          </cell>
        </row>
        <row r="45">
          <cell r="I45">
            <v>41746875</v>
          </cell>
          <cell r="J45" t="str">
            <v>Suba</v>
          </cell>
          <cell r="K45" t="str">
            <v>3124925260</v>
          </cell>
          <cell r="L45" t="str">
            <v>colombiarocuts@gmail.com</v>
          </cell>
          <cell r="M45" t="str">
            <v>#19 - FLOR COLOMBIA ROCUTS SOTO - Localidad: Suba</v>
          </cell>
        </row>
        <row r="46">
          <cell r="I46">
            <v>1073252151</v>
          </cell>
          <cell r="J46" t="str">
            <v>Rafael Uribe Uribe</v>
          </cell>
          <cell r="K46" t="str">
            <v>3154018186</v>
          </cell>
          <cell r="L46" t="str">
            <v>jpaz08bta@cendoj.ramajudicial.gov.co</v>
          </cell>
          <cell r="M46" t="str">
            <v>#23 - GIOVANNI ALEXANDER PERALTA V - Localidad: Rafael Uribe Uribe</v>
          </cell>
        </row>
        <row r="47">
          <cell r="I47">
            <v>86040254</v>
          </cell>
          <cell r="J47" t="str">
            <v xml:space="preserve">Rafael Uribe Uribe </v>
          </cell>
          <cell r="K47" t="str">
            <v>3133868074</v>
          </cell>
          <cell r="L47" t="str">
            <v>yoalmora@hotmail.com</v>
          </cell>
          <cell r="M47" t="str">
            <v>#07 - ALEXANDER MORA MURILLO - Localidad: Rafael Uribe Uribe</v>
          </cell>
        </row>
        <row r="48">
          <cell r="I48">
            <v>19413399</v>
          </cell>
          <cell r="J48" t="str">
            <v>10 engativa</v>
          </cell>
          <cell r="K48" t="str">
            <v>3134896051</v>
          </cell>
          <cell r="L48" t="str">
            <v>edgarhermida1@gmail.com</v>
          </cell>
          <cell r="M48" t="str">
            <v>#09 - EDGAR HERNANDO DEVIA GUZMAN - Localidad: Engativá</v>
          </cell>
        </row>
        <row r="49">
          <cell r="I49">
            <v>79720752</v>
          </cell>
          <cell r="J49" t="str">
            <v>Engativa</v>
          </cell>
          <cell r="K49" t="str">
            <v>3103006942</v>
          </cell>
          <cell r="L49" t="str">
            <v>leoartestres@gmail.com</v>
          </cell>
          <cell r="M49" t="str">
            <v>#09 - EDGAR HERNANDO DEVIA GUZMAN - Localidad: Engativá</v>
          </cell>
        </row>
        <row r="50">
          <cell r="I50">
            <v>52429476</v>
          </cell>
          <cell r="J50" t="str">
            <v>Candelaria</v>
          </cell>
          <cell r="K50" t="str">
            <v>3003828506</v>
          </cell>
          <cell r="L50" t="str">
            <v>Margarita.herrera.pl@gmail.com</v>
          </cell>
          <cell r="M50" t="str">
            <v>#14 - JUAN CARLOS CELIS GONZÁLEZ - Localidad: Mártires</v>
          </cell>
        </row>
        <row r="51">
          <cell r="I51">
            <v>19300436</v>
          </cell>
          <cell r="J51" t="str">
            <v>Barrios Unidos</v>
          </cell>
          <cell r="K51" t="str">
            <v>3123342754</v>
          </cell>
          <cell r="L51" t="str">
            <v>edilberthr@hotmail.com</v>
          </cell>
          <cell r="M51" t="str">
            <v>#19 - FLOR COLOMBIA ROCUTS SOTO - Localidad: Suba</v>
          </cell>
        </row>
        <row r="52">
          <cell r="I52">
            <v>41340407</v>
          </cell>
          <cell r="J52" t="str">
            <v>Usaquen</v>
          </cell>
          <cell r="K52" t="str">
            <v>3202707062</v>
          </cell>
          <cell r="L52" t="str">
            <v>mersana@yahoo.com</v>
          </cell>
          <cell r="M52" t="str">
            <v>#04 - JOSÉ WILLIAM CÁRDENAS ALDANA - Localidad: Rafael Uribe Uribe</v>
          </cell>
        </row>
        <row r="53">
          <cell r="I53">
            <v>19458051</v>
          </cell>
          <cell r="J53" t="str">
            <v>Teusaquillo</v>
          </cell>
          <cell r="K53" t="str">
            <v>3007851090</v>
          </cell>
          <cell r="L53" t="str">
            <v>williamsamaca19@gmail.com</v>
          </cell>
          <cell r="M53" t="str">
            <v>#03 - WILLIAM SAMACÁ QUIROGA -Localidad: Teusaquillo</v>
          </cell>
        </row>
        <row r="54">
          <cell r="I54">
            <v>13831403</v>
          </cell>
          <cell r="J54" t="str">
            <v xml:space="preserve">Usaquén </v>
          </cell>
          <cell r="K54" t="str">
            <v>3177027751</v>
          </cell>
          <cell r="L54" t="str">
            <v xml:space="preserve">jpaz75bta@cendoj.ramajudicial.gov.co </v>
          </cell>
          <cell r="M54" t="str">
            <v>#13 - ZAIDA MILENA BADILLO SEPÚLVEDA - Localidad: Engativá</v>
          </cell>
        </row>
        <row r="55">
          <cell r="I55">
            <v>4251538</v>
          </cell>
          <cell r="J55" t="str">
            <v>Ciudad Bolivar</v>
          </cell>
          <cell r="K55" t="str">
            <v>3114807051</v>
          </cell>
          <cell r="L55" t="str">
            <v>jorgealbarchi@gmail.com</v>
          </cell>
          <cell r="M55" t="str">
            <v>#09 - EDGAR HERNANDO DEVIA GUZMAN - Localidad: Engativá</v>
          </cell>
        </row>
        <row r="56">
          <cell r="I56">
            <v>80020718</v>
          </cell>
          <cell r="J56" t="str">
            <v>Fontibon</v>
          </cell>
          <cell r="K56" t="str">
            <v>3214202159</v>
          </cell>
          <cell r="L56" t="str">
            <v>carloscendales178@gmail.com</v>
          </cell>
          <cell r="M56" t="str">
            <v>#22 - MANUEL ANTONIO ESPINOSA G - Localidad: Fontibón</v>
          </cell>
        </row>
        <row r="57">
          <cell r="I57">
            <v>19460353</v>
          </cell>
          <cell r="J57" t="str">
            <v>Santa fe</v>
          </cell>
          <cell r="K57" t="str">
            <v xml:space="preserve">3204168339 </v>
          </cell>
          <cell r="L57" t="str">
            <v xml:space="preserve">cortesarmando210@gmail.com </v>
          </cell>
          <cell r="M57" t="str">
            <v>#18 - JOSÉ ARMANDO CORTÉS - Localidad: Santa fe</v>
          </cell>
        </row>
        <row r="58">
          <cell r="I58">
            <v>79492725</v>
          </cell>
          <cell r="J58" t="str">
            <v xml:space="preserve">San Cristóbal </v>
          </cell>
          <cell r="K58" t="str">
            <v>3122641036</v>
          </cell>
          <cell r="L58" t="str">
            <v>musroa@hotmail.com</v>
          </cell>
          <cell r="M58" t="str">
            <v>#19 - FLOR COLOMBIA ROCUTS SOTO - Localidad: Suba</v>
          </cell>
        </row>
        <row r="59">
          <cell r="I59">
            <v>19351375</v>
          </cell>
          <cell r="J59" t="str">
            <v>San Cristóbal</v>
          </cell>
          <cell r="K59" t="str">
            <v>3192125664</v>
          </cell>
          <cell r="L59" t="str">
            <v>luiseduardomillansoler@yahoo.es</v>
          </cell>
          <cell r="M59" t="str">
            <v>#04 - JOSÉ WILLIAM CÁRDENAS ALDANA - Localidad: Rafael Uribe Uribe</v>
          </cell>
        </row>
        <row r="60">
          <cell r="I60">
            <v>1022352722</v>
          </cell>
          <cell r="J60" t="str">
            <v>Fontibón</v>
          </cell>
          <cell r="K60" t="str">
            <v>3133823047</v>
          </cell>
          <cell r="L60" t="str">
            <v>asuarezac@unal.edu.co</v>
          </cell>
          <cell r="M60" t="str">
            <v>#14 - JUAN CARLOS CELIS GONZÁLEZ - Localidad: Mártires</v>
          </cell>
        </row>
        <row r="61">
          <cell r="I61">
            <v>52975581</v>
          </cell>
          <cell r="J61" t="str">
            <v>Kennedy</v>
          </cell>
          <cell r="K61" t="str">
            <v xml:space="preserve">3123275075 </v>
          </cell>
          <cell r="L61" t="str">
            <v xml:space="preserve">Yoiscami@gmail.com </v>
          </cell>
          <cell r="M61" t="str">
            <v>#22 - MANUEL ANTONIO ESPINOSA G - Localidad: Fontibón</v>
          </cell>
        </row>
        <row r="62">
          <cell r="I62">
            <v>19295513</v>
          </cell>
          <cell r="J62" t="str">
            <v>Tunjuelito</v>
          </cell>
          <cell r="K62" t="str">
            <v>3015569910</v>
          </cell>
          <cell r="L62" t="str">
            <v>Jorge.guzmanjuezdepaz@yahoo.es</v>
          </cell>
          <cell r="M62" t="str">
            <v>#01 - ADLEI JOSE PACHECO LEAÑOS Localidad: Antonio Nariño</v>
          </cell>
        </row>
        <row r="63">
          <cell r="I63">
            <v>1000520785</v>
          </cell>
          <cell r="J63" t="str">
            <v xml:space="preserve">FONTIBON </v>
          </cell>
          <cell r="K63" t="str">
            <v>3058904100</v>
          </cell>
          <cell r="L63" t="str">
            <v>evijuezdepaz@gmail.com</v>
          </cell>
          <cell r="M63" t="str">
            <v>#09 - EDGAR HERNANDO DEVIA GUZMAN - Localidad: Engativá</v>
          </cell>
        </row>
        <row r="64">
          <cell r="I64">
            <v>52789344</v>
          </cell>
          <cell r="J64" t="str">
            <v xml:space="preserve">Suba </v>
          </cell>
          <cell r="K64" t="str">
            <v xml:space="preserve">3166285669 </v>
          </cell>
          <cell r="L64" t="str">
            <v xml:space="preserve">Johanagonzalez2552@hotmail.com </v>
          </cell>
          <cell r="M64" t="str">
            <v>#08 - SUSANA EDITH LUNA HERNÁNDEZ - Localidad: Teusaquillo</v>
          </cell>
        </row>
        <row r="65">
          <cell r="I65">
            <v>52236268</v>
          </cell>
          <cell r="J65" t="str">
            <v xml:space="preserve">TUNJUELITO </v>
          </cell>
          <cell r="K65" t="str">
            <v>3103062002</v>
          </cell>
          <cell r="L65" t="str">
            <v>jpaz154bta@cendoj.ramajudicial.gov.co</v>
          </cell>
          <cell r="M65" t="str">
            <v>#04 - JOSÉ WILLIAM CÁRDENAS ALDANA - Localidad: Rafael Uribe Uribe</v>
          </cell>
        </row>
        <row r="66">
          <cell r="I66">
            <v>5528955</v>
          </cell>
          <cell r="J66" t="str">
            <v>Martires</v>
          </cell>
          <cell r="K66" t="str">
            <v>3174071110</v>
          </cell>
          <cell r="L66" t="str">
            <v>cejan_07@hotmail.com</v>
          </cell>
          <cell r="M66" t="str">
            <v>#18 - JOSÉ ARMANDO CORTÉS - Localidad: Santa fe</v>
          </cell>
        </row>
        <row r="67">
          <cell r="I67">
            <v>52236268</v>
          </cell>
          <cell r="J67" t="str">
            <v xml:space="preserve">Tunjuelito </v>
          </cell>
          <cell r="K67" t="str">
            <v>3103062002</v>
          </cell>
          <cell r="L67" t="str">
            <v>jpaz154bta@cendoj.ramajudicial.gov.co</v>
          </cell>
          <cell r="M67" t="str">
            <v>#04 - JOSÉ WILLIAM CÁRDENAS ALDANA - Localidad: Rafael Uribe Uribe</v>
          </cell>
        </row>
        <row r="68">
          <cell r="I68">
            <v>80214248</v>
          </cell>
          <cell r="J68" t="str">
            <v xml:space="preserve">Antonio Nariño </v>
          </cell>
          <cell r="K68" t="str">
            <v>30221462546</v>
          </cell>
          <cell r="L68" t="str">
            <v xml:space="preserve">Robert.jakson@gmail.com </v>
          </cell>
          <cell r="M68" t="str">
            <v>#09 - EDGAR HERNANDO DEVIA GUZMAN - Localidad: Engativá</v>
          </cell>
        </row>
        <row r="69">
          <cell r="I69">
            <v>41721901</v>
          </cell>
          <cell r="J69" t="str">
            <v>Rafael Uribe Uribe 18</v>
          </cell>
          <cell r="K69" t="str">
            <v>3115676636</v>
          </cell>
          <cell r="L69" t="str">
            <v xml:space="preserve">Rosmarondon2023@gmail.com </v>
          </cell>
          <cell r="M69" t="str">
            <v>#04 - JOSÉ WILLIAM CÁRDENAS ALDANA - Localidad: Rafael Uribe Uribe</v>
          </cell>
        </row>
        <row r="70">
          <cell r="I70">
            <v>80000382</v>
          </cell>
          <cell r="J70" t="str">
            <v>Kennedy</v>
          </cell>
          <cell r="K70" t="str">
            <v xml:space="preserve">3205424212 </v>
          </cell>
          <cell r="L70" t="str">
            <v xml:space="preserve">jpaz69bta@cendoj.ramajudicial.gov.co jotamontoya30@hotmail.com </v>
          </cell>
          <cell r="M70" t="str">
            <v>#03 - WILLIAM SAMACÁ QUIROGA -Localidad: Teusaquillo</v>
          </cell>
        </row>
        <row r="71">
          <cell r="I71">
            <v>1020801065</v>
          </cell>
          <cell r="J71" t="str">
            <v>1020801065</v>
          </cell>
          <cell r="K71" t="str">
            <v>3112877073</v>
          </cell>
          <cell r="L71" t="str">
            <v>yeyis-21@hotmail.com</v>
          </cell>
          <cell r="M71" t="str">
            <v>#16 - MARIO DE JESÚS CARDOZO MEJÍA - Localidad: Kennedy</v>
          </cell>
        </row>
        <row r="72">
          <cell r="I72">
            <v>79496051</v>
          </cell>
          <cell r="J72" t="str">
            <v>Rafael Uribe Uribe</v>
          </cell>
          <cell r="K72" t="str">
            <v>3167503891</v>
          </cell>
          <cell r="L72" t="str">
            <v>juzgadodepazruu@hotmail.com</v>
          </cell>
          <cell r="M72" t="str">
            <v>#07 - ALEXANDER MORA MURILLO - Localidad: Rafael Uribe Uribe</v>
          </cell>
        </row>
        <row r="73">
          <cell r="I73">
            <v>79418172</v>
          </cell>
          <cell r="J73" t="str">
            <v xml:space="preserve">Kennedy </v>
          </cell>
          <cell r="K73" t="str">
            <v>3118253789</v>
          </cell>
          <cell r="L73" t="str">
            <v>funprovi@hotmail.com</v>
          </cell>
          <cell r="M73" t="str">
            <v>#22 - MANUEL ANTONIO ESPINOSA G - Localidad: Fontibón</v>
          </cell>
        </row>
        <row r="74">
          <cell r="I74">
            <v>19177042</v>
          </cell>
          <cell r="J74" t="str">
            <v>Barrios unidos</v>
          </cell>
          <cell r="K74" t="str">
            <v>3157656364</v>
          </cell>
          <cell r="L74" t="str">
            <v>alugoforero@hotmail.com</v>
          </cell>
          <cell r="M74" t="str">
            <v>#04 - JOSÉ WILLIAM CÁRDENAS ALDANA - Localidad: Rafael Uribe Uribe</v>
          </cell>
        </row>
        <row r="75">
          <cell r="I75">
            <v>19349686</v>
          </cell>
          <cell r="J75" t="str">
            <v>Teusaquillo</v>
          </cell>
          <cell r="K75" t="str">
            <v>3152360738</v>
          </cell>
          <cell r="L75" t="str">
            <v>Jacnicolasdefederman@hotmail.com</v>
          </cell>
          <cell r="M75" t="str">
            <v>#13 - ZAIDA MILENA BADILLO SEPÚLVEDA - Localidad: Engativá</v>
          </cell>
        </row>
        <row r="76">
          <cell r="I76">
            <v>35467656</v>
          </cell>
          <cell r="J76" t="str">
            <v>Suba</v>
          </cell>
          <cell r="K76" t="str">
            <v>3112765348</v>
          </cell>
          <cell r="L76" t="str">
            <v>fannylg888@gmail.com</v>
          </cell>
          <cell r="M76" t="str">
            <v>#21 - AIDA MARINA MARTÍNEZ GUTIÉRREZ - Localidad: Chapinero</v>
          </cell>
        </row>
        <row r="77">
          <cell r="I77">
            <v>79327831</v>
          </cell>
          <cell r="J77" t="str">
            <v>Rafael Uribe Uribe  (18)</v>
          </cell>
          <cell r="K77" t="str">
            <v xml:space="preserve">3125354719 </v>
          </cell>
          <cell r="L77" t="str">
            <v>Hvd3118@hotmail.com</v>
          </cell>
          <cell r="M77" t="str">
            <v>#07 - ALEXANDER MORA MURILLO - Localidad: Rafael Uribe Uribe</v>
          </cell>
        </row>
        <row r="78">
          <cell r="I78">
            <v>79331578</v>
          </cell>
          <cell r="J78" t="str">
            <v>Suba</v>
          </cell>
          <cell r="K78" t="str">
            <v>3004059982</v>
          </cell>
          <cell r="L78" t="str">
            <v xml:space="preserve">diegodiegodt@hotmail.com </v>
          </cell>
          <cell r="M78" t="str">
            <v>#12 - DIEGO HERRERA ROMERO - Localidad: Suba</v>
          </cell>
        </row>
        <row r="79">
          <cell r="I79">
            <v>51989507</v>
          </cell>
          <cell r="J79" t="str">
            <v xml:space="preserve">Ciudad Bolívar </v>
          </cell>
          <cell r="K79" t="str">
            <v>3132434230</v>
          </cell>
          <cell r="L79" t="str">
            <v>salisaos@hotmail.com</v>
          </cell>
          <cell r="M79" t="str">
            <v>#20 - LUZ ÁNGELA CUCUNUBÁ MALAGÓN - Localidad: Usme</v>
          </cell>
        </row>
        <row r="80">
          <cell r="I80">
            <v>52271528</v>
          </cell>
          <cell r="J80" t="str">
            <v xml:space="preserve">Kennedy </v>
          </cell>
          <cell r="K80" t="str">
            <v>3183974655</v>
          </cell>
          <cell r="L80" t="str">
            <v>saromolga@gmail.com</v>
          </cell>
          <cell r="M80" t="str">
            <v>#24 - EDEL ZARAY RAMÌREZ LEÒN -Localidad: La Candelaria</v>
          </cell>
        </row>
        <row r="81">
          <cell r="I81">
            <v>19490000</v>
          </cell>
          <cell r="J81" t="str">
            <v>Suba</v>
          </cell>
          <cell r="K81" t="str">
            <v>3152610791</v>
          </cell>
          <cell r="L81" t="str">
            <v>yeirok43@yahoo.es</v>
          </cell>
          <cell r="M81" t="str">
            <v>#08 - SUSANA EDITH LUNA HERNÁNDEZ - Localidad: Teusaquillo</v>
          </cell>
        </row>
        <row r="82">
          <cell r="I82">
            <v>52987401</v>
          </cell>
          <cell r="J82" t="str">
            <v>Usaquen</v>
          </cell>
          <cell r="K82" t="str">
            <v>3052628499</v>
          </cell>
          <cell r="L82" t="str">
            <v>lsalamancav@unal.edu.co</v>
          </cell>
          <cell r="M82" t="str">
            <v>#12 - DIEGO HERRERA ROMERO - Localidad: Suba</v>
          </cell>
        </row>
        <row r="83">
          <cell r="I83">
            <v>19398219</v>
          </cell>
          <cell r="J83" t="str">
            <v>KENNEDY</v>
          </cell>
          <cell r="K83" t="str">
            <v>3504623618</v>
          </cell>
          <cell r="L83" t="str">
            <v>jpazrec19bta@cendoj.ramajudicial.gov.co</v>
          </cell>
          <cell r="M83" t="str">
            <v>#22 - MANUEL ANTONIO ESPINOSA G - Localidad: Fontibón</v>
          </cell>
        </row>
        <row r="84">
          <cell r="I84">
            <v>51692041</v>
          </cell>
          <cell r="J84" t="str">
            <v>Ciudad Bolivar</v>
          </cell>
          <cell r="K84" t="str">
            <v>3208678814</v>
          </cell>
          <cell r="L84" t="str">
            <v>amndez63@gmail.com</v>
          </cell>
          <cell r="M84" t="str">
            <v>#07 - ALEXANDER MORA MURILLO - Localidad: Rafael Uribe Uribe</v>
          </cell>
        </row>
        <row r="85">
          <cell r="I85">
            <v>41603014</v>
          </cell>
          <cell r="J85" t="str">
            <v>Suba</v>
          </cell>
          <cell r="K85" t="str">
            <v>3017849684</v>
          </cell>
          <cell r="L85" t="str">
            <v>auraceciliavergarac@gmail.com</v>
          </cell>
          <cell r="M85" t="str">
            <v>#10 - MARITZA PEÑA PACHECO - Localidad: Suba</v>
          </cell>
        </row>
        <row r="86">
          <cell r="I86">
            <v>4272247</v>
          </cell>
          <cell r="J86" t="str">
            <v>Engativa</v>
          </cell>
          <cell r="K86" t="str">
            <v>3112266568</v>
          </cell>
          <cell r="L86" t="str">
            <v>Ramirobien1@gmail.com</v>
          </cell>
          <cell r="M86" t="str">
            <v>#09 - EDGAR HERNANDO DEVIA GUZMAN - Localidad: Engativá</v>
          </cell>
        </row>
        <row r="87">
          <cell r="I87">
            <v>1031126146</v>
          </cell>
          <cell r="J87" t="str">
            <v xml:space="preserve">Rafael Uribe Uribe </v>
          </cell>
          <cell r="K87" t="str">
            <v>3102229216</v>
          </cell>
          <cell r="L87" t="str">
            <v>giovanniperaltaabogado@gmail.com</v>
          </cell>
          <cell r="M87" t="str">
            <v>#23 - GIOVANNI ALEXANDER PERALTA V - Localidad: Rafael Uribe Uribe</v>
          </cell>
        </row>
        <row r="88">
          <cell r="I88">
            <v>19433574</v>
          </cell>
          <cell r="J88" t="str">
            <v xml:space="preserve">Kennedy. </v>
          </cell>
          <cell r="K88" t="str">
            <v>3108720425.</v>
          </cell>
          <cell r="L88" t="str">
            <v>fersarave@gmailcom</v>
          </cell>
          <cell r="M88" t="str">
            <v>#01 - ADLEI JOSE PACHECO LEAÑOS Localidad: Antonio Nariño</v>
          </cell>
        </row>
        <row r="89">
          <cell r="I89">
            <v>79578398</v>
          </cell>
          <cell r="J89" t="str">
            <v xml:space="preserve">Fontibon </v>
          </cell>
          <cell r="K89" t="str">
            <v>3107628388</v>
          </cell>
          <cell r="L89" t="str">
            <v>joalji71@hotmail.com</v>
          </cell>
          <cell r="M89" t="str">
            <v>#09 - EDGAR HERNANDO DEVIA GUZMAN - Localidad: Engativá</v>
          </cell>
        </row>
        <row r="90">
          <cell r="I90">
            <v>19386152</v>
          </cell>
          <cell r="J90" t="str">
            <v>Fontibon</v>
          </cell>
          <cell r="K90" t="str">
            <v>3014887004</v>
          </cell>
          <cell r="L90" t="str">
            <v>Areleon1@hotmail.com</v>
          </cell>
          <cell r="M90" t="str">
            <v>#09 - EDGAR HERNANDO DEVIA GUZMAN - Localidad: Engativá</v>
          </cell>
        </row>
        <row r="91">
          <cell r="I91">
            <v>30714916</v>
          </cell>
          <cell r="J91" t="str">
            <v>Engativa</v>
          </cell>
          <cell r="K91" t="str">
            <v>3163308862</v>
          </cell>
          <cell r="L91" t="str">
            <v>Myriamza11@gmail.com</v>
          </cell>
          <cell r="M91" t="str">
            <v>#13 - ZAIDA MILENA BADILLO SEPÚLVEDA - Localidad: Engativá</v>
          </cell>
        </row>
        <row r="92">
          <cell r="I92">
            <v>79435633</v>
          </cell>
          <cell r="J92" t="str">
            <v>BOSA</v>
          </cell>
          <cell r="K92" t="str">
            <v>3133105435</v>
          </cell>
          <cell r="L92" t="str">
            <v>xhuesol@hotmail.com</v>
          </cell>
          <cell r="M92" t="str">
            <v>#06 - JUAN CARLOS BUITRAGO MORA - Localidad: Bosa</v>
          </cell>
        </row>
        <row r="93">
          <cell r="I93">
            <v>77032124</v>
          </cell>
          <cell r="J93" t="str">
            <v>Usme</v>
          </cell>
          <cell r="K93" t="str">
            <v>3112325180</v>
          </cell>
          <cell r="L93" t="str">
            <v>villabonajuancarlos60@gmail.com</v>
          </cell>
          <cell r="M93" t="str">
            <v>#06 - JUAN CARLOS BUITRAGO MORA - Localidad: Bosa</v>
          </cell>
        </row>
        <row r="94">
          <cell r="I94">
            <v>1030608481</v>
          </cell>
          <cell r="J94" t="str">
            <v>Mártires</v>
          </cell>
          <cell r="K94" t="str">
            <v>3213524970</v>
          </cell>
          <cell r="L94" t="str">
            <v>delgadotjonathan@hotmail.com</v>
          </cell>
          <cell r="M94" t="str">
            <v>#13 - ZAIDA MILENA BADILLO SEPÚLVEDA - Localidad: Engativá</v>
          </cell>
        </row>
        <row r="95">
          <cell r="I95">
            <v>19179004</v>
          </cell>
          <cell r="J95" t="str">
            <v>KENNEDY</v>
          </cell>
          <cell r="K95" t="str">
            <v>3155413604</v>
          </cell>
          <cell r="L95" t="str">
            <v>Malfredoneira@hotmail.com</v>
          </cell>
          <cell r="M95" t="str">
            <v>#07 - ALEXANDER MORA MURILLO - Localidad: Rafael Uribe Uribe</v>
          </cell>
        </row>
        <row r="96">
          <cell r="I96">
            <v>3046869</v>
          </cell>
          <cell r="J96" t="str">
            <v>Rafael uribe uribe 18</v>
          </cell>
          <cell r="K96" t="str">
            <v>3204922791</v>
          </cell>
          <cell r="L96" t="str">
            <v>jose_antonio_cartagena@hotmail.com</v>
          </cell>
          <cell r="M96" t="str">
            <v>#07 - ALEXANDER MORA MURILLO - Localidad: Rafael Uribe Uribe</v>
          </cell>
        </row>
        <row r="97">
          <cell r="I97">
            <v>79372309</v>
          </cell>
          <cell r="J97" t="str">
            <v>Suba</v>
          </cell>
          <cell r="K97" t="str">
            <v>3125621220</v>
          </cell>
          <cell r="L97" t="str">
            <v xml:space="preserve">cesarpizarropaez@gmail.com </v>
          </cell>
          <cell r="M97" t="str">
            <v>#19 - FLOR COLOMBIA ROCUTS SOTO - Localidad: Suba</v>
          </cell>
        </row>
        <row r="98">
          <cell r="I98">
            <v>19066035</v>
          </cell>
          <cell r="J98" t="str">
            <v>Localidad Séptima Bosa</v>
          </cell>
          <cell r="K98" t="str">
            <v>3116688681</v>
          </cell>
          <cell r="L98" t="str">
            <v>Juvil49@hotmail.com</v>
          </cell>
          <cell r="M98" t="str">
            <v>#08 - SUSANA EDITH LUNA HERNÁNDEZ - Localidad: Teusaquillo</v>
          </cell>
        </row>
        <row r="99">
          <cell r="I99">
            <v>41626464</v>
          </cell>
          <cell r="J99" t="str">
            <v xml:space="preserve">Usaquen </v>
          </cell>
          <cell r="K99" t="str">
            <v xml:space="preserve">3108504114 </v>
          </cell>
          <cell r="L99" t="str">
            <v xml:space="preserve">monca.31@hotmail.com </v>
          </cell>
          <cell r="M99" t="str">
            <v>#09 - EDGAR HERNANDO DEVIA GUZMAN - Localidad: Engativá</v>
          </cell>
        </row>
        <row r="100">
          <cell r="I100">
            <v>19361210</v>
          </cell>
          <cell r="J100" t="str">
            <v>Antonio Nariño</v>
          </cell>
          <cell r="K100" t="str">
            <v>3167857752</v>
          </cell>
          <cell r="L100" t="str">
            <v>josepueblo1957@hotmail.com</v>
          </cell>
          <cell r="M100" t="str">
            <v>#11 - JOSELIN MORA HERNÁNDEZ - Localidad: Antonio Nariño</v>
          </cell>
        </row>
        <row r="101">
          <cell r="I101">
            <v>53076697</v>
          </cell>
          <cell r="J101" t="str">
            <v xml:space="preserve">Puente Aranda </v>
          </cell>
          <cell r="K101" t="str">
            <v>3146841202</v>
          </cell>
          <cell r="L101" t="str">
            <v xml:space="preserve">lmarianabc2605@gmail.com </v>
          </cell>
          <cell r="M101" t="str">
            <v>#17 - LUZ MARIANA BARRAGÁN CAMARGO - Localidad: Puente Aranda</v>
          </cell>
        </row>
        <row r="102">
          <cell r="I102">
            <v>19398520</v>
          </cell>
          <cell r="J102" t="str">
            <v>SUBA LOC 11</v>
          </cell>
          <cell r="K102" t="str">
            <v>3154758944</v>
          </cell>
          <cell r="L102" t="str">
            <v>socialez@gmail.com</v>
          </cell>
          <cell r="M102" t="str">
            <v>#19 - FLOR COLOMBIA ROCUTS SOTO - Localidad: Suba</v>
          </cell>
        </row>
        <row r="103">
          <cell r="I103">
            <v>79268687</v>
          </cell>
          <cell r="J103" t="str">
            <v xml:space="preserve">Engativa </v>
          </cell>
          <cell r="K103" t="str">
            <v>3153412038</v>
          </cell>
          <cell r="L103" t="str">
            <v>orionvmp@yahoo.com.mx</v>
          </cell>
          <cell r="M103" t="str">
            <v>#09 - EDGAR HERNANDO DEVIA GUZMAN - Localidad: Engativá</v>
          </cell>
        </row>
        <row r="104">
          <cell r="I104">
            <v>52060667</v>
          </cell>
          <cell r="J104" t="str">
            <v>Candelaria</v>
          </cell>
          <cell r="K104" t="str">
            <v>3142104590</v>
          </cell>
          <cell r="L104" t="str">
            <v>nelcontoj@gmail.com</v>
          </cell>
          <cell r="M104" t="str">
            <v>#24 - EDEL ZARAY RAMÌREZ LEÒN -Localidad: La Candelaria</v>
          </cell>
        </row>
        <row r="105">
          <cell r="I105">
            <v>39716467</v>
          </cell>
          <cell r="J105" t="str">
            <v>Usme</v>
          </cell>
          <cell r="K105" t="str">
            <v>3203225652</v>
          </cell>
          <cell r="L105" t="str">
            <v>luzangelacucunuba08@gmail.com</v>
          </cell>
          <cell r="M105" t="str">
            <v>#20 - LUZ ÁNGELA CUCUNUBÁ MALAGÓN - Localidad: Usme</v>
          </cell>
        </row>
        <row r="106">
          <cell r="I106">
            <v>63337474</v>
          </cell>
          <cell r="J106" t="str">
            <v>MARTIRES</v>
          </cell>
          <cell r="K106" t="str">
            <v>3057420258</v>
          </cell>
          <cell r="L106" t="str">
            <v>casoresuelto@yahoo.com</v>
          </cell>
          <cell r="M106" t="str">
            <v>#08 - SUSANA EDITH LUNA HERNÁNDEZ - Localidad: Teusaquillo</v>
          </cell>
        </row>
        <row r="107">
          <cell r="I107">
            <v>79457115</v>
          </cell>
          <cell r="J107" t="str">
            <v>martires</v>
          </cell>
          <cell r="K107" t="str">
            <v>3012167969</v>
          </cell>
          <cell r="L107" t="str">
            <v>casoresuelto@yahoo.com</v>
          </cell>
          <cell r="M107" t="str">
            <v>#08 - SUSANA EDITH LUNA HERNÁNDEZ - Localidad: Teusaquillo</v>
          </cell>
        </row>
        <row r="108">
          <cell r="I108">
            <v>79954658</v>
          </cell>
          <cell r="J108" t="str">
            <v>Martires</v>
          </cell>
          <cell r="K108" t="str">
            <v>3003977574</v>
          </cell>
          <cell r="L108" t="str">
            <v>Andegill@hotmail.com</v>
          </cell>
          <cell r="M108" t="str">
            <v>#20 - LUZ ÁNGELA CUCUNUBÁ MALAGÓN - Localidad: Usme</v>
          </cell>
        </row>
        <row r="109">
          <cell r="I109">
            <v>52206034</v>
          </cell>
          <cell r="J109" t="str">
            <v>Tunjuelito</v>
          </cell>
          <cell r="K109" t="str">
            <v>3203604487</v>
          </cell>
          <cell r="L109" t="str">
            <v>Cancer.1574@hotmail.com</v>
          </cell>
          <cell r="M109" t="str">
            <v>#16 - MARIO DE JESÚS CARDOZO MEJÍA - Localidad: Kennedy</v>
          </cell>
        </row>
        <row r="110">
          <cell r="I110">
            <v>19172108</v>
          </cell>
          <cell r="J110" t="str">
            <v>Puente Aranda</v>
          </cell>
          <cell r="K110" t="str">
            <v>3107687704</v>
          </cell>
          <cell r="L110" t="str">
            <v>luisedubeltran@hotmail.com</v>
          </cell>
          <cell r="M110" t="str">
            <v>#17 - LUZ MARIANA BARRAGÁN CAMARGO - Localidad: Puente Aranda</v>
          </cell>
        </row>
        <row r="111">
          <cell r="I111">
            <v>80739703</v>
          </cell>
          <cell r="J111" t="str">
            <v xml:space="preserve">Kennedy </v>
          </cell>
          <cell r="K111" t="str">
            <v>3232048956</v>
          </cell>
          <cell r="L111" t="str">
            <v>juezluisjaimegrau@gmail.com</v>
          </cell>
          <cell r="M111" t="str">
            <v>#16 - MARIO DE JESÚS CARDOZO MEJÍA - Localidad: Kennedy</v>
          </cell>
        </row>
        <row r="112">
          <cell r="I112">
            <v>79356795</v>
          </cell>
          <cell r="J112" t="str">
            <v>SUBA</v>
          </cell>
          <cell r="K112" t="str">
            <v>3156498451</v>
          </cell>
          <cell r="L112" t="str">
            <v>vimapisas@gmail.com</v>
          </cell>
          <cell r="M112" t="str">
            <v>#12 - DIEGO HERRERA ROMERO - Localidad: Suba</v>
          </cell>
        </row>
        <row r="113">
          <cell r="I113">
            <v>80208013</v>
          </cell>
          <cell r="J113" t="str">
            <v xml:space="preserve">Rafael Uribe Uribe </v>
          </cell>
          <cell r="K113" t="str">
            <v>3003491586</v>
          </cell>
          <cell r="L113" t="str">
            <v>gahernandez43@ucatolica.edu.co</v>
          </cell>
          <cell r="M113" t="str">
            <v>#07 - ALEXANDER MORA MURILLO - Localidad: Rafael Uribe Uribe</v>
          </cell>
        </row>
      </sheetData>
      <sheetData sheetId="3">
        <row r="1">
          <cell r="C1" t="str">
            <v>IDENTIFICACIÓN</v>
          </cell>
          <cell r="D1" t="str">
            <v>CORREO</v>
          </cell>
          <cell r="E1" t="str">
            <v>TELEFONO</v>
          </cell>
        </row>
        <row r="2">
          <cell r="C2">
            <v>1073252151</v>
          </cell>
          <cell r="D2" t="str">
            <v>jpaz08bta@cendoj.ramajudicial.gov.co</v>
          </cell>
          <cell r="E2" t="str">
            <v>3154018186</v>
          </cell>
        </row>
        <row r="3">
          <cell r="C3">
            <v>1019142084</v>
          </cell>
          <cell r="D3" t="str">
            <v xml:space="preserve">pasjosepacheco@hotmail.com </v>
          </cell>
          <cell r="E3" t="str">
            <v xml:space="preserve">300-7885315 </v>
          </cell>
        </row>
        <row r="4">
          <cell r="C4">
            <v>41697179</v>
          </cell>
          <cell r="D4" t="str">
            <v>martinezgutierrez59@hotmail.com</v>
          </cell>
          <cell r="E4" t="str">
            <v>3157493877</v>
          </cell>
        </row>
        <row r="5">
          <cell r="C5">
            <v>86040254</v>
          </cell>
          <cell r="D5" t="str">
            <v>yoalmora@hotmail.com</v>
          </cell>
          <cell r="E5" t="str">
            <v>3133868074</v>
          </cell>
        </row>
        <row r="6">
          <cell r="C6">
            <v>79334151</v>
          </cell>
          <cell r="D6" t="str">
            <v>alfonsovargasromero407@gmail.com</v>
          </cell>
          <cell r="E6" t="str">
            <v>314 312 13 05</v>
          </cell>
        </row>
        <row r="7">
          <cell r="C7">
            <v>51692041</v>
          </cell>
          <cell r="D7" t="str">
            <v xml:space="preserve">animendezeducacion@gmail.com </v>
          </cell>
          <cell r="E7" t="str">
            <v>3208678814</v>
          </cell>
        </row>
        <row r="8">
          <cell r="C8">
            <v>79954658</v>
          </cell>
          <cell r="D8" t="str">
            <v>Andegill@hotmail.com</v>
          </cell>
          <cell r="E8" t="str">
            <v>3003977564</v>
          </cell>
        </row>
        <row r="9">
          <cell r="C9">
            <v>41603014</v>
          </cell>
          <cell r="D9" t="str">
            <v>auraceciliavergarac@gmail.com</v>
          </cell>
          <cell r="E9" t="str">
            <v>3017849684</v>
          </cell>
        </row>
        <row r="10">
          <cell r="C10">
            <v>51674354</v>
          </cell>
          <cell r="D10" t="str">
            <v>ceciliachavarro2008@hotmail.com</v>
          </cell>
          <cell r="E10" t="str">
            <v>3142352195</v>
          </cell>
        </row>
        <row r="11">
          <cell r="C11">
            <v>6006757</v>
          </cell>
          <cell r="D11" t="str">
            <v>Jactis1@gmail.com</v>
          </cell>
          <cell r="E11" t="str">
            <v>3105748704</v>
          </cell>
        </row>
        <row r="12">
          <cell r="C12">
            <v>80020718</v>
          </cell>
          <cell r="D12" t="str">
            <v>carloscendales178@gmail.com</v>
          </cell>
          <cell r="E12" t="str">
            <v>3214202159</v>
          </cell>
        </row>
        <row r="13">
          <cell r="C13">
            <v>79578929</v>
          </cell>
          <cell r="D13" t="str">
            <v>carlosaugustobautistapardo017@gmail.com</v>
          </cell>
          <cell r="E13" t="str">
            <v>35022760000 y 3142651728</v>
          </cell>
        </row>
        <row r="14">
          <cell r="C14">
            <v>5528955</v>
          </cell>
          <cell r="D14" t="str">
            <v>jpazmar24@outlook.com</v>
          </cell>
          <cell r="E14" t="str">
            <v>3174071110</v>
          </cell>
        </row>
        <row r="15">
          <cell r="C15">
            <v>41746875</v>
          </cell>
          <cell r="D15" t="str">
            <v>colombiarocuts@gmail.com</v>
          </cell>
          <cell r="E15" t="str">
            <v>3124925260</v>
          </cell>
        </row>
        <row r="16">
          <cell r="C16">
            <v>52783869</v>
          </cell>
          <cell r="D16" t="str">
            <v>dj.barragan@urepublicana.edu.co</v>
          </cell>
          <cell r="E16" t="str">
            <v>3102403936</v>
          </cell>
        </row>
        <row r="17">
          <cell r="C17">
            <v>52860997</v>
          </cell>
          <cell r="D17" t="str">
            <v>dianamil82@live.com</v>
          </cell>
          <cell r="E17" t="str">
            <v>3213976869</v>
          </cell>
        </row>
        <row r="18">
          <cell r="C18">
            <v>1023911775</v>
          </cell>
          <cell r="D18" t="str">
            <v>ab.diegoangulo@gmail.com</v>
          </cell>
          <cell r="E18" t="str">
            <v>3045737549</v>
          </cell>
        </row>
        <row r="19">
          <cell r="C19">
            <v>14248693</v>
          </cell>
          <cell r="D19" t="str">
            <v>aragolga1@hotmail.com</v>
          </cell>
          <cell r="E19" t="str">
            <v>3133732914</v>
          </cell>
        </row>
        <row r="20">
          <cell r="C20">
            <v>19346049</v>
          </cell>
          <cell r="D20" t="str">
            <v>jpaz33bta@cendoj.ramajudicial.gov.co</v>
          </cell>
          <cell r="E20" t="str">
            <v>3002695724</v>
          </cell>
        </row>
        <row r="21">
          <cell r="C21">
            <v>19413399</v>
          </cell>
          <cell r="D21" t="str">
            <v>edgarhermida1@gmail.com</v>
          </cell>
          <cell r="E21" t="str">
            <v>3134896051</v>
          </cell>
        </row>
        <row r="22">
          <cell r="C22">
            <v>14208955</v>
          </cell>
          <cell r="D22" t="str">
            <v>hedevia@hotmail.com</v>
          </cell>
          <cell r="E22" t="str">
            <v>3134606519</v>
          </cell>
        </row>
        <row r="23">
          <cell r="C23">
            <v>79697705</v>
          </cell>
          <cell r="D23" t="str">
            <v>edwinzarto@hotmail.com</v>
          </cell>
          <cell r="E23" t="str">
            <v>3123450171</v>
          </cell>
        </row>
        <row r="24">
          <cell r="C24">
            <v>1000520785</v>
          </cell>
          <cell r="D24" t="str">
            <v>evmartinezf@ubnal.edu.co</v>
          </cell>
          <cell r="E24" t="str">
            <v>3058904100</v>
          </cell>
        </row>
        <row r="25">
          <cell r="C25">
            <v>35467656</v>
          </cell>
          <cell r="D25" t="str">
            <v>fannylg888@gmail.com</v>
          </cell>
          <cell r="E25" t="str">
            <v>3112765348</v>
          </cell>
        </row>
        <row r="26">
          <cell r="C26">
            <v>19433574</v>
          </cell>
          <cell r="D26" t="str">
            <v>fersarave@gmail.com</v>
          </cell>
          <cell r="E26" t="str">
            <v>3108720425</v>
          </cell>
        </row>
        <row r="27">
          <cell r="C27">
            <v>19137024</v>
          </cell>
          <cell r="D27" t="str">
            <v>fivigar@hotmail.com</v>
          </cell>
          <cell r="E27" t="str">
            <v>321 203 27 89</v>
          </cell>
        </row>
        <row r="28">
          <cell r="C28">
            <v>41692210</v>
          </cell>
          <cell r="D28" t="str">
            <v>florenitsalazar@gmail.com</v>
          </cell>
          <cell r="E28" t="str">
            <v>3105658277</v>
          </cell>
        </row>
        <row r="29">
          <cell r="C29">
            <v>16663289</v>
          </cell>
          <cell r="D29" t="str">
            <v>gerardoduque.mpi@gmail.com</v>
          </cell>
          <cell r="E29" t="str">
            <v>3112620841</v>
          </cell>
        </row>
        <row r="30">
          <cell r="C30">
            <v>1031126146</v>
          </cell>
          <cell r="D30" t="str">
            <v>giovanniperaltaabogado@gmail.com</v>
          </cell>
          <cell r="E30" t="str">
            <v>3102229216</v>
          </cell>
        </row>
        <row r="31">
          <cell r="C31">
            <v>41626464</v>
          </cell>
          <cell r="D31" t="str">
            <v xml:space="preserve">monca.31@hotmail.com </v>
          </cell>
          <cell r="E31" t="str">
            <v xml:space="preserve">3108504114 </v>
          </cell>
        </row>
        <row r="32">
          <cell r="C32">
            <v>80375164</v>
          </cell>
          <cell r="D32" t="str">
            <v>shabintavo@gmail.com</v>
          </cell>
          <cell r="E32" t="str">
            <v>3239408813</v>
          </cell>
        </row>
        <row r="33">
          <cell r="C33">
            <v>41468320</v>
          </cell>
          <cell r="D33" t="str">
            <v>hermindapardo@gmail.com</v>
          </cell>
          <cell r="E33" t="str">
            <v>3175663242</v>
          </cell>
        </row>
        <row r="34">
          <cell r="C34">
            <v>79327831</v>
          </cell>
          <cell r="D34" t="str">
            <v>Hvd3118@hotmail.com</v>
          </cell>
          <cell r="E34" t="str">
            <v xml:space="preserve">3125354719 </v>
          </cell>
        </row>
        <row r="35">
          <cell r="C35">
            <v>1022366712</v>
          </cell>
          <cell r="D35" t="str">
            <v>hdbeltranv@gmail.com</v>
          </cell>
          <cell r="E35" t="str">
            <v>3192522080</v>
          </cell>
        </row>
        <row r="36">
          <cell r="C36">
            <v>19490000</v>
          </cell>
          <cell r="D36" t="str">
            <v>yeirok43@yahoo.es</v>
          </cell>
          <cell r="E36" t="str">
            <v>3152610791</v>
          </cell>
        </row>
        <row r="37">
          <cell r="C37">
            <v>52206034</v>
          </cell>
          <cell r="D37" t="str">
            <v>Cancer.1574@hotmail.com</v>
          </cell>
          <cell r="E37" t="str">
            <v>3203604487</v>
          </cell>
        </row>
        <row r="38">
          <cell r="C38">
            <v>11323707</v>
          </cell>
          <cell r="D38" t="str">
            <v>Jpazrec11bta@cendoj.ramajudicial.gov.co</v>
          </cell>
          <cell r="E38" t="str">
            <v>3162314493</v>
          </cell>
        </row>
        <row r="39">
          <cell r="C39">
            <v>8749621</v>
          </cell>
          <cell r="D39" t="str">
            <v>Jesusdaniel65@yahoo.com</v>
          </cell>
          <cell r="E39" t="str">
            <v>3145957102</v>
          </cell>
        </row>
        <row r="40">
          <cell r="C40">
            <v>4418659</v>
          </cell>
          <cell r="D40" t="str">
            <v>Jesusup86@Guimail.com</v>
          </cell>
          <cell r="E40" t="str">
            <v>3104621496</v>
          </cell>
        </row>
        <row r="41">
          <cell r="C41">
            <v>80063625</v>
          </cell>
          <cell r="D41" t="str">
            <v xml:space="preserve">Deportesypaz@yahoo.com </v>
          </cell>
          <cell r="E41" t="str">
            <v xml:space="preserve">3024780386 </v>
          </cell>
        </row>
        <row r="42">
          <cell r="C42">
            <v>19295513</v>
          </cell>
          <cell r="D42" t="str">
            <v>Jorge.guzmanjuezdepaz@yahoo.es</v>
          </cell>
          <cell r="E42" t="str">
            <v>3015569910</v>
          </cell>
        </row>
        <row r="43">
          <cell r="C43">
            <v>19433248</v>
          </cell>
          <cell r="D43" t="str">
            <v>mariocard65@gmail.com</v>
          </cell>
          <cell r="E43" t="str">
            <v>3177703168</v>
          </cell>
        </row>
        <row r="44">
          <cell r="C44">
            <v>3046869</v>
          </cell>
          <cell r="D44" t="str">
            <v>Jose_antonio_cartagena@Hotmail.com</v>
          </cell>
          <cell r="E44" t="str">
            <v>3204922791</v>
          </cell>
        </row>
        <row r="45">
          <cell r="C45">
            <v>19460353</v>
          </cell>
          <cell r="D45" t="str">
            <v>cortesarmando210@gmail.com</v>
          </cell>
          <cell r="E45" t="str">
            <v>3132377207</v>
          </cell>
        </row>
        <row r="46">
          <cell r="C46">
            <v>79457115</v>
          </cell>
          <cell r="D46" t="str">
            <v>casoresuelto@yahoo.com</v>
          </cell>
          <cell r="E46" t="str">
            <v>3012167969</v>
          </cell>
        </row>
        <row r="47">
          <cell r="C47">
            <v>79153765</v>
          </cell>
          <cell r="D47" t="str">
            <v>jpaz82bta@cendoj.ramajudicial.gov.co</v>
          </cell>
          <cell r="E47" t="str">
            <v>3106800361</v>
          </cell>
        </row>
        <row r="48">
          <cell r="C48">
            <v>19361310</v>
          </cell>
          <cell r="D48" t="str">
            <v>Josepueblo1957@hotmail.com</v>
          </cell>
          <cell r="E48" t="str">
            <v>3167857752</v>
          </cell>
        </row>
        <row r="49">
          <cell r="C49">
            <v>80433633</v>
          </cell>
          <cell r="D49" t="str">
            <v>juan.dh.ong@gmail.com,    jpaz86bta@cendoj.ramajudicial.gov.co</v>
          </cell>
          <cell r="E49" t="str">
            <v>3209874748</v>
          </cell>
        </row>
        <row r="50">
          <cell r="C50">
            <v>77032124</v>
          </cell>
          <cell r="D50" t="str">
            <v>villabonajuancarlos60@gmail.com</v>
          </cell>
          <cell r="E50" t="str">
            <v>3112325180</v>
          </cell>
        </row>
        <row r="51">
          <cell r="C51">
            <v>19066035</v>
          </cell>
          <cell r="D51" t="str">
            <v>Juvil49@hotmail.comm</v>
          </cell>
          <cell r="E51" t="str">
            <v>3116688681</v>
          </cell>
        </row>
        <row r="52">
          <cell r="C52">
            <v>52975581</v>
          </cell>
          <cell r="D52" t="str">
            <v xml:space="preserve">yoiscami@gmail.com </v>
          </cell>
          <cell r="E52" t="str">
            <v xml:space="preserve">3123275075 </v>
          </cell>
        </row>
        <row r="53">
          <cell r="C53">
            <v>79720752</v>
          </cell>
          <cell r="D53" t="str">
            <v xml:space="preserve">leoartestres@gmail.com </v>
          </cell>
          <cell r="E53" t="str">
            <v>313006942</v>
          </cell>
        </row>
        <row r="54">
          <cell r="C54">
            <v>52987401</v>
          </cell>
          <cell r="D54" t="str">
            <v>lsalamancav@unal.edu.co</v>
          </cell>
          <cell r="E54" t="str">
            <v>3052628499</v>
          </cell>
        </row>
        <row r="55">
          <cell r="C55">
            <v>5341870</v>
          </cell>
          <cell r="D55" t="str">
            <v>luciorivera1408@gmail.com</v>
          </cell>
          <cell r="E55" t="str">
            <v>3135158170</v>
          </cell>
        </row>
        <row r="56">
          <cell r="C56">
            <v>19172108</v>
          </cell>
          <cell r="D56" t="str">
            <v>luisedubeltran@hotmail.com</v>
          </cell>
          <cell r="E56" t="str">
            <v>3107687704</v>
          </cell>
        </row>
        <row r="57">
          <cell r="C57">
            <v>19398520</v>
          </cell>
          <cell r="D57" t="str">
            <v>socialez@gmail.com</v>
          </cell>
          <cell r="E57" t="str">
            <v>3154758944</v>
          </cell>
        </row>
        <row r="58">
          <cell r="C58">
            <v>8753063</v>
          </cell>
          <cell r="D58" t="str">
            <v>Luis.jerez57@gmail.com</v>
          </cell>
          <cell r="E58" t="str">
            <v>3057941648</v>
          </cell>
        </row>
        <row r="59">
          <cell r="C59">
            <v>51763965</v>
          </cell>
          <cell r="D59" t="str">
            <v>Laogdd@hotmail.com</v>
          </cell>
          <cell r="E59" t="str">
            <v>3148008364</v>
          </cell>
        </row>
        <row r="60">
          <cell r="C60">
            <v>39716467</v>
          </cell>
          <cell r="D60" t="str">
            <v>luzangelacucunuba08@gmail.com</v>
          </cell>
          <cell r="E60" t="str">
            <v>3203225652</v>
          </cell>
        </row>
        <row r="61">
          <cell r="C61">
            <v>53076697</v>
          </cell>
          <cell r="D61" t="str">
            <v>lmarianabc2605@gmail.com</v>
          </cell>
          <cell r="E61" t="str">
            <v>3146841202</v>
          </cell>
        </row>
        <row r="62">
          <cell r="C62">
            <v>35467153</v>
          </cell>
          <cell r="D62" t="str">
            <v>vargasgutierrezluzmarina@gmail.com</v>
          </cell>
          <cell r="E62" t="str">
            <v>3202381034</v>
          </cell>
        </row>
        <row r="63">
          <cell r="C63">
            <v>51782309</v>
          </cell>
          <cell r="D63" t="str">
            <v>Luzmarinabuitragoc31@gmail.com</v>
          </cell>
          <cell r="E63" t="str">
            <v>3204584374</v>
          </cell>
        </row>
        <row r="64">
          <cell r="C64">
            <v>19179004</v>
          </cell>
          <cell r="D64" t="str">
            <v>malfredoneira@hotmail.com</v>
          </cell>
          <cell r="E64" t="str">
            <v>3155413604</v>
          </cell>
        </row>
        <row r="65">
          <cell r="C65">
            <v>41440829</v>
          </cell>
          <cell r="D65" t="str">
            <v>maria_may28@hotmail.com</v>
          </cell>
          <cell r="E65" t="str">
            <v>3208179519</v>
          </cell>
        </row>
        <row r="66">
          <cell r="C66">
            <v>20953839</v>
          </cell>
          <cell r="D66" t="str">
            <v>maria1956nivia@gmail.com</v>
          </cell>
          <cell r="E66" t="str">
            <v>3244629019</v>
          </cell>
        </row>
        <row r="67">
          <cell r="C67">
            <v>31269541</v>
          </cell>
          <cell r="D67" t="str">
            <v>diosito_08@hotmail.com</v>
          </cell>
          <cell r="E67" t="str">
            <v>3146318922</v>
          </cell>
        </row>
        <row r="68">
          <cell r="C68">
            <v>19170842</v>
          </cell>
          <cell r="D68" t="str">
            <v>abriendopuertasporlapaz@yahoo.com.ar</v>
          </cell>
          <cell r="E68" t="str">
            <v>3166944112</v>
          </cell>
        </row>
        <row r="69">
          <cell r="C69">
            <v>71934512</v>
          </cell>
          <cell r="D69" t="str">
            <v>jpaz117bta@cendoj.ramajudicial.gov.co</v>
          </cell>
          <cell r="E69" t="str">
            <v>3214043308</v>
          </cell>
        </row>
        <row r="70">
          <cell r="C70">
            <v>79385407</v>
          </cell>
          <cell r="D70" t="str">
            <v xml:space="preserve">mauricioestevezkennedy@gmail.com </v>
          </cell>
          <cell r="E70" t="str">
            <v xml:space="preserve">312 524 8001 </v>
          </cell>
        </row>
        <row r="71">
          <cell r="C71">
            <v>41340307</v>
          </cell>
          <cell r="D71" t="str">
            <v>mersana@yahoo.com</v>
          </cell>
          <cell r="E71" t="str">
            <v>3202707062</v>
          </cell>
        </row>
        <row r="72">
          <cell r="C72">
            <v>30714916</v>
          </cell>
          <cell r="D72" t="str">
            <v>Myriamza11@gmail.com</v>
          </cell>
          <cell r="E72" t="str">
            <v xml:space="preserve">316 3308862 </v>
          </cell>
        </row>
        <row r="73">
          <cell r="C73">
            <v>19243120</v>
          </cell>
          <cell r="D73" t="str">
            <v>Oirharte@gmail.com</v>
          </cell>
          <cell r="E73" t="str">
            <v>3228397573</v>
          </cell>
        </row>
        <row r="74">
          <cell r="C74">
            <v>63337474</v>
          </cell>
          <cell r="D74" t="str">
            <v>casoresuelto@yahoo.com</v>
          </cell>
          <cell r="E74" t="str">
            <v>3057420258</v>
          </cell>
        </row>
        <row r="75">
          <cell r="C75">
            <v>17115171</v>
          </cell>
          <cell r="D75" t="str">
            <v>pedroadolfosoto@gmail.com</v>
          </cell>
          <cell r="E75" t="str">
            <v>3123617867</v>
          </cell>
        </row>
        <row r="76">
          <cell r="C76">
            <v>79159734</v>
          </cell>
          <cell r="D76" t="str">
            <v>pedro.benavides89@gmail.com</v>
          </cell>
          <cell r="E76" t="str">
            <v>3212647112</v>
          </cell>
        </row>
        <row r="77">
          <cell r="C77">
            <v>79496051</v>
          </cell>
          <cell r="D77" t="str">
            <v>juzgadodepazruu@hotmail.com</v>
          </cell>
          <cell r="E77" t="str">
            <v>3167503891</v>
          </cell>
        </row>
        <row r="78">
          <cell r="C78">
            <v>4272247</v>
          </cell>
          <cell r="D78" t="str">
            <v>ramirobien1@gmail.com</v>
          </cell>
          <cell r="E78" t="str">
            <v>3112266568</v>
          </cell>
        </row>
        <row r="79">
          <cell r="C79">
            <v>41721901</v>
          </cell>
          <cell r="D79" t="str">
            <v xml:space="preserve">ROSMARONDON2023@GMAIL.COM </v>
          </cell>
          <cell r="E79" t="str">
            <v xml:space="preserve">3115676636 </v>
          </cell>
        </row>
        <row r="80">
          <cell r="C80">
            <v>51989507</v>
          </cell>
          <cell r="D80" t="str">
            <v>Jpaz143bta@cendoj.ramajudicial.gov.co</v>
          </cell>
          <cell r="E80" t="str">
            <v>3132434230</v>
          </cell>
        </row>
        <row r="81">
          <cell r="C81">
            <v>52271528</v>
          </cell>
          <cell r="D81" t="str">
            <v>saromolga@gmail.com</v>
          </cell>
          <cell r="E81" t="str">
            <v>3183974655</v>
          </cell>
        </row>
        <row r="82">
          <cell r="C82">
            <v>41730317</v>
          </cell>
          <cell r="D82" t="str">
            <v>saramolina19777@gmail.com</v>
          </cell>
          <cell r="E82" t="str">
            <v>3017062992</v>
          </cell>
        </row>
        <row r="83">
          <cell r="C83">
            <v>30278454</v>
          </cell>
          <cell r="D83" t="str">
            <v>selhsusy64@hotmail.com</v>
          </cell>
          <cell r="E83" t="str">
            <v>3132171499</v>
          </cell>
        </row>
        <row r="84">
          <cell r="C84">
            <v>79268687</v>
          </cell>
          <cell r="D84" t="str">
            <v>orionvmp@yahoo.com.mx</v>
          </cell>
          <cell r="E84" t="str">
            <v>3153412038</v>
          </cell>
        </row>
        <row r="85">
          <cell r="C85">
            <v>79356795</v>
          </cell>
          <cell r="D85" t="str">
            <v>vimapisas@gmail.com</v>
          </cell>
          <cell r="E85" t="str">
            <v>3156498451</v>
          </cell>
        </row>
        <row r="86">
          <cell r="C86">
            <v>19458051</v>
          </cell>
          <cell r="D86" t="str">
            <v>williamsamaca19@gmail.com</v>
          </cell>
          <cell r="E86" t="str">
            <v>3007851090</v>
          </cell>
        </row>
        <row r="87">
          <cell r="C87">
            <v>52236268</v>
          </cell>
          <cell r="D87" t="str">
            <v>jpaz154bta@cendoj.ramajudicial.gov.co</v>
          </cell>
          <cell r="E87" t="str">
            <v>3103062002</v>
          </cell>
        </row>
        <row r="88">
          <cell r="C88">
            <v>52282529</v>
          </cell>
          <cell r="D88" t="str">
            <v>jpaz155bta@cendoj.ramajudicial.gov.co</v>
          </cell>
          <cell r="E88" t="str">
            <v>3143706264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mariatalero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pazrec15bta@cendoj.ramajudicial.gov.co" TargetMode="External"/><Relationship Id="rId7" Type="http://schemas.openxmlformats.org/officeDocument/2006/relationships/hyperlink" Target="mailto:luzyanethovalle@gmail.com" TargetMode="External"/><Relationship Id="rId12" Type="http://schemas.openxmlformats.org/officeDocument/2006/relationships/hyperlink" Target="mailto:veedurianal@hotmail.com" TargetMode="External"/><Relationship Id="rId2" Type="http://schemas.openxmlformats.org/officeDocument/2006/relationships/hyperlink" Target="mailto:martinezgutierrez59@hotmail.com" TargetMode="External"/><Relationship Id="rId1" Type="http://schemas.openxmlformats.org/officeDocument/2006/relationships/hyperlink" Target="mailto:ncgonzalez@hotmail.com" TargetMode="External"/><Relationship Id="rId6" Type="http://schemas.openxmlformats.org/officeDocument/2006/relationships/hyperlink" Target="mailto:jpazrec02bta@cendoj.ramajudicial.gov.co" TargetMode="External"/><Relationship Id="rId11" Type="http://schemas.openxmlformats.org/officeDocument/2006/relationships/hyperlink" Target="mailto:jpazrec19bta@cendoj.ramajudicial.gov.co" TargetMode="External"/><Relationship Id="rId5" Type="http://schemas.openxmlformats.org/officeDocument/2006/relationships/hyperlink" Target="mailto:andegill@hotmail.com" TargetMode="External"/><Relationship Id="rId10" Type="http://schemas.openxmlformats.org/officeDocument/2006/relationships/hyperlink" Target="mailto:jpazrec05bta@cendoj.ramajudicial.gov.co" TargetMode="External"/><Relationship Id="rId4" Type="http://schemas.openxmlformats.org/officeDocument/2006/relationships/hyperlink" Target="mailto:jpazrec01bta@cendoj.ramajudicial.gov.co" TargetMode="External"/><Relationship Id="rId9" Type="http://schemas.openxmlformats.org/officeDocument/2006/relationships/hyperlink" Target="mailto:colombiarocuts@gmai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lugoforero@hotmail.com" TargetMode="External"/><Relationship Id="rId18" Type="http://schemas.openxmlformats.org/officeDocument/2006/relationships/hyperlink" Target="mailto:jpaz114bta@cendoj.ramajudicial.gov.co" TargetMode="External"/><Relationship Id="rId26" Type="http://schemas.openxmlformats.org/officeDocument/2006/relationships/hyperlink" Target="mailto:edilberthr@hotmail.com" TargetMode="External"/><Relationship Id="rId39" Type="http://schemas.openxmlformats.org/officeDocument/2006/relationships/hyperlink" Target="mailto:jpaz54bta@cendoj.ramajudicial.gov.co" TargetMode="External"/><Relationship Id="rId21" Type="http://schemas.openxmlformats.org/officeDocument/2006/relationships/hyperlink" Target="mailto:BERNIDTMARIN4@GMAIL.COM" TargetMode="External"/><Relationship Id="rId34" Type="http://schemas.openxmlformats.org/officeDocument/2006/relationships/hyperlink" Target="mailto:jpaz69bta@cendoj.ramajudicial.gov.co" TargetMode="External"/><Relationship Id="rId42" Type="http://schemas.openxmlformats.org/officeDocument/2006/relationships/hyperlink" Target="mailto:jpaz40bta@cendoj.ramajudicial.gov.co" TargetMode="External"/><Relationship Id="rId47" Type="http://schemas.openxmlformats.org/officeDocument/2006/relationships/hyperlink" Target="mailto:jpaz72bta@cendoj.ramajudicial.gov.co" TargetMode="External"/><Relationship Id="rId50" Type="http://schemas.openxmlformats.org/officeDocument/2006/relationships/hyperlink" Target="mailto:florenitsalazar@gmail.com" TargetMode="External"/><Relationship Id="rId55" Type="http://schemas.openxmlformats.org/officeDocument/2006/relationships/hyperlink" Target="mailto:jpaz101bta@cendoj.ramajudicial.gov.co" TargetMode="External"/><Relationship Id="rId7" Type="http://schemas.openxmlformats.org/officeDocument/2006/relationships/hyperlink" Target="mailto:sorzak@hotmail.com" TargetMode="External"/><Relationship Id="rId2" Type="http://schemas.openxmlformats.org/officeDocument/2006/relationships/hyperlink" Target="mailto:alejandro96.dl@gmail.com" TargetMode="External"/><Relationship Id="rId16" Type="http://schemas.openxmlformats.org/officeDocument/2006/relationships/hyperlink" Target="mailto:jpaz138bta@cendoj.ramajudicial.gov.co" TargetMode="External"/><Relationship Id="rId29" Type="http://schemas.openxmlformats.org/officeDocument/2006/relationships/hyperlink" Target="mailto:MARGARITA.HERRERA.PL@GMAIL.COM" TargetMode="External"/><Relationship Id="rId11" Type="http://schemas.openxmlformats.org/officeDocument/2006/relationships/hyperlink" Target="mailto:rososis14@hotmail.com" TargetMode="External"/><Relationship Id="rId24" Type="http://schemas.openxmlformats.org/officeDocument/2006/relationships/hyperlink" Target="mailto:jpaz107bta@cendoj.ramajudicial.gov.co" TargetMode="External"/><Relationship Id="rId32" Type="http://schemas.openxmlformats.org/officeDocument/2006/relationships/hyperlink" Target="mailto:jpaz63bta@cendoj.ramajudicial.gov.co" TargetMode="External"/><Relationship Id="rId37" Type="http://schemas.openxmlformats.org/officeDocument/2006/relationships/hyperlink" Target="mailto:casoresuelto@yahoo.com" TargetMode="External"/><Relationship Id="rId40" Type="http://schemas.openxmlformats.org/officeDocument/2006/relationships/hyperlink" Target="mailto:jpaz45bta@cendoj.ramajudicial.gov.co" TargetMode="External"/><Relationship Id="rId45" Type="http://schemas.openxmlformats.org/officeDocument/2006/relationships/hyperlink" Target="mailto:jpaz66bta@cendoj.ramajudicial.gov.co" TargetMode="External"/><Relationship Id="rId53" Type="http://schemas.openxmlformats.org/officeDocument/2006/relationships/hyperlink" Target="mailto:jpaz24bta@cendoj.ramajudicial.gov.co" TargetMode="External"/><Relationship Id="rId58" Type="http://schemas.openxmlformats.org/officeDocument/2006/relationships/hyperlink" Target="mailto:pasjosepacheco@hotmail.com" TargetMode="External"/><Relationship Id="rId5" Type="http://schemas.openxmlformats.org/officeDocument/2006/relationships/hyperlink" Target="mailto:jaccjjvargasbu@gmail.com;dario1a80@gmail.com" TargetMode="External"/><Relationship Id="rId61" Type="http://schemas.openxmlformats.org/officeDocument/2006/relationships/hyperlink" Target="mailto:pedro.benavides89@gmail.com" TargetMode="External"/><Relationship Id="rId19" Type="http://schemas.openxmlformats.org/officeDocument/2006/relationships/hyperlink" Target="mailto:anamendezconciliadora@gmail.com" TargetMode="External"/><Relationship Id="rId14" Type="http://schemas.openxmlformats.org/officeDocument/2006/relationships/hyperlink" Target="mailto:arcaelectronico@gmail.com" TargetMode="External"/><Relationship Id="rId22" Type="http://schemas.openxmlformats.org/officeDocument/2006/relationships/hyperlink" Target="mailto:luzma_355@hotmail.com" TargetMode="External"/><Relationship Id="rId27" Type="http://schemas.openxmlformats.org/officeDocument/2006/relationships/hyperlink" Target="mailto:hedevia@hotmail.com" TargetMode="External"/><Relationship Id="rId30" Type="http://schemas.openxmlformats.org/officeDocument/2006/relationships/hyperlink" Target="mailto:mauricioestevezkennedy@gmail.com" TargetMode="External"/><Relationship Id="rId35" Type="http://schemas.openxmlformats.org/officeDocument/2006/relationships/hyperlink" Target="mailto:ceciliachavarro2008@hotmail.com" TargetMode="External"/><Relationship Id="rId43" Type="http://schemas.openxmlformats.org/officeDocument/2006/relationships/hyperlink" Target="mailto:jpaz132bta@cendoj.ramajudicial.gov.co" TargetMode="External"/><Relationship Id="rId48" Type="http://schemas.openxmlformats.org/officeDocument/2006/relationships/hyperlink" Target="mailto:urbinajennifer23@gmail.com" TargetMode="External"/><Relationship Id="rId56" Type="http://schemas.openxmlformats.org/officeDocument/2006/relationships/hyperlink" Target="mailto:jpaz134bta@cendoj.ramajudicial.gov.co" TargetMode="External"/><Relationship Id="rId8" Type="http://schemas.openxmlformats.org/officeDocument/2006/relationships/hyperlink" Target="mailto:jgrau@eduacionbogota.edu.co" TargetMode="External"/><Relationship Id="rId51" Type="http://schemas.openxmlformats.org/officeDocument/2006/relationships/hyperlink" Target="mailto:jpaz131bta@cendoj.ramajudicial.gov.co" TargetMode="External"/><Relationship Id="rId3" Type="http://schemas.openxmlformats.org/officeDocument/2006/relationships/hyperlink" Target="mailto:funmoana@gmail.com" TargetMode="External"/><Relationship Id="rId12" Type="http://schemas.openxmlformats.org/officeDocument/2006/relationships/hyperlink" Target="mailto:jpaz106bta@cendoj.ramajudicial.gov.co" TargetMode="External"/><Relationship Id="rId17" Type="http://schemas.openxmlformats.org/officeDocument/2006/relationships/hyperlink" Target="mailto:jpaz12bta@cendoj.ramajudicial.gov.co" TargetMode="External"/><Relationship Id="rId25" Type="http://schemas.openxmlformats.org/officeDocument/2006/relationships/hyperlink" Target="mailto:jpaz105bta@cendoj.ramajudicial.gov.co" TargetMode="External"/><Relationship Id="rId33" Type="http://schemas.openxmlformats.org/officeDocument/2006/relationships/hyperlink" Target="mailto:jotamontoya30@hotmail.com" TargetMode="External"/><Relationship Id="rId38" Type="http://schemas.openxmlformats.org/officeDocument/2006/relationships/hyperlink" Target="mailto:jpaz129bta@cendoj.ramajudicial.gov.co" TargetMode="External"/><Relationship Id="rId46" Type="http://schemas.openxmlformats.org/officeDocument/2006/relationships/hyperlink" Target="mailto:jorgevar17@hotmail.com" TargetMode="External"/><Relationship Id="rId59" Type="http://schemas.openxmlformats.org/officeDocument/2006/relationships/hyperlink" Target="mailto:leonardozarto@hotmail.com" TargetMode="External"/><Relationship Id="rId20" Type="http://schemas.openxmlformats.org/officeDocument/2006/relationships/hyperlink" Target="mailto:juezadepaz2015@gmail.com" TargetMode="External"/><Relationship Id="rId41" Type="http://schemas.openxmlformats.org/officeDocument/2006/relationships/hyperlink" Target="mailto:erugeles.asesor@hotmail.com" TargetMode="External"/><Relationship Id="rId54" Type="http://schemas.openxmlformats.org/officeDocument/2006/relationships/hyperlink" Target="mailto:familia.policarpa@yahoo.es" TargetMode="External"/><Relationship Id="rId62" Type="http://schemas.openxmlformats.org/officeDocument/2006/relationships/printerSettings" Target="../printerSettings/printerSettings2.bin"/><Relationship Id="rId1" Type="http://schemas.openxmlformats.org/officeDocument/2006/relationships/hyperlink" Target="mailto:jose_antonio_cartagena@hotmail.com" TargetMode="External"/><Relationship Id="rId6" Type="http://schemas.openxmlformats.org/officeDocument/2006/relationships/hyperlink" Target="mailto:hassanamp03@gmailcom" TargetMode="External"/><Relationship Id="rId15" Type="http://schemas.openxmlformats.org/officeDocument/2006/relationships/hyperlink" Target="mailto:jpaz15bta@cendoj.ramajudicial.gov.co" TargetMode="External"/><Relationship Id="rId23" Type="http://schemas.openxmlformats.org/officeDocument/2006/relationships/hyperlink" Target="mailto:jpaz108bta@cendoj.ramajudicial.gov.co" TargetMode="External"/><Relationship Id="rId28" Type="http://schemas.openxmlformats.org/officeDocument/2006/relationships/hyperlink" Target="mailto:yeyis-21@hotmail.com" TargetMode="External"/><Relationship Id="rId36" Type="http://schemas.openxmlformats.org/officeDocument/2006/relationships/hyperlink" Target="mailto:jpaz14bta@cendoj.ramajudicial.gov.co" TargetMode="External"/><Relationship Id="rId49" Type="http://schemas.openxmlformats.org/officeDocument/2006/relationships/hyperlink" Target="mailto:jpaz62bta@cendoj.ramajudicial.gov.co" TargetMode="External"/><Relationship Id="rId57" Type="http://schemas.openxmlformats.org/officeDocument/2006/relationships/hyperlink" Target="mailto:jpaz01bta@cendoj.ramajudicial.gov.co" TargetMode="External"/><Relationship Id="rId10" Type="http://schemas.openxmlformats.org/officeDocument/2006/relationships/hyperlink" Target="mailto:cortesarmando210@gmail.com" TargetMode="External"/><Relationship Id="rId31" Type="http://schemas.openxmlformats.org/officeDocument/2006/relationships/hyperlink" Target="mailto:jpaz122bta@cendoj.ramajudicial.gov.co" TargetMode="External"/><Relationship Id="rId44" Type="http://schemas.openxmlformats.org/officeDocument/2006/relationships/hyperlink" Target="mailto:jesus_david29_07@hotmail.com" TargetMode="External"/><Relationship Id="rId52" Type="http://schemas.openxmlformats.org/officeDocument/2006/relationships/hyperlink" Target="mailto:jpaz111bta@cendoj.ramajudicial.gov.co" TargetMode="External"/><Relationship Id="rId60" Type="http://schemas.openxmlformats.org/officeDocument/2006/relationships/hyperlink" Target="mailto:cesar196200@gmail.com" TargetMode="External"/><Relationship Id="rId4" Type="http://schemas.openxmlformats.org/officeDocument/2006/relationships/hyperlink" Target="mailto:cristobeo@gmail.com" TargetMode="External"/><Relationship Id="rId9" Type="http://schemas.openxmlformats.org/officeDocument/2006/relationships/hyperlink" Target="mailto:r_galv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view="pageBreakPreview" topLeftCell="B1" zoomScaleSheetLayoutView="100" workbookViewId="0">
      <selection activeCell="C16" sqref="C16"/>
    </sheetView>
  </sheetViews>
  <sheetFormatPr baseColWidth="10" defaultColWidth="11" defaultRowHeight="15" x14ac:dyDescent="0.2"/>
  <cols>
    <col min="1" max="1" width="0" hidden="1" customWidth="1"/>
    <col min="2" max="2" width="22.5" style="19" customWidth="1"/>
    <col min="3" max="3" width="36.33203125" style="19" customWidth="1"/>
    <col min="4" max="4" width="48.1640625" style="19" customWidth="1"/>
    <col min="5" max="6" width="13" style="36" hidden="1" customWidth="1"/>
    <col min="7" max="7" width="16.83203125" style="37" hidden="1" customWidth="1"/>
    <col min="8" max="9" width="31.33203125" style="37" hidden="1" customWidth="1"/>
    <col min="10" max="10" width="44.83203125" style="19" customWidth="1"/>
    <col min="11" max="11" width="50" style="19" customWidth="1"/>
    <col min="12" max="12" width="51.1640625" style="19" customWidth="1"/>
    <col min="13" max="13" width="52.5" style="19" customWidth="1"/>
    <col min="14" max="14" width="32.33203125" style="37" hidden="1" customWidth="1"/>
    <col min="15" max="15" width="24.5" style="37" hidden="1" customWidth="1"/>
    <col min="16" max="16" width="79" style="37" hidden="1" customWidth="1"/>
    <col min="17" max="17" width="0" hidden="1" customWidth="1"/>
  </cols>
  <sheetData>
    <row r="1" spans="1:18" ht="28.25" customHeight="1" x14ac:dyDescent="0.2">
      <c r="A1" s="118"/>
      <c r="B1" s="132" t="s">
        <v>887</v>
      </c>
      <c r="C1" s="132"/>
      <c r="D1" s="132"/>
      <c r="E1" s="133"/>
      <c r="F1" s="133"/>
      <c r="G1" s="133"/>
      <c r="H1" s="133"/>
      <c r="I1" s="133"/>
      <c r="J1" s="132"/>
      <c r="K1" s="132"/>
      <c r="L1" s="132"/>
      <c r="M1" s="132"/>
      <c r="N1" s="133"/>
      <c r="O1" s="133"/>
      <c r="P1" s="133"/>
      <c r="Q1" s="19"/>
      <c r="R1" s="19"/>
    </row>
    <row r="2" spans="1:18" s="20" customFormat="1" ht="56.25" customHeight="1" x14ac:dyDescent="0.2">
      <c r="A2" s="119" t="s">
        <v>888</v>
      </c>
      <c r="B2" s="97" t="s">
        <v>889</v>
      </c>
      <c r="C2" s="97" t="s">
        <v>890</v>
      </c>
      <c r="D2" s="97" t="s">
        <v>891</v>
      </c>
      <c r="E2" s="120" t="s">
        <v>6</v>
      </c>
      <c r="F2" s="120" t="s">
        <v>892</v>
      </c>
      <c r="G2" s="121" t="s">
        <v>893</v>
      </c>
      <c r="H2" s="121" t="s">
        <v>894</v>
      </c>
      <c r="I2" s="121" t="s">
        <v>895</v>
      </c>
      <c r="J2" s="97" t="s">
        <v>10</v>
      </c>
      <c r="K2" s="97" t="s">
        <v>11</v>
      </c>
      <c r="L2" s="97" t="s">
        <v>12</v>
      </c>
      <c r="M2" s="97" t="s">
        <v>13</v>
      </c>
      <c r="N2" s="121" t="s">
        <v>14</v>
      </c>
      <c r="O2" s="121" t="s">
        <v>15</v>
      </c>
      <c r="P2" s="121" t="s">
        <v>16</v>
      </c>
      <c r="Q2" s="103" t="s">
        <v>896</v>
      </c>
      <c r="R2" s="104"/>
    </row>
    <row r="3" spans="1:18" s="21" customFormat="1" ht="19" x14ac:dyDescent="0.25">
      <c r="A3" s="122" t="e">
        <f>A2+1</f>
        <v>#VALUE!</v>
      </c>
      <c r="B3" s="62">
        <v>2</v>
      </c>
      <c r="C3" s="62" t="s">
        <v>140</v>
      </c>
      <c r="D3" s="50" t="s">
        <v>1004</v>
      </c>
      <c r="E3" s="123">
        <v>41697179</v>
      </c>
      <c r="F3" s="123">
        <v>1139</v>
      </c>
      <c r="G3" s="123">
        <v>3157493877</v>
      </c>
      <c r="H3" s="123" t="str">
        <f t="shared" ref="H3:H24" si="0">VLOOKUP(E3,UREPUBLICANA,3,0)</f>
        <v>3157493877</v>
      </c>
      <c r="I3" s="123" t="str">
        <f t="shared" ref="I3:I24" si="1">VLOOKUP(E3,ACTUALIZADOS,3,0)</f>
        <v>3157493877</v>
      </c>
      <c r="J3" s="53" t="s">
        <v>897</v>
      </c>
      <c r="K3" s="53" t="s">
        <v>898</v>
      </c>
      <c r="L3" s="53" t="str">
        <f t="shared" ref="L3:L24" si="2">VLOOKUP(E3,UREPUBLICANA,2,0)</f>
        <v>martinezgutierrez59@hotmail.com</v>
      </c>
      <c r="M3" s="53" t="str">
        <f t="shared" ref="M3:M24" si="3">VLOOKUP(E3,ACTUALIZADOS,4,0)</f>
        <v>martinezgutierrez59@hotmail.com</v>
      </c>
      <c r="N3" s="123" t="s">
        <v>899</v>
      </c>
      <c r="O3" s="124" t="s">
        <v>23</v>
      </c>
      <c r="P3" s="123" t="s">
        <v>900</v>
      </c>
      <c r="Q3" s="105" t="s">
        <v>901</v>
      </c>
      <c r="R3" s="106"/>
    </row>
    <row r="4" spans="1:18" s="22" customFormat="1" ht="19" x14ac:dyDescent="0.25">
      <c r="A4" s="122" t="e">
        <f>A3+1</f>
        <v>#VALUE!</v>
      </c>
      <c r="B4" s="62">
        <v>15</v>
      </c>
      <c r="C4" s="62" t="s">
        <v>18</v>
      </c>
      <c r="D4" s="50" t="s">
        <v>902</v>
      </c>
      <c r="E4" s="123">
        <v>79954658</v>
      </c>
      <c r="F4" s="123">
        <v>20423</v>
      </c>
      <c r="G4" s="123">
        <v>3003977574</v>
      </c>
      <c r="H4" s="123" t="str">
        <f t="shared" si="0"/>
        <v>3003977564</v>
      </c>
      <c r="I4" s="123" t="str">
        <f t="shared" si="1"/>
        <v>3003977574</v>
      </c>
      <c r="J4" s="51" t="s">
        <v>689</v>
      </c>
      <c r="K4" s="51" t="s">
        <v>903</v>
      </c>
      <c r="L4" s="53" t="str">
        <f t="shared" si="2"/>
        <v>Andegill@hotmail.com</v>
      </c>
      <c r="M4" s="53" t="str">
        <f t="shared" si="3"/>
        <v>Andegill@hotmail.com</v>
      </c>
      <c r="N4" s="123" t="s">
        <v>904</v>
      </c>
      <c r="O4" s="124" t="s">
        <v>23</v>
      </c>
      <c r="P4" s="123" t="s">
        <v>253</v>
      </c>
      <c r="Q4" s="107"/>
      <c r="R4" s="108"/>
    </row>
    <row r="5" spans="1:18" s="21" customFormat="1" ht="19" x14ac:dyDescent="0.25">
      <c r="A5" s="122" t="e">
        <f>'[1]JUECES PAZ ELECTOS'!#REF!+1</f>
        <v>#REF!</v>
      </c>
      <c r="B5" s="125">
        <v>18</v>
      </c>
      <c r="C5" s="125" t="s">
        <v>469</v>
      </c>
      <c r="D5" s="126" t="s">
        <v>905</v>
      </c>
      <c r="E5" s="123">
        <v>79287603</v>
      </c>
      <c r="F5" s="123"/>
      <c r="G5" s="123">
        <v>3112737916</v>
      </c>
      <c r="H5" s="123" t="e">
        <f t="shared" si="0"/>
        <v>#N/A</v>
      </c>
      <c r="I5" s="123" t="e">
        <f t="shared" si="1"/>
        <v>#N/A</v>
      </c>
      <c r="J5" s="126" t="s">
        <v>906</v>
      </c>
      <c r="K5" s="126" t="s">
        <v>907</v>
      </c>
      <c r="L5" s="127" t="e">
        <f t="shared" si="2"/>
        <v>#N/A</v>
      </c>
      <c r="M5" s="127" t="e">
        <f t="shared" si="3"/>
        <v>#N/A</v>
      </c>
      <c r="N5" s="123" t="s">
        <v>908</v>
      </c>
      <c r="O5" s="124" t="s">
        <v>23</v>
      </c>
      <c r="P5" s="123" t="s">
        <v>909</v>
      </c>
      <c r="Q5" s="105"/>
      <c r="R5" s="106"/>
    </row>
    <row r="6" spans="1:18" s="23" customFormat="1" ht="19" x14ac:dyDescent="0.25">
      <c r="A6" s="128"/>
      <c r="B6" s="62">
        <v>9</v>
      </c>
      <c r="C6" s="62" t="s">
        <v>77</v>
      </c>
      <c r="D6" s="50" t="s">
        <v>910</v>
      </c>
      <c r="E6" s="123">
        <v>1000520785</v>
      </c>
      <c r="F6" s="123">
        <v>1685</v>
      </c>
      <c r="G6" s="123">
        <v>6014131887</v>
      </c>
      <c r="H6" s="123" t="str">
        <f t="shared" si="0"/>
        <v>3058904100</v>
      </c>
      <c r="I6" s="123" t="str">
        <f t="shared" si="1"/>
        <v>3058904100</v>
      </c>
      <c r="J6" s="50" t="s">
        <v>911</v>
      </c>
      <c r="K6" s="50" t="s">
        <v>912</v>
      </c>
      <c r="L6" s="53" t="str">
        <f t="shared" si="2"/>
        <v>evmartinezf@ubnal.edu.co</v>
      </c>
      <c r="M6" s="53" t="str">
        <f t="shared" si="3"/>
        <v>evijuezdepaz@gmail.com</v>
      </c>
      <c r="N6" s="123" t="s">
        <v>913</v>
      </c>
      <c r="O6" s="124" t="s">
        <v>23</v>
      </c>
      <c r="P6" s="123" t="s">
        <v>914</v>
      </c>
      <c r="Q6" s="109" t="s">
        <v>901</v>
      </c>
      <c r="R6" s="5"/>
    </row>
    <row r="7" spans="1:18" s="23" customFormat="1" ht="19" x14ac:dyDescent="0.25">
      <c r="A7" s="129">
        <f t="shared" ref="A7:A13" si="4">A6+1</f>
        <v>1</v>
      </c>
      <c r="B7" s="62">
        <v>11</v>
      </c>
      <c r="C7" s="62" t="s">
        <v>193</v>
      </c>
      <c r="D7" s="50" t="s">
        <v>1005</v>
      </c>
      <c r="E7" s="123">
        <v>41746875</v>
      </c>
      <c r="F7" s="123">
        <v>902</v>
      </c>
      <c r="G7" s="123">
        <v>3124925260</v>
      </c>
      <c r="H7" s="123" t="str">
        <f t="shared" si="0"/>
        <v>3124925260</v>
      </c>
      <c r="I7" s="123" t="str">
        <f t="shared" si="1"/>
        <v>3124925260</v>
      </c>
      <c r="J7" s="51" t="s">
        <v>915</v>
      </c>
      <c r="K7" s="51" t="s">
        <v>916</v>
      </c>
      <c r="L7" s="53" t="str">
        <f t="shared" si="2"/>
        <v>colombiarocuts@gmail.com</v>
      </c>
      <c r="M7" s="53" t="str">
        <f t="shared" si="3"/>
        <v>colombiarocuts@gmail.com</v>
      </c>
      <c r="N7" s="123" t="s">
        <v>917</v>
      </c>
      <c r="O7" s="124" t="s">
        <v>23</v>
      </c>
      <c r="P7" s="123" t="s">
        <v>918</v>
      </c>
      <c r="Q7" s="109" t="s">
        <v>901</v>
      </c>
      <c r="R7" s="5"/>
    </row>
    <row r="8" spans="1:18" s="21" customFormat="1" ht="19" x14ac:dyDescent="0.25">
      <c r="A8" s="122">
        <f t="shared" si="4"/>
        <v>2</v>
      </c>
      <c r="B8" s="125">
        <v>11</v>
      </c>
      <c r="C8" s="125" t="s">
        <v>193</v>
      </c>
      <c r="D8" s="126" t="s">
        <v>919</v>
      </c>
      <c r="E8" s="123">
        <v>16663829</v>
      </c>
      <c r="F8" s="123">
        <v>1684</v>
      </c>
      <c r="G8" s="123">
        <v>3227483293</v>
      </c>
      <c r="H8" s="123" t="e">
        <f t="shared" si="0"/>
        <v>#N/A</v>
      </c>
      <c r="I8" s="123" t="e">
        <f t="shared" si="1"/>
        <v>#N/A</v>
      </c>
      <c r="J8" s="126" t="s">
        <v>920</v>
      </c>
      <c r="K8" s="126" t="s">
        <v>921</v>
      </c>
      <c r="L8" s="127" t="e">
        <f t="shared" si="2"/>
        <v>#N/A</v>
      </c>
      <c r="M8" s="127" t="e">
        <f t="shared" si="3"/>
        <v>#N/A</v>
      </c>
      <c r="N8" s="123" t="s">
        <v>922</v>
      </c>
      <c r="O8" s="124" t="s">
        <v>23</v>
      </c>
      <c r="P8" s="123" t="s">
        <v>923</v>
      </c>
      <c r="Q8" s="105" t="s">
        <v>901</v>
      </c>
      <c r="R8" s="106"/>
    </row>
    <row r="9" spans="1:18" s="21" customFormat="1" ht="19" x14ac:dyDescent="0.25">
      <c r="A9" s="122">
        <f t="shared" si="4"/>
        <v>3</v>
      </c>
      <c r="B9" s="125">
        <v>6</v>
      </c>
      <c r="C9" s="125" t="s">
        <v>876</v>
      </c>
      <c r="D9" s="126" t="s">
        <v>924</v>
      </c>
      <c r="E9" s="123">
        <v>79356178</v>
      </c>
      <c r="F9" s="123">
        <v>1796</v>
      </c>
      <c r="G9" s="123">
        <v>3103376333</v>
      </c>
      <c r="H9" s="123" t="e">
        <f t="shared" si="0"/>
        <v>#N/A</v>
      </c>
      <c r="I9" s="123" t="e">
        <f t="shared" si="1"/>
        <v>#N/A</v>
      </c>
      <c r="J9" s="126" t="s">
        <v>925</v>
      </c>
      <c r="K9" s="126" t="s">
        <v>926</v>
      </c>
      <c r="L9" s="127" t="e">
        <f t="shared" si="2"/>
        <v>#N/A</v>
      </c>
      <c r="M9" s="127" t="e">
        <f t="shared" si="3"/>
        <v>#N/A</v>
      </c>
      <c r="N9" s="123" t="s">
        <v>927</v>
      </c>
      <c r="O9" s="124" t="s">
        <v>23</v>
      </c>
      <c r="P9" s="123" t="s">
        <v>582</v>
      </c>
      <c r="Q9" s="105" t="s">
        <v>928</v>
      </c>
      <c r="R9" s="106"/>
    </row>
    <row r="10" spans="1:18" s="21" customFormat="1" ht="19" x14ac:dyDescent="0.25">
      <c r="A10" s="122">
        <f t="shared" si="4"/>
        <v>4</v>
      </c>
      <c r="B10" s="125">
        <v>4</v>
      </c>
      <c r="C10" s="125" t="s">
        <v>860</v>
      </c>
      <c r="D10" s="126" t="s">
        <v>929</v>
      </c>
      <c r="E10" s="123">
        <v>79492725</v>
      </c>
      <c r="F10" s="123">
        <v>1164</v>
      </c>
      <c r="G10" s="123">
        <v>3122641036</v>
      </c>
      <c r="H10" s="123" t="e">
        <f t="shared" si="0"/>
        <v>#N/A</v>
      </c>
      <c r="I10" s="123" t="str">
        <f t="shared" si="1"/>
        <v>3122641036</v>
      </c>
      <c r="J10" s="126" t="s">
        <v>930</v>
      </c>
      <c r="K10" s="126" t="s">
        <v>931</v>
      </c>
      <c r="L10" s="127" t="e">
        <f t="shared" si="2"/>
        <v>#N/A</v>
      </c>
      <c r="M10" s="127" t="str">
        <f t="shared" si="3"/>
        <v>musroa@hotmail.com</v>
      </c>
      <c r="N10" s="123" t="s">
        <v>932</v>
      </c>
      <c r="O10" s="124" t="s">
        <v>23</v>
      </c>
      <c r="P10" s="123" t="s">
        <v>933</v>
      </c>
      <c r="Q10" s="105" t="s">
        <v>901</v>
      </c>
      <c r="R10" s="106"/>
    </row>
    <row r="11" spans="1:18" s="21" customFormat="1" ht="19" x14ac:dyDescent="0.25">
      <c r="A11" s="122">
        <f t="shared" si="4"/>
        <v>5</v>
      </c>
      <c r="B11" s="125">
        <v>18</v>
      </c>
      <c r="C11" s="125" t="s">
        <v>934</v>
      </c>
      <c r="D11" s="126" t="s">
        <v>1006</v>
      </c>
      <c r="E11" s="123">
        <v>80208013</v>
      </c>
      <c r="F11" s="123"/>
      <c r="G11" s="123">
        <v>3003491586</v>
      </c>
      <c r="H11" s="123" t="e">
        <f t="shared" si="0"/>
        <v>#N/A</v>
      </c>
      <c r="I11" s="123" t="str">
        <f t="shared" si="1"/>
        <v>3003491586</v>
      </c>
      <c r="J11" s="126" t="s">
        <v>935</v>
      </c>
      <c r="K11" s="126" t="s">
        <v>936</v>
      </c>
      <c r="L11" s="127" t="e">
        <f t="shared" si="2"/>
        <v>#N/A</v>
      </c>
      <c r="M11" s="127" t="str">
        <f t="shared" si="3"/>
        <v>gahernandez43@ucatolica.edu.co</v>
      </c>
      <c r="N11" s="123" t="s">
        <v>937</v>
      </c>
      <c r="O11" s="124" t="s">
        <v>23</v>
      </c>
      <c r="P11" s="123" t="s">
        <v>938</v>
      </c>
      <c r="Q11" s="105"/>
      <c r="R11" s="106"/>
    </row>
    <row r="12" spans="1:18" s="21" customFormat="1" ht="19" x14ac:dyDescent="0.25">
      <c r="A12" s="122">
        <f t="shared" si="4"/>
        <v>6</v>
      </c>
      <c r="B12" s="62">
        <v>6</v>
      </c>
      <c r="C12" s="62" t="s">
        <v>876</v>
      </c>
      <c r="D12" s="50" t="s">
        <v>939</v>
      </c>
      <c r="E12" s="123">
        <v>52206034</v>
      </c>
      <c r="F12" s="123">
        <v>1793</v>
      </c>
      <c r="G12" s="123">
        <v>3203604487</v>
      </c>
      <c r="H12" s="123" t="str">
        <f t="shared" si="0"/>
        <v>3203604487</v>
      </c>
      <c r="I12" s="123" t="str">
        <f t="shared" si="1"/>
        <v>3203604487</v>
      </c>
      <c r="J12" s="50" t="s">
        <v>940</v>
      </c>
      <c r="K12" s="50" t="s">
        <v>941</v>
      </c>
      <c r="L12" s="53" t="str">
        <f t="shared" si="2"/>
        <v>Cancer.1574@hotmail.com</v>
      </c>
      <c r="M12" s="53" t="str">
        <f t="shared" si="3"/>
        <v>Cancer.1574@hotmail.com</v>
      </c>
      <c r="N12" s="123" t="s">
        <v>942</v>
      </c>
      <c r="O12" s="124" t="s">
        <v>23</v>
      </c>
      <c r="P12" s="123" t="s">
        <v>441</v>
      </c>
      <c r="Q12" s="105"/>
      <c r="R12" s="106"/>
    </row>
    <row r="13" spans="1:18" s="21" customFormat="1" ht="19" x14ac:dyDescent="0.25">
      <c r="A13" s="122">
        <f t="shared" si="4"/>
        <v>7</v>
      </c>
      <c r="B13" s="62">
        <v>3</v>
      </c>
      <c r="C13" s="62" t="s">
        <v>943</v>
      </c>
      <c r="D13" s="50" t="s">
        <v>944</v>
      </c>
      <c r="E13" s="123">
        <v>11323707</v>
      </c>
      <c r="F13" s="123">
        <v>1733</v>
      </c>
      <c r="G13" s="123">
        <v>3162314493</v>
      </c>
      <c r="H13" s="123" t="str">
        <f t="shared" si="0"/>
        <v>3162314493</v>
      </c>
      <c r="I13" s="123" t="str">
        <f t="shared" si="1"/>
        <v>3162314493</v>
      </c>
      <c r="J13" s="50" t="s">
        <v>945</v>
      </c>
      <c r="K13" s="50" t="s">
        <v>946</v>
      </c>
      <c r="L13" s="53" t="str">
        <f t="shared" si="2"/>
        <v>Jpazrec11bta@cendoj.ramajudicial.gov.co</v>
      </c>
      <c r="M13" s="53" t="str">
        <f t="shared" si="3"/>
        <v>Jpazrec11bta@cendoj.ramajudicial.gov.co</v>
      </c>
      <c r="N13" s="123" t="s">
        <v>947</v>
      </c>
      <c r="O13" s="124" t="s">
        <v>23</v>
      </c>
      <c r="P13" s="123" t="s">
        <v>948</v>
      </c>
      <c r="Q13" s="105"/>
      <c r="R13" s="106"/>
    </row>
    <row r="14" spans="1:18" s="21" customFormat="1" ht="19" x14ac:dyDescent="0.25">
      <c r="A14" s="122">
        <v>3</v>
      </c>
      <c r="B14" s="62">
        <v>14</v>
      </c>
      <c r="C14" s="62" t="s">
        <v>949</v>
      </c>
      <c r="D14" s="50" t="s">
        <v>950</v>
      </c>
      <c r="E14" s="123">
        <v>79457115</v>
      </c>
      <c r="F14" s="123">
        <v>1756</v>
      </c>
      <c r="G14" s="123">
        <v>3012167969</v>
      </c>
      <c r="H14" s="123" t="str">
        <f t="shared" si="0"/>
        <v>3012167969</v>
      </c>
      <c r="I14" s="123" t="str">
        <f t="shared" si="1"/>
        <v>3012167969</v>
      </c>
      <c r="J14" s="50" t="s">
        <v>743</v>
      </c>
      <c r="K14" s="50" t="s">
        <v>951</v>
      </c>
      <c r="L14" s="53" t="str">
        <f t="shared" si="2"/>
        <v>casoresuelto@yahoo.com</v>
      </c>
      <c r="M14" s="53" t="str">
        <f t="shared" si="3"/>
        <v>casoresuelto@yahoo.com</v>
      </c>
      <c r="N14" s="123" t="s">
        <v>952</v>
      </c>
      <c r="O14" s="124" t="s">
        <v>23</v>
      </c>
      <c r="P14" s="123" t="s">
        <v>747</v>
      </c>
      <c r="Q14" s="105"/>
      <c r="R14" s="106"/>
    </row>
    <row r="15" spans="1:18" s="21" customFormat="1" ht="19" x14ac:dyDescent="0.25">
      <c r="A15" s="130"/>
      <c r="B15" s="62">
        <v>8</v>
      </c>
      <c r="C15" s="62" t="s">
        <v>100</v>
      </c>
      <c r="D15" s="50" t="s">
        <v>953</v>
      </c>
      <c r="E15" s="123">
        <v>52975581</v>
      </c>
      <c r="F15" s="123">
        <v>1787</v>
      </c>
      <c r="G15" s="123">
        <v>3123275075</v>
      </c>
      <c r="H15" s="123" t="str">
        <f t="shared" si="0"/>
        <v xml:space="preserve">3123275075 </v>
      </c>
      <c r="I15" s="123" t="str">
        <f t="shared" si="1"/>
        <v xml:space="preserve">3123275075 </v>
      </c>
      <c r="J15" s="50" t="s">
        <v>954</v>
      </c>
      <c r="K15" s="50" t="s">
        <v>955</v>
      </c>
      <c r="L15" s="53" t="str">
        <f t="shared" si="2"/>
        <v xml:space="preserve">yoiscami@gmail.com </v>
      </c>
      <c r="M15" s="53" t="str">
        <f t="shared" si="3"/>
        <v xml:space="preserve">Yoiscami@gmail.com </v>
      </c>
      <c r="N15" s="123" t="s">
        <v>956</v>
      </c>
      <c r="O15" s="124" t="s">
        <v>23</v>
      </c>
      <c r="P15" s="123" t="s">
        <v>957</v>
      </c>
      <c r="Q15" s="105" t="s">
        <v>928</v>
      </c>
      <c r="R15" s="106"/>
    </row>
    <row r="16" spans="1:18" s="21" customFormat="1" ht="19" x14ac:dyDescent="0.25">
      <c r="A16" s="122">
        <f>A15+1</f>
        <v>1</v>
      </c>
      <c r="B16" s="62">
        <v>16</v>
      </c>
      <c r="C16" s="62" t="s">
        <v>235</v>
      </c>
      <c r="D16" s="50" t="s">
        <v>958</v>
      </c>
      <c r="E16" s="123">
        <v>19172108</v>
      </c>
      <c r="F16" s="123">
        <v>706</v>
      </c>
      <c r="G16" s="123">
        <v>3107687704</v>
      </c>
      <c r="H16" s="123" t="str">
        <f t="shared" si="0"/>
        <v>3107687704</v>
      </c>
      <c r="I16" s="123" t="str">
        <f t="shared" si="1"/>
        <v>3107687704</v>
      </c>
      <c r="J16" s="50" t="s">
        <v>959</v>
      </c>
      <c r="K16" s="50" t="s">
        <v>960</v>
      </c>
      <c r="L16" s="53" t="str">
        <f t="shared" si="2"/>
        <v>luisedubeltran@hotmail.com</v>
      </c>
      <c r="M16" s="53" t="str">
        <f t="shared" si="3"/>
        <v>luisedubeltran@hotmail.com</v>
      </c>
      <c r="N16" s="123" t="s">
        <v>961</v>
      </c>
      <c r="O16" s="124" t="s">
        <v>23</v>
      </c>
      <c r="P16" s="123" t="s">
        <v>332</v>
      </c>
      <c r="Q16" s="105"/>
      <c r="R16" s="106"/>
    </row>
    <row r="17" spans="1:18" s="21" customFormat="1" ht="19" x14ac:dyDescent="0.25">
      <c r="A17" s="122">
        <v>2</v>
      </c>
      <c r="B17" s="62">
        <v>1</v>
      </c>
      <c r="C17" s="62" t="s">
        <v>25</v>
      </c>
      <c r="D17" s="50" t="s">
        <v>962</v>
      </c>
      <c r="E17" s="123">
        <v>41340307</v>
      </c>
      <c r="F17" s="123">
        <v>644</v>
      </c>
      <c r="G17" s="123">
        <v>3202707062</v>
      </c>
      <c r="H17" s="123" t="str">
        <f t="shared" si="0"/>
        <v>3202707062</v>
      </c>
      <c r="I17" s="123" t="e">
        <f t="shared" si="1"/>
        <v>#N/A</v>
      </c>
      <c r="J17" s="50" t="s">
        <v>963</v>
      </c>
      <c r="K17" s="50" t="s">
        <v>964</v>
      </c>
      <c r="L17" s="53" t="str">
        <f t="shared" si="2"/>
        <v>mersana@yahoo.com</v>
      </c>
      <c r="M17" s="53" t="e">
        <f t="shared" si="3"/>
        <v>#N/A</v>
      </c>
      <c r="N17" s="123" t="s">
        <v>965</v>
      </c>
      <c r="O17" s="124" t="s">
        <v>23</v>
      </c>
      <c r="P17" s="123" t="s">
        <v>966</v>
      </c>
      <c r="Q17" s="105" t="s">
        <v>928</v>
      </c>
      <c r="R17" s="106"/>
    </row>
    <row r="18" spans="1:18" s="21" customFormat="1" ht="19" x14ac:dyDescent="0.25">
      <c r="A18" s="122">
        <f>A23+1</f>
        <v>4</v>
      </c>
      <c r="B18" s="125">
        <v>12</v>
      </c>
      <c r="C18" s="125" t="s">
        <v>175</v>
      </c>
      <c r="D18" s="126" t="s">
        <v>967</v>
      </c>
      <c r="E18" s="123">
        <v>79245118</v>
      </c>
      <c r="F18" s="123">
        <v>1762</v>
      </c>
      <c r="G18" s="123">
        <v>3107586754</v>
      </c>
      <c r="H18" s="123" t="e">
        <f t="shared" si="0"/>
        <v>#N/A</v>
      </c>
      <c r="I18" s="123" t="e">
        <f t="shared" si="1"/>
        <v>#N/A</v>
      </c>
      <c r="J18" s="126" t="s">
        <v>968</v>
      </c>
      <c r="K18" s="126" t="s">
        <v>969</v>
      </c>
      <c r="L18" s="127" t="e">
        <f t="shared" si="2"/>
        <v>#N/A</v>
      </c>
      <c r="M18" s="127" t="e">
        <f t="shared" si="3"/>
        <v>#N/A</v>
      </c>
      <c r="N18" s="123" t="s">
        <v>970</v>
      </c>
      <c r="O18" s="124" t="s">
        <v>23</v>
      </c>
      <c r="P18" s="123" t="s">
        <v>971</v>
      </c>
      <c r="Q18" s="105"/>
      <c r="R18" s="106"/>
    </row>
    <row r="19" spans="1:18" s="21" customFormat="1" ht="19" x14ac:dyDescent="0.25">
      <c r="A19" s="122">
        <f>A18+1</f>
        <v>5</v>
      </c>
      <c r="B19" s="125">
        <v>8</v>
      </c>
      <c r="C19" s="125" t="s">
        <v>100</v>
      </c>
      <c r="D19" s="126" t="s">
        <v>1007</v>
      </c>
      <c r="E19" s="123">
        <v>19398219</v>
      </c>
      <c r="F19" s="123">
        <v>1729</v>
      </c>
      <c r="G19" s="123">
        <v>3504623618</v>
      </c>
      <c r="H19" s="123" t="e">
        <f t="shared" si="0"/>
        <v>#N/A</v>
      </c>
      <c r="I19" s="123" t="str">
        <f t="shared" si="1"/>
        <v>3504623618</v>
      </c>
      <c r="J19" s="131" t="s">
        <v>972</v>
      </c>
      <c r="K19" s="131" t="s">
        <v>973</v>
      </c>
      <c r="L19" s="127" t="e">
        <f t="shared" si="2"/>
        <v>#N/A</v>
      </c>
      <c r="M19" s="127" t="str">
        <f t="shared" si="3"/>
        <v>jpazrec19bta@cendoj.ramajudicial.gov.co</v>
      </c>
      <c r="N19" s="123" t="s">
        <v>974</v>
      </c>
      <c r="O19" s="124" t="s">
        <v>23</v>
      </c>
      <c r="P19" s="123" t="s">
        <v>975</v>
      </c>
      <c r="Q19" s="105"/>
      <c r="R19" s="106"/>
    </row>
    <row r="20" spans="1:18" s="21" customFormat="1" ht="19" x14ac:dyDescent="0.25">
      <c r="A20" s="122" t="e">
        <f>A22+1</f>
        <v>#REF!</v>
      </c>
      <c r="B20" s="62">
        <v>10</v>
      </c>
      <c r="C20" s="62" t="s">
        <v>169</v>
      </c>
      <c r="D20" s="50" t="s">
        <v>1008</v>
      </c>
      <c r="E20" s="123">
        <v>79268687</v>
      </c>
      <c r="F20" s="123"/>
      <c r="G20" s="123">
        <v>3153412038</v>
      </c>
      <c r="H20" s="123" t="str">
        <f t="shared" si="0"/>
        <v>3153412038</v>
      </c>
      <c r="I20" s="123" t="str">
        <f t="shared" si="1"/>
        <v>3153412038</v>
      </c>
      <c r="J20" s="50" t="s">
        <v>976</v>
      </c>
      <c r="K20" s="50" t="s">
        <v>977</v>
      </c>
      <c r="L20" s="53" t="str">
        <f t="shared" si="2"/>
        <v>orionvmp@yahoo.com.mx</v>
      </c>
      <c r="M20" s="53" t="str">
        <f t="shared" si="3"/>
        <v>orionvmp@yahoo.com.mx</v>
      </c>
      <c r="N20" s="123" t="s">
        <v>978</v>
      </c>
      <c r="O20" s="124" t="s">
        <v>23</v>
      </c>
      <c r="P20" s="123" t="s">
        <v>979</v>
      </c>
      <c r="Q20" s="105"/>
      <c r="R20" s="106"/>
    </row>
    <row r="21" spans="1:18" s="21" customFormat="1" ht="18" customHeight="1" x14ac:dyDescent="0.25">
      <c r="A21" s="122" t="e">
        <f>A20+1</f>
        <v>#REF!</v>
      </c>
      <c r="B21" s="125">
        <v>10</v>
      </c>
      <c r="C21" s="125" t="s">
        <v>169</v>
      </c>
      <c r="D21" s="126" t="s">
        <v>1009</v>
      </c>
      <c r="E21" s="123">
        <v>79860686</v>
      </c>
      <c r="F21" s="123">
        <v>1689</v>
      </c>
      <c r="G21" s="123">
        <v>3107547205</v>
      </c>
      <c r="H21" s="123" t="e">
        <f t="shared" si="0"/>
        <v>#N/A</v>
      </c>
      <c r="I21" s="123" t="str">
        <f t="shared" si="1"/>
        <v>3107547205</v>
      </c>
      <c r="J21" s="126" t="s">
        <v>980</v>
      </c>
      <c r="K21" s="126" t="s">
        <v>981</v>
      </c>
      <c r="L21" s="127" t="e">
        <f t="shared" si="2"/>
        <v>#N/A</v>
      </c>
      <c r="M21" s="127" t="str">
        <f t="shared" si="3"/>
        <v>Weduardobordag@hotmail.com</v>
      </c>
      <c r="N21" s="123" t="s">
        <v>982</v>
      </c>
      <c r="O21" s="124" t="s">
        <v>23</v>
      </c>
      <c r="P21" s="123" t="s">
        <v>983</v>
      </c>
      <c r="Q21" s="105" t="s">
        <v>928</v>
      </c>
      <c r="R21" s="106"/>
    </row>
    <row r="22" spans="1:18" s="27" customFormat="1" ht="64" hidden="1" x14ac:dyDescent="0.2">
      <c r="A22" s="24" t="e">
        <f>#REF!+1</f>
        <v>#REF!</v>
      </c>
      <c r="B22" s="25">
        <v>18</v>
      </c>
      <c r="C22" s="26" t="s">
        <v>934</v>
      </c>
      <c r="D22" s="26" t="s">
        <v>984</v>
      </c>
      <c r="E22" s="34">
        <v>52365648</v>
      </c>
      <c r="F22" s="34"/>
      <c r="G22" s="34">
        <v>3203415156</v>
      </c>
      <c r="H22" s="33" t="e">
        <f t="shared" si="0"/>
        <v>#N/A</v>
      </c>
      <c r="I22" s="33" t="e">
        <f t="shared" si="1"/>
        <v>#N/A</v>
      </c>
      <c r="J22" s="110" t="s">
        <v>985</v>
      </c>
      <c r="K22" s="26" t="s">
        <v>986</v>
      </c>
      <c r="L22" s="7" t="e">
        <f t="shared" si="2"/>
        <v>#N/A</v>
      </c>
      <c r="M22" s="7" t="e">
        <f t="shared" si="3"/>
        <v>#N/A</v>
      </c>
      <c r="N22" s="34" t="s">
        <v>987</v>
      </c>
      <c r="O22" s="38" t="s">
        <v>23</v>
      </c>
      <c r="P22" s="39" t="s">
        <v>988</v>
      </c>
      <c r="Q22" s="111"/>
      <c r="R22" s="111"/>
    </row>
    <row r="23" spans="1:18" s="30" customFormat="1" ht="36.75" hidden="1" customHeight="1" x14ac:dyDescent="0.2">
      <c r="A23" s="28">
        <f>A17+1</f>
        <v>3</v>
      </c>
      <c r="B23" s="25">
        <v>9</v>
      </c>
      <c r="C23" s="25" t="s">
        <v>77</v>
      </c>
      <c r="D23" s="29" t="s">
        <v>989</v>
      </c>
      <c r="E23" s="35">
        <v>17307400</v>
      </c>
      <c r="F23" s="35">
        <v>1155</v>
      </c>
      <c r="G23" s="35">
        <v>3134787200</v>
      </c>
      <c r="H23" s="33" t="e">
        <f t="shared" si="0"/>
        <v>#N/A</v>
      </c>
      <c r="I23" s="33" t="e">
        <f t="shared" si="1"/>
        <v>#N/A</v>
      </c>
      <c r="J23" s="112" t="s">
        <v>990</v>
      </c>
      <c r="K23" s="29" t="s">
        <v>991</v>
      </c>
      <c r="L23" s="7" t="e">
        <f t="shared" si="2"/>
        <v>#N/A</v>
      </c>
      <c r="M23" s="7" t="e">
        <f t="shared" si="3"/>
        <v>#N/A</v>
      </c>
      <c r="N23" s="35" t="s">
        <v>992</v>
      </c>
      <c r="O23" s="40" t="s">
        <v>23</v>
      </c>
      <c r="P23" s="35" t="s">
        <v>993</v>
      </c>
      <c r="Q23" s="113" t="s">
        <v>928</v>
      </c>
      <c r="R23" s="114"/>
    </row>
    <row r="24" spans="1:18" s="32" customFormat="1" ht="27" hidden="1" customHeight="1" x14ac:dyDescent="0.2">
      <c r="A24" s="31">
        <f>A16+1</f>
        <v>2</v>
      </c>
      <c r="B24" s="25">
        <v>12</v>
      </c>
      <c r="C24" s="25" t="s">
        <v>175</v>
      </c>
      <c r="D24" s="29" t="s">
        <v>994</v>
      </c>
      <c r="E24" s="35">
        <v>41723757</v>
      </c>
      <c r="F24" s="115"/>
      <c r="G24" s="35">
        <v>3115960574</v>
      </c>
      <c r="H24" s="33" t="e">
        <f t="shared" si="0"/>
        <v>#N/A</v>
      </c>
      <c r="I24" s="33" t="str">
        <f t="shared" si="1"/>
        <v>3115960574</v>
      </c>
      <c r="J24" s="112" t="s">
        <v>995</v>
      </c>
      <c r="K24" s="3" t="s">
        <v>996</v>
      </c>
      <c r="L24" s="7" t="e">
        <f t="shared" si="2"/>
        <v>#N/A</v>
      </c>
      <c r="M24" s="7" t="str">
        <f t="shared" si="3"/>
        <v>luzyanethovalle@gmail.com</v>
      </c>
      <c r="N24" s="35" t="s">
        <v>997</v>
      </c>
      <c r="O24" s="41" t="s">
        <v>23</v>
      </c>
      <c r="P24" s="35" t="s">
        <v>998</v>
      </c>
      <c r="Q24" s="116"/>
      <c r="R24" s="117"/>
    </row>
    <row r="25" spans="1:18" x14ac:dyDescent="0.2">
      <c r="Q25" s="19"/>
      <c r="R25" s="19"/>
    </row>
    <row r="26" spans="1:18" x14ac:dyDescent="0.2">
      <c r="Q26" s="19"/>
      <c r="R26" s="19"/>
    </row>
    <row r="27" spans="1:18" x14ac:dyDescent="0.2">
      <c r="Q27" s="19"/>
      <c r="R27" s="19"/>
    </row>
    <row r="28" spans="1:18" x14ac:dyDescent="0.2">
      <c r="Q28" s="19"/>
      <c r="R28" s="19"/>
    </row>
    <row r="29" spans="1:18" x14ac:dyDescent="0.2">
      <c r="Q29" s="19"/>
      <c r="R29" s="19"/>
    </row>
    <row r="30" spans="1:18" x14ac:dyDescent="0.2">
      <c r="Q30" s="19"/>
      <c r="R30" s="19"/>
    </row>
    <row r="31" spans="1:18" x14ac:dyDescent="0.2">
      <c r="B31" s="100"/>
      <c r="C31" s="100"/>
      <c r="D31" s="100"/>
      <c r="E31" s="101"/>
      <c r="F31" s="101"/>
      <c r="G31" s="102"/>
      <c r="H31" s="102"/>
      <c r="I31" s="102"/>
      <c r="J31" s="100"/>
      <c r="K31" s="100"/>
      <c r="L31" s="100"/>
      <c r="M31" s="100"/>
      <c r="N31" s="102"/>
      <c r="O31" s="102"/>
      <c r="P31" s="102"/>
    </row>
    <row r="53" spans="7:11" x14ac:dyDescent="0.2">
      <c r="G53" s="37" t="s">
        <v>999</v>
      </c>
      <c r="J53" s="19" t="s">
        <v>1000</v>
      </c>
      <c r="K53" s="19" t="s">
        <v>1000</v>
      </c>
    </row>
  </sheetData>
  <sheetProtection algorithmName="SHA-512" hashValue="l1qgwUn5bfGLYfy+VhDyuvzjY0Y3nLt8Sq8DgiNCr0IarrHI8TJC3u2Zio7H22wBgwaFSIYfjchFF1n+ECmnbw==" saltValue="nkYADSsb/UBy8Ks65mu6tQ==" spinCount="100000" sheet="1" sort="0" autoFilter="0"/>
  <autoFilter ref="L1:M53" xr:uid="{00000000-0009-0000-0000-000000000000}">
    <filterColumn colId="0" showButton="0"/>
  </autoFilter>
  <mergeCells count="1">
    <mergeCell ref="B1:P1"/>
  </mergeCells>
  <hyperlinks>
    <hyperlink ref="J23" r:id="rId1" xr:uid="{00000000-0004-0000-0000-000000000000}"/>
    <hyperlink ref="J3" r:id="rId2" xr:uid="{00000000-0004-0000-0000-000001000000}"/>
    <hyperlink ref="K24" r:id="rId3" xr:uid="{00000000-0004-0000-0000-000002000000}"/>
    <hyperlink ref="K3" r:id="rId4" xr:uid="{00000000-0004-0000-0000-000003000000}"/>
    <hyperlink ref="J4" r:id="rId5" xr:uid="{00000000-0004-0000-0000-000004000000}"/>
    <hyperlink ref="K4" r:id="rId6" xr:uid="{00000000-0004-0000-0000-000005000000}"/>
    <hyperlink ref="J24" r:id="rId7" xr:uid="{00000000-0004-0000-0000-000006000000}"/>
    <hyperlink ref="J22" r:id="rId8" xr:uid="{00000000-0004-0000-0000-000007000000}"/>
    <hyperlink ref="J7" r:id="rId9" xr:uid="{00000000-0004-0000-0000-000008000000}"/>
    <hyperlink ref="K7" r:id="rId10" xr:uid="{00000000-0004-0000-0000-000009000000}"/>
    <hyperlink ref="K19" r:id="rId11" xr:uid="{00000000-0004-0000-0000-00000A000000}"/>
    <hyperlink ref="J19" r:id="rId12" xr:uid="{00000000-0004-0000-0000-00000B000000}"/>
  </hyperlinks>
  <pageMargins left="0.70833333333333337" right="0.70833333333333337" top="0.74791666666666667" bottom="0.74791666666666667" header="0.51180555555555551" footer="0.51180555555555551"/>
  <pageSetup scale="36" firstPageNumber="0" fitToHeight="0" orientation="landscape" verticalDpi="300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65"/>
  <sheetViews>
    <sheetView tabSelected="1" view="pageBreakPreview" topLeftCell="B1" zoomScale="85" zoomScaleNormal="100" zoomScaleSheetLayoutView="85" workbookViewId="0">
      <selection activeCell="L14" sqref="L14"/>
    </sheetView>
  </sheetViews>
  <sheetFormatPr baseColWidth="10" defaultColWidth="15.33203125" defaultRowHeight="12" x14ac:dyDescent="0.15"/>
  <cols>
    <col min="1" max="1" width="18.1640625" style="15" customWidth="1"/>
    <col min="2" max="2" width="25.6640625" style="16" customWidth="1"/>
    <col min="3" max="3" width="27" style="17" customWidth="1"/>
    <col min="4" max="4" width="19.5" style="44" hidden="1" customWidth="1"/>
    <col min="5" max="5" width="48" style="1" customWidth="1"/>
    <col min="6" max="6" width="26.5" style="43" hidden="1" customWidth="1"/>
    <col min="7" max="9" width="42.6640625" style="42" hidden="1" customWidth="1"/>
    <col min="10" max="10" width="56.6640625" style="18" customWidth="1"/>
    <col min="11" max="11" width="52.6640625" style="18" customWidth="1"/>
    <col min="12" max="12" width="40.33203125" style="18" customWidth="1"/>
    <col min="13" max="13" width="56.83203125" style="18" customWidth="1"/>
    <col min="14" max="14" width="46.6640625" style="45" hidden="1" customWidth="1"/>
    <col min="15" max="15" width="27.5" style="45" hidden="1" customWidth="1"/>
    <col min="16" max="16" width="79" style="46" hidden="1" customWidth="1"/>
    <col min="17" max="17" width="73.6640625" style="1" customWidth="1"/>
    <col min="18" max="16384" width="15.33203125" style="1"/>
  </cols>
  <sheetData>
    <row r="1" spans="1:17" ht="29.75" customHeight="1" x14ac:dyDescent="0.1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7" s="2" customFormat="1" ht="36.75" customHeight="1" x14ac:dyDescent="0.2">
      <c r="A2" s="95" t="s">
        <v>1</v>
      </c>
      <c r="B2" s="96" t="s">
        <v>2</v>
      </c>
      <c r="C2" s="97" t="s">
        <v>3</v>
      </c>
      <c r="D2" s="97" t="s">
        <v>4</v>
      </c>
      <c r="E2" s="97" t="s">
        <v>5</v>
      </c>
      <c r="F2" s="98" t="s">
        <v>6</v>
      </c>
      <c r="G2" s="97" t="s">
        <v>7</v>
      </c>
      <c r="H2" s="97" t="s">
        <v>8</v>
      </c>
      <c r="I2" s="97" t="s">
        <v>9</v>
      </c>
      <c r="J2" s="97" t="s">
        <v>10</v>
      </c>
      <c r="K2" s="97" t="s">
        <v>11</v>
      </c>
      <c r="L2" s="97" t="s">
        <v>12</v>
      </c>
      <c r="M2" s="97" t="s">
        <v>13</v>
      </c>
      <c r="N2" s="97" t="s">
        <v>14</v>
      </c>
      <c r="O2" s="97" t="s">
        <v>15</v>
      </c>
      <c r="P2" s="97" t="s">
        <v>16</v>
      </c>
      <c r="Q2" s="99" t="s">
        <v>17</v>
      </c>
    </row>
    <row r="3" spans="1:17" s="4" customFormat="1" ht="16" customHeight="1" x14ac:dyDescent="0.25">
      <c r="A3" s="47">
        <v>1</v>
      </c>
      <c r="B3" s="48">
        <v>15</v>
      </c>
      <c r="C3" s="49" t="s">
        <v>18</v>
      </c>
      <c r="D3" s="56">
        <v>1682</v>
      </c>
      <c r="E3" s="50" t="s">
        <v>19</v>
      </c>
      <c r="F3" s="54">
        <v>1019142084</v>
      </c>
      <c r="G3" s="57">
        <v>3007885315</v>
      </c>
      <c r="H3" s="57" t="str">
        <f t="shared" ref="H3:H34" si="0">VLOOKUP(F3,UREPUBLICANA,3,0)</f>
        <v xml:space="preserve">300-7885315 </v>
      </c>
      <c r="I3" s="57" t="str">
        <f t="shared" ref="I3:I34" si="1">VLOOKUP(F3,ACTUALIZADOS,3,0)</f>
        <v>3007885315</v>
      </c>
      <c r="J3" s="51" t="s">
        <v>20</v>
      </c>
      <c r="K3" s="51" t="s">
        <v>21</v>
      </c>
      <c r="L3" s="51" t="str">
        <f t="shared" ref="L3:L34" si="2">VLOOKUP(F3,UREPUBLICANA,2,0)</f>
        <v xml:space="preserve">pasjosepacheco@hotmail.com </v>
      </c>
      <c r="M3" s="51" t="str">
        <f t="shared" ref="M3:M34" si="3">VLOOKUP(F3,ACTUALIZADOS,4,0)</f>
        <v>pasjosepacheco@hotmail.com</v>
      </c>
      <c r="N3" s="54" t="s">
        <v>22</v>
      </c>
      <c r="O3" s="58" t="s">
        <v>23</v>
      </c>
      <c r="P3" s="54" t="s">
        <v>24</v>
      </c>
      <c r="Q3" s="50"/>
    </row>
    <row r="4" spans="1:17" s="4" customFormat="1" ht="16" customHeight="1" x14ac:dyDescent="0.25">
      <c r="A4" s="47">
        <v>2</v>
      </c>
      <c r="B4" s="48">
        <v>1</v>
      </c>
      <c r="C4" s="49" t="s">
        <v>25</v>
      </c>
      <c r="D4" s="56">
        <v>1751</v>
      </c>
      <c r="E4" s="50" t="s">
        <v>26</v>
      </c>
      <c r="F4" s="54">
        <v>52049707</v>
      </c>
      <c r="G4" s="57">
        <v>3002466117</v>
      </c>
      <c r="H4" s="57" t="e">
        <f t="shared" si="0"/>
        <v>#N/A</v>
      </c>
      <c r="I4" s="57" t="e">
        <f t="shared" si="1"/>
        <v>#N/A</v>
      </c>
      <c r="J4" s="52" t="s">
        <v>27</v>
      </c>
      <c r="K4" s="50" t="s">
        <v>28</v>
      </c>
      <c r="L4" s="51" t="e">
        <f t="shared" si="2"/>
        <v>#N/A</v>
      </c>
      <c r="M4" s="51" t="e">
        <f t="shared" si="3"/>
        <v>#N/A</v>
      </c>
      <c r="N4" s="54" t="s">
        <v>29</v>
      </c>
      <c r="O4" s="58" t="s">
        <v>23</v>
      </c>
      <c r="P4" s="54" t="s">
        <v>30</v>
      </c>
      <c r="Q4" s="50"/>
    </row>
    <row r="5" spans="1:17" s="6" customFormat="1" ht="33.75" hidden="1" customHeight="1" x14ac:dyDescent="0.25">
      <c r="A5" s="73">
        <v>3</v>
      </c>
      <c r="B5" s="74" t="s">
        <v>31</v>
      </c>
      <c r="C5" s="75" t="s">
        <v>32</v>
      </c>
      <c r="D5" s="75">
        <v>1169</v>
      </c>
      <c r="E5" s="76" t="s">
        <v>33</v>
      </c>
      <c r="F5" s="76">
        <v>79334151</v>
      </c>
      <c r="G5" s="74">
        <v>3143121305</v>
      </c>
      <c r="H5" s="57" t="str">
        <f t="shared" si="0"/>
        <v>314 312 13 05</v>
      </c>
      <c r="I5" s="57" t="e">
        <f t="shared" si="1"/>
        <v>#N/A</v>
      </c>
      <c r="J5" s="77" t="s">
        <v>34</v>
      </c>
      <c r="K5" s="76" t="s">
        <v>35</v>
      </c>
      <c r="L5" s="51" t="str">
        <f t="shared" si="2"/>
        <v>alfonsovargasromero407@gmail.com</v>
      </c>
      <c r="M5" s="51" t="e">
        <f t="shared" si="3"/>
        <v>#N/A</v>
      </c>
      <c r="N5" s="76" t="s">
        <v>36</v>
      </c>
      <c r="O5" s="77" t="s">
        <v>23</v>
      </c>
      <c r="P5" s="76" t="s">
        <v>37</v>
      </c>
      <c r="Q5" s="78" t="s">
        <v>38</v>
      </c>
    </row>
    <row r="6" spans="1:17" s="4" customFormat="1" ht="16" customHeight="1" x14ac:dyDescent="0.25">
      <c r="A6" s="47">
        <v>4</v>
      </c>
      <c r="B6" s="48">
        <v>18</v>
      </c>
      <c r="C6" s="49" t="s">
        <v>1002</v>
      </c>
      <c r="D6" s="56">
        <v>1713</v>
      </c>
      <c r="E6" s="50" t="s">
        <v>39</v>
      </c>
      <c r="F6" s="54">
        <v>86040254</v>
      </c>
      <c r="G6" s="57">
        <v>3133868074</v>
      </c>
      <c r="H6" s="57" t="str">
        <f t="shared" si="0"/>
        <v>3133868074</v>
      </c>
      <c r="I6" s="57" t="str">
        <f t="shared" si="1"/>
        <v>3133868074</v>
      </c>
      <c r="J6" s="52" t="s">
        <v>40</v>
      </c>
      <c r="K6" s="50" t="s">
        <v>41</v>
      </c>
      <c r="L6" s="51" t="str">
        <f t="shared" si="2"/>
        <v>yoalmora@hotmail.com</v>
      </c>
      <c r="M6" s="51" t="str">
        <f t="shared" si="3"/>
        <v>yoalmora@hotmail.com</v>
      </c>
      <c r="N6" s="54" t="s">
        <v>42</v>
      </c>
      <c r="O6" s="58" t="s">
        <v>23</v>
      </c>
      <c r="P6" s="54" t="s">
        <v>43</v>
      </c>
      <c r="Q6" s="50"/>
    </row>
    <row r="7" spans="1:17" s="4" customFormat="1" ht="16" customHeight="1" x14ac:dyDescent="0.25">
      <c r="A7" s="47">
        <v>5</v>
      </c>
      <c r="B7" s="48">
        <v>15</v>
      </c>
      <c r="C7" s="49" t="s">
        <v>18</v>
      </c>
      <c r="D7" s="56">
        <v>417</v>
      </c>
      <c r="E7" s="50" t="s">
        <v>44</v>
      </c>
      <c r="F7" s="54">
        <v>51579838</v>
      </c>
      <c r="G7" s="57">
        <v>3164141027</v>
      </c>
      <c r="H7" s="57" t="e">
        <f t="shared" si="0"/>
        <v>#N/A</v>
      </c>
      <c r="I7" s="57" t="e">
        <f t="shared" si="1"/>
        <v>#N/A</v>
      </c>
      <c r="J7" s="52" t="s">
        <v>45</v>
      </c>
      <c r="K7" s="50" t="s">
        <v>46</v>
      </c>
      <c r="L7" s="51" t="e">
        <f t="shared" si="2"/>
        <v>#N/A</v>
      </c>
      <c r="M7" s="51" t="e">
        <f t="shared" si="3"/>
        <v>#N/A</v>
      </c>
      <c r="N7" s="54" t="s">
        <v>47</v>
      </c>
      <c r="O7" s="58" t="s">
        <v>23</v>
      </c>
      <c r="P7" s="54" t="s">
        <v>48</v>
      </c>
      <c r="Q7" s="50"/>
    </row>
    <row r="8" spans="1:17" s="4" customFormat="1" ht="16" customHeight="1" x14ac:dyDescent="0.25">
      <c r="A8" s="47">
        <v>6</v>
      </c>
      <c r="B8" s="48">
        <v>19</v>
      </c>
      <c r="C8" s="49" t="s">
        <v>49</v>
      </c>
      <c r="D8" s="56">
        <v>1764</v>
      </c>
      <c r="E8" s="50" t="s">
        <v>50</v>
      </c>
      <c r="F8" s="54">
        <v>51692041</v>
      </c>
      <c r="G8" s="57">
        <v>3208678814</v>
      </c>
      <c r="H8" s="57" t="str">
        <f t="shared" si="0"/>
        <v>3208678814</v>
      </c>
      <c r="I8" s="57" t="str">
        <f t="shared" si="1"/>
        <v>3208678814</v>
      </c>
      <c r="J8" s="53" t="s">
        <v>51</v>
      </c>
      <c r="K8" s="50" t="s">
        <v>52</v>
      </c>
      <c r="L8" s="51" t="str">
        <f t="shared" si="2"/>
        <v xml:space="preserve">animendezeducacion@gmail.com </v>
      </c>
      <c r="M8" s="51" t="str">
        <f t="shared" si="3"/>
        <v>amndez63@gmail.com</v>
      </c>
      <c r="N8" s="54" t="s">
        <v>53</v>
      </c>
      <c r="O8" s="58" t="s">
        <v>23</v>
      </c>
      <c r="P8" s="54" t="s">
        <v>54</v>
      </c>
      <c r="Q8" s="50"/>
    </row>
    <row r="9" spans="1:17" s="8" customFormat="1" ht="16" customHeight="1" x14ac:dyDescent="0.25">
      <c r="A9" s="47">
        <v>7</v>
      </c>
      <c r="B9" s="48">
        <v>8</v>
      </c>
      <c r="C9" s="49" t="s">
        <v>55</v>
      </c>
      <c r="D9" s="56"/>
      <c r="E9" s="50" t="s">
        <v>56</v>
      </c>
      <c r="F9" s="54">
        <v>39793661</v>
      </c>
      <c r="G9" s="57">
        <v>3124282752</v>
      </c>
      <c r="H9" s="57" t="e">
        <f t="shared" si="0"/>
        <v>#N/A</v>
      </c>
      <c r="I9" s="57" t="e">
        <f t="shared" si="1"/>
        <v>#N/A</v>
      </c>
      <c r="J9" s="52" t="s">
        <v>57</v>
      </c>
      <c r="K9" s="50" t="s">
        <v>58</v>
      </c>
      <c r="L9" s="51" t="e">
        <f t="shared" si="2"/>
        <v>#N/A</v>
      </c>
      <c r="M9" s="51" t="e">
        <f t="shared" si="3"/>
        <v>#N/A</v>
      </c>
      <c r="N9" s="54" t="s">
        <v>59</v>
      </c>
      <c r="O9" s="58" t="s">
        <v>23</v>
      </c>
      <c r="P9" s="54" t="s">
        <v>60</v>
      </c>
      <c r="Q9" s="50"/>
    </row>
    <row r="10" spans="1:17" s="4" customFormat="1" ht="16" customHeight="1" x14ac:dyDescent="0.25">
      <c r="A10" s="47">
        <v>8</v>
      </c>
      <c r="B10" s="48">
        <v>13</v>
      </c>
      <c r="C10" s="49" t="s">
        <v>61</v>
      </c>
      <c r="D10" s="56">
        <v>1778</v>
      </c>
      <c r="E10" s="50" t="s">
        <v>62</v>
      </c>
      <c r="F10" s="54">
        <v>1073252151</v>
      </c>
      <c r="G10" s="57">
        <v>3154018186</v>
      </c>
      <c r="H10" s="57" t="str">
        <f t="shared" si="0"/>
        <v>3154018186</v>
      </c>
      <c r="I10" s="57" t="str">
        <f t="shared" si="1"/>
        <v>3154018186</v>
      </c>
      <c r="J10" s="52" t="s">
        <v>63</v>
      </c>
      <c r="K10" s="50" t="s">
        <v>64</v>
      </c>
      <c r="L10" s="51" t="str">
        <f t="shared" si="2"/>
        <v>jpaz08bta@cendoj.ramajudicial.gov.co</v>
      </c>
      <c r="M10" s="51" t="str">
        <f t="shared" si="3"/>
        <v>jpaz08bta@cendoj.ramajudicial.gov.co</v>
      </c>
      <c r="N10" s="54" t="s">
        <v>65</v>
      </c>
      <c r="O10" s="58" t="s">
        <v>23</v>
      </c>
      <c r="P10" s="54" t="s">
        <v>66</v>
      </c>
      <c r="Q10" s="50"/>
    </row>
    <row r="11" spans="1:17" s="4" customFormat="1" ht="16" customHeight="1" x14ac:dyDescent="0.25">
      <c r="A11" s="47">
        <v>9</v>
      </c>
      <c r="B11" s="48">
        <v>8</v>
      </c>
      <c r="C11" s="49" t="s">
        <v>55</v>
      </c>
      <c r="D11" s="56">
        <v>1692</v>
      </c>
      <c r="E11" s="50" t="s">
        <v>67</v>
      </c>
      <c r="F11" s="54">
        <v>1000157841</v>
      </c>
      <c r="G11" s="57">
        <v>3124900560</v>
      </c>
      <c r="H11" s="57" t="e">
        <f t="shared" si="0"/>
        <v>#N/A</v>
      </c>
      <c r="I11" s="57" t="e">
        <f t="shared" si="1"/>
        <v>#N/A</v>
      </c>
      <c r="J11" s="52" t="s">
        <v>68</v>
      </c>
      <c r="K11" s="50" t="s">
        <v>69</v>
      </c>
      <c r="L11" s="51" t="e">
        <f t="shared" si="2"/>
        <v>#N/A</v>
      </c>
      <c r="M11" s="51" t="e">
        <f t="shared" si="3"/>
        <v>#N/A</v>
      </c>
      <c r="N11" s="54" t="s">
        <v>70</v>
      </c>
      <c r="O11" s="58" t="s">
        <v>23</v>
      </c>
      <c r="P11" s="54" t="s">
        <v>71</v>
      </c>
      <c r="Q11" s="50"/>
    </row>
    <row r="12" spans="1:17" s="4" customFormat="1" ht="16" customHeight="1" x14ac:dyDescent="0.25">
      <c r="A12" s="47">
        <v>10</v>
      </c>
      <c r="B12" s="48">
        <v>12</v>
      </c>
      <c r="C12" s="48" t="s">
        <v>175</v>
      </c>
      <c r="D12" s="57">
        <v>287</v>
      </c>
      <c r="E12" s="50" t="s">
        <v>72</v>
      </c>
      <c r="F12" s="59">
        <v>19177042</v>
      </c>
      <c r="G12" s="57">
        <v>3157656364</v>
      </c>
      <c r="H12" s="57" t="e">
        <f t="shared" si="0"/>
        <v>#N/A</v>
      </c>
      <c r="I12" s="57" t="str">
        <f t="shared" si="1"/>
        <v>3157656364</v>
      </c>
      <c r="J12" s="53" t="s">
        <v>73</v>
      </c>
      <c r="K12" s="50" t="s">
        <v>74</v>
      </c>
      <c r="L12" s="51" t="e">
        <f t="shared" si="2"/>
        <v>#N/A</v>
      </c>
      <c r="M12" s="51" t="str">
        <f t="shared" si="3"/>
        <v>alugoforero@hotmail.com</v>
      </c>
      <c r="N12" s="54" t="s">
        <v>75</v>
      </c>
      <c r="O12" s="58" t="s">
        <v>23</v>
      </c>
      <c r="P12" s="54" t="s">
        <v>76</v>
      </c>
      <c r="Q12" s="50"/>
    </row>
    <row r="13" spans="1:17" s="4" customFormat="1" ht="16" customHeight="1" x14ac:dyDescent="0.25">
      <c r="A13" s="47">
        <v>11</v>
      </c>
      <c r="B13" s="48">
        <v>9</v>
      </c>
      <c r="C13" s="49" t="s">
        <v>77</v>
      </c>
      <c r="D13" s="56"/>
      <c r="E13" s="50" t="s">
        <v>78</v>
      </c>
      <c r="F13" s="54">
        <v>1022352722</v>
      </c>
      <c r="G13" s="57">
        <v>3133823047</v>
      </c>
      <c r="H13" s="57" t="e">
        <f t="shared" si="0"/>
        <v>#N/A</v>
      </c>
      <c r="I13" s="57" t="str">
        <f t="shared" si="1"/>
        <v>3133823047</v>
      </c>
      <c r="J13" s="52" t="s">
        <v>79</v>
      </c>
      <c r="K13" s="50" t="s">
        <v>80</v>
      </c>
      <c r="L13" s="51" t="e">
        <f t="shared" si="2"/>
        <v>#N/A</v>
      </c>
      <c r="M13" s="51" t="str">
        <f t="shared" si="3"/>
        <v>asuarezac@unal.edu.co</v>
      </c>
      <c r="N13" s="54" t="s">
        <v>81</v>
      </c>
      <c r="O13" s="58" t="s">
        <v>23</v>
      </c>
      <c r="P13" s="54" t="s">
        <v>82</v>
      </c>
      <c r="Q13" s="50"/>
    </row>
    <row r="14" spans="1:17" s="4" customFormat="1" ht="16" customHeight="1" x14ac:dyDescent="0.25">
      <c r="A14" s="47">
        <v>12</v>
      </c>
      <c r="B14" s="48">
        <v>11</v>
      </c>
      <c r="C14" s="52" t="s">
        <v>193</v>
      </c>
      <c r="D14" s="58">
        <v>1719</v>
      </c>
      <c r="E14" s="50" t="s">
        <v>83</v>
      </c>
      <c r="F14" s="79">
        <v>41603014</v>
      </c>
      <c r="G14" s="57">
        <v>3017849684</v>
      </c>
      <c r="H14" s="57" t="str">
        <f t="shared" si="0"/>
        <v>3017849684</v>
      </c>
      <c r="I14" s="57" t="str">
        <f t="shared" si="1"/>
        <v>3017849684</v>
      </c>
      <c r="J14" s="52" t="s">
        <v>84</v>
      </c>
      <c r="K14" s="53" t="s">
        <v>85</v>
      </c>
      <c r="L14" s="51" t="str">
        <f t="shared" si="2"/>
        <v>auraceciliavergarac@gmail.com</v>
      </c>
      <c r="M14" s="51" t="str">
        <f t="shared" si="3"/>
        <v>auraceciliavergarac@gmail.com</v>
      </c>
      <c r="N14" s="54"/>
      <c r="O14" s="58" t="s">
        <v>86</v>
      </c>
      <c r="P14" s="80"/>
      <c r="Q14" s="50"/>
    </row>
    <row r="15" spans="1:17" s="4" customFormat="1" ht="16" customHeight="1" x14ac:dyDescent="0.25">
      <c r="A15" s="47">
        <v>13</v>
      </c>
      <c r="B15" s="48">
        <v>10</v>
      </c>
      <c r="C15" s="49" t="s">
        <v>87</v>
      </c>
      <c r="D15" s="56">
        <v>1738</v>
      </c>
      <c r="E15" s="50" t="s">
        <v>88</v>
      </c>
      <c r="F15" s="54">
        <v>24806399</v>
      </c>
      <c r="G15" s="57" t="s">
        <v>89</v>
      </c>
      <c r="H15" s="57" t="e">
        <f t="shared" si="0"/>
        <v>#N/A</v>
      </c>
      <c r="I15" s="57" t="e">
        <f t="shared" si="1"/>
        <v>#N/A</v>
      </c>
      <c r="J15" s="53" t="s">
        <v>90</v>
      </c>
      <c r="K15" s="50" t="s">
        <v>91</v>
      </c>
      <c r="L15" s="51" t="e">
        <f t="shared" si="2"/>
        <v>#N/A</v>
      </c>
      <c r="M15" s="51" t="e">
        <f t="shared" si="3"/>
        <v>#N/A</v>
      </c>
      <c r="N15" s="54" t="s">
        <v>92</v>
      </c>
      <c r="O15" s="58" t="s">
        <v>23</v>
      </c>
      <c r="P15" s="54" t="s">
        <v>93</v>
      </c>
      <c r="Q15" s="50"/>
    </row>
    <row r="16" spans="1:17" s="4" customFormat="1" ht="16.5" customHeight="1" x14ac:dyDescent="0.25">
      <c r="A16" s="47">
        <v>14</v>
      </c>
      <c r="B16" s="48">
        <v>7</v>
      </c>
      <c r="C16" s="49" t="s">
        <v>94</v>
      </c>
      <c r="D16" s="56">
        <v>1708</v>
      </c>
      <c r="E16" s="50" t="s">
        <v>95</v>
      </c>
      <c r="F16" s="54">
        <v>51674354</v>
      </c>
      <c r="G16" s="57">
        <v>3158955487</v>
      </c>
      <c r="H16" s="57" t="str">
        <f t="shared" si="0"/>
        <v>3142352195</v>
      </c>
      <c r="I16" s="57" t="str">
        <f t="shared" si="1"/>
        <v>3142352195</v>
      </c>
      <c r="J16" s="53" t="s">
        <v>96</v>
      </c>
      <c r="K16" s="53" t="s">
        <v>97</v>
      </c>
      <c r="L16" s="51" t="str">
        <f t="shared" si="2"/>
        <v>ceciliachavarro2008@hotmail.com</v>
      </c>
      <c r="M16" s="51" t="str">
        <f t="shared" si="3"/>
        <v>ceciliachavarro2008@hotmail.com</v>
      </c>
      <c r="N16" s="54" t="s">
        <v>98</v>
      </c>
      <c r="O16" s="58" t="s">
        <v>23</v>
      </c>
      <c r="P16" s="54" t="s">
        <v>99</v>
      </c>
      <c r="Q16" s="50"/>
    </row>
    <row r="17" spans="1:17" s="6" customFormat="1" ht="34.5" hidden="1" customHeight="1" x14ac:dyDescent="0.25">
      <c r="A17" s="73">
        <v>15</v>
      </c>
      <c r="B17" s="74">
        <v>8</v>
      </c>
      <c r="C17" s="75" t="s">
        <v>100</v>
      </c>
      <c r="D17" s="75" t="s">
        <v>101</v>
      </c>
      <c r="E17" s="76" t="s">
        <v>102</v>
      </c>
      <c r="F17" s="76">
        <v>79624154</v>
      </c>
      <c r="G17" s="74">
        <v>3112730973</v>
      </c>
      <c r="H17" s="57" t="e">
        <f t="shared" si="0"/>
        <v>#N/A</v>
      </c>
      <c r="I17" s="57" t="e">
        <f t="shared" si="1"/>
        <v>#N/A</v>
      </c>
      <c r="J17" s="81" t="s">
        <v>103</v>
      </c>
      <c r="K17" s="81" t="s">
        <v>104</v>
      </c>
      <c r="L17" s="51" t="e">
        <f t="shared" si="2"/>
        <v>#N/A</v>
      </c>
      <c r="M17" s="51" t="e">
        <f t="shared" si="3"/>
        <v>#N/A</v>
      </c>
      <c r="N17" s="76" t="s">
        <v>105</v>
      </c>
      <c r="O17" s="77" t="s">
        <v>23</v>
      </c>
      <c r="P17" s="76" t="s">
        <v>106</v>
      </c>
      <c r="Q17" s="76" t="s">
        <v>107</v>
      </c>
    </row>
    <row r="18" spans="1:17" s="4" customFormat="1" ht="16" customHeight="1" x14ac:dyDescent="0.25">
      <c r="A18" s="47">
        <v>16</v>
      </c>
      <c r="B18" s="48">
        <v>10</v>
      </c>
      <c r="C18" s="49" t="s">
        <v>108</v>
      </c>
      <c r="D18" s="56">
        <v>674</v>
      </c>
      <c r="E18" s="50" t="s">
        <v>109</v>
      </c>
      <c r="F18" s="54">
        <v>6006757</v>
      </c>
      <c r="G18" s="57">
        <v>3105748704</v>
      </c>
      <c r="H18" s="57" t="str">
        <f t="shared" si="0"/>
        <v>3105748704</v>
      </c>
      <c r="I18" s="57" t="str">
        <f t="shared" si="1"/>
        <v>3105748704</v>
      </c>
      <c r="J18" s="52" t="s">
        <v>110</v>
      </c>
      <c r="K18" s="50" t="s">
        <v>111</v>
      </c>
      <c r="L18" s="51" t="str">
        <f t="shared" si="2"/>
        <v>Jactis1@gmail.com</v>
      </c>
      <c r="M18" s="51" t="str">
        <f t="shared" si="3"/>
        <v>Jactis1@gmail.com</v>
      </c>
      <c r="N18" s="54" t="s">
        <v>112</v>
      </c>
      <c r="O18" s="58" t="s">
        <v>23</v>
      </c>
      <c r="P18" s="54" t="s">
        <v>113</v>
      </c>
      <c r="Q18" s="50"/>
    </row>
    <row r="19" spans="1:17" s="4" customFormat="1" ht="16" customHeight="1" x14ac:dyDescent="0.25">
      <c r="A19" s="47">
        <v>17</v>
      </c>
      <c r="B19" s="48">
        <v>9</v>
      </c>
      <c r="C19" s="49" t="s">
        <v>77</v>
      </c>
      <c r="D19" s="56">
        <v>1745</v>
      </c>
      <c r="E19" s="50" t="s">
        <v>114</v>
      </c>
      <c r="F19" s="54">
        <v>80020718</v>
      </c>
      <c r="G19" s="57">
        <v>3214202159</v>
      </c>
      <c r="H19" s="57" t="str">
        <f t="shared" si="0"/>
        <v>3214202159</v>
      </c>
      <c r="I19" s="57" t="str">
        <f t="shared" si="1"/>
        <v>3214202159</v>
      </c>
      <c r="J19" s="52" t="s">
        <v>115</v>
      </c>
      <c r="K19" s="50" t="s">
        <v>116</v>
      </c>
      <c r="L19" s="51" t="str">
        <f t="shared" si="2"/>
        <v>carloscendales178@gmail.com</v>
      </c>
      <c r="M19" s="51" t="str">
        <f t="shared" si="3"/>
        <v>carloscendales178@gmail.com</v>
      </c>
      <c r="N19" s="54" t="s">
        <v>117</v>
      </c>
      <c r="O19" s="58" t="s">
        <v>23</v>
      </c>
      <c r="P19" s="54" t="s">
        <v>118</v>
      </c>
      <c r="Q19" s="50"/>
    </row>
    <row r="20" spans="1:17" s="4" customFormat="1" ht="16" customHeight="1" x14ac:dyDescent="0.25">
      <c r="A20" s="47">
        <v>18</v>
      </c>
      <c r="B20" s="48">
        <v>10</v>
      </c>
      <c r="C20" s="49" t="s">
        <v>108</v>
      </c>
      <c r="D20" s="56">
        <v>1749</v>
      </c>
      <c r="E20" s="50" t="s">
        <v>119</v>
      </c>
      <c r="F20" s="54">
        <v>79578929</v>
      </c>
      <c r="G20" s="57">
        <v>3214202159</v>
      </c>
      <c r="H20" s="57" t="str">
        <f t="shared" si="0"/>
        <v>35022760000 y 3142651728</v>
      </c>
      <c r="I20" s="57" t="str">
        <f t="shared" si="1"/>
        <v>3142651728</v>
      </c>
      <c r="J20" s="52" t="s">
        <v>120</v>
      </c>
      <c r="K20" s="50" t="s">
        <v>121</v>
      </c>
      <c r="L20" s="51" t="str">
        <f t="shared" si="2"/>
        <v>carlosaugustobautistapardo017@gmail.com</v>
      </c>
      <c r="M20" s="51" t="str">
        <f t="shared" si="3"/>
        <v>carlosaugustobautistapardo017@gmail.com</v>
      </c>
      <c r="N20" s="54" t="s">
        <v>122</v>
      </c>
      <c r="O20" s="58" t="s">
        <v>23</v>
      </c>
      <c r="P20" s="54" t="s">
        <v>123</v>
      </c>
      <c r="Q20" s="50"/>
    </row>
    <row r="21" spans="1:17" s="4" customFormat="1" ht="16" customHeight="1" x14ac:dyDescent="0.25">
      <c r="A21" s="47">
        <v>19</v>
      </c>
      <c r="B21" s="48">
        <v>10</v>
      </c>
      <c r="C21" s="49" t="s">
        <v>87</v>
      </c>
      <c r="D21" s="56"/>
      <c r="E21" s="50" t="s">
        <v>124</v>
      </c>
      <c r="F21" s="54">
        <v>79289659</v>
      </c>
      <c r="G21" s="57">
        <v>3142651728</v>
      </c>
      <c r="H21" s="57" t="e">
        <f t="shared" si="0"/>
        <v>#N/A</v>
      </c>
      <c r="I21" s="57" t="e">
        <f t="shared" si="1"/>
        <v>#N/A</v>
      </c>
      <c r="J21" s="52" t="s">
        <v>125</v>
      </c>
      <c r="K21" s="50" t="s">
        <v>126</v>
      </c>
      <c r="L21" s="51" t="e">
        <f t="shared" si="2"/>
        <v>#N/A</v>
      </c>
      <c r="M21" s="51" t="e">
        <f t="shared" si="3"/>
        <v>#N/A</v>
      </c>
      <c r="N21" s="54" t="s">
        <v>127</v>
      </c>
      <c r="O21" s="58" t="s">
        <v>23</v>
      </c>
      <c r="P21" s="54" t="s">
        <v>128</v>
      </c>
      <c r="Q21" s="50"/>
    </row>
    <row r="22" spans="1:17" s="4" customFormat="1" ht="16" customHeight="1" x14ac:dyDescent="0.25">
      <c r="A22" s="47">
        <v>20</v>
      </c>
      <c r="B22" s="48">
        <v>8</v>
      </c>
      <c r="C22" s="49" t="s">
        <v>100</v>
      </c>
      <c r="D22" s="56"/>
      <c r="E22" s="50" t="s">
        <v>129</v>
      </c>
      <c r="F22" s="54">
        <v>79418172</v>
      </c>
      <c r="G22" s="57" t="s">
        <v>130</v>
      </c>
      <c r="H22" s="57" t="e">
        <f t="shared" si="0"/>
        <v>#N/A</v>
      </c>
      <c r="I22" s="57" t="str">
        <f t="shared" si="1"/>
        <v>3118253789</v>
      </c>
      <c r="J22" s="52" t="s">
        <v>131</v>
      </c>
      <c r="K22" s="50" t="s">
        <v>132</v>
      </c>
      <c r="L22" s="51" t="e">
        <f t="shared" si="2"/>
        <v>#N/A</v>
      </c>
      <c r="M22" s="51" t="str">
        <f t="shared" si="3"/>
        <v>funprovi@hotmail.com</v>
      </c>
      <c r="N22" s="54" t="s">
        <v>133</v>
      </c>
      <c r="O22" s="58" t="s">
        <v>23</v>
      </c>
      <c r="P22" s="54" t="s">
        <v>134</v>
      </c>
      <c r="Q22" s="50"/>
    </row>
    <row r="23" spans="1:17" s="4" customFormat="1" ht="16" customHeight="1" x14ac:dyDescent="0.25">
      <c r="A23" s="47">
        <v>21</v>
      </c>
      <c r="B23" s="48">
        <v>8</v>
      </c>
      <c r="C23" s="49" t="s">
        <v>55</v>
      </c>
      <c r="D23" s="56">
        <v>1759</v>
      </c>
      <c r="E23" s="50" t="s">
        <v>135</v>
      </c>
      <c r="F23" s="54">
        <v>20928036</v>
      </c>
      <c r="G23" s="57">
        <v>3138363008</v>
      </c>
      <c r="H23" s="57" t="e">
        <f t="shared" si="0"/>
        <v>#N/A</v>
      </c>
      <c r="I23" s="57" t="e">
        <f t="shared" si="1"/>
        <v>#N/A</v>
      </c>
      <c r="J23" s="52" t="s">
        <v>136</v>
      </c>
      <c r="K23" s="50" t="s">
        <v>137</v>
      </c>
      <c r="L23" s="51" t="e">
        <f t="shared" si="2"/>
        <v>#N/A</v>
      </c>
      <c r="M23" s="51" t="e">
        <f t="shared" si="3"/>
        <v>#N/A</v>
      </c>
      <c r="N23" s="54" t="s">
        <v>138</v>
      </c>
      <c r="O23" s="58" t="s">
        <v>23</v>
      </c>
      <c r="P23" s="54" t="s">
        <v>139</v>
      </c>
      <c r="Q23" s="50"/>
    </row>
    <row r="24" spans="1:17" s="4" customFormat="1" ht="16" customHeight="1" x14ac:dyDescent="0.25">
      <c r="A24" s="47">
        <v>22</v>
      </c>
      <c r="B24" s="48">
        <v>2</v>
      </c>
      <c r="C24" s="49" t="s">
        <v>140</v>
      </c>
      <c r="D24" s="56">
        <v>1736</v>
      </c>
      <c r="E24" s="50" t="s">
        <v>141</v>
      </c>
      <c r="F24" s="54">
        <v>52691926</v>
      </c>
      <c r="G24" s="57">
        <v>3138363008</v>
      </c>
      <c r="H24" s="57" t="e">
        <f t="shared" si="0"/>
        <v>#N/A</v>
      </c>
      <c r="I24" s="57" t="e">
        <f t="shared" si="1"/>
        <v>#N/A</v>
      </c>
      <c r="J24" s="52" t="s">
        <v>142</v>
      </c>
      <c r="K24" s="50" t="s">
        <v>143</v>
      </c>
      <c r="L24" s="51" t="e">
        <f t="shared" si="2"/>
        <v>#N/A</v>
      </c>
      <c r="M24" s="51" t="e">
        <f t="shared" si="3"/>
        <v>#N/A</v>
      </c>
      <c r="N24" s="54" t="s">
        <v>144</v>
      </c>
      <c r="O24" s="58" t="s">
        <v>23</v>
      </c>
      <c r="P24" s="54" t="s">
        <v>145</v>
      </c>
      <c r="Q24" s="50"/>
    </row>
    <row r="25" spans="1:17" s="4" customFormat="1" ht="16" customHeight="1" x14ac:dyDescent="0.25">
      <c r="A25" s="47">
        <v>23</v>
      </c>
      <c r="B25" s="48">
        <v>8</v>
      </c>
      <c r="C25" s="49" t="s">
        <v>100</v>
      </c>
      <c r="D25" s="56">
        <v>1782</v>
      </c>
      <c r="E25" s="50" t="s">
        <v>146</v>
      </c>
      <c r="F25" s="54">
        <v>19496367</v>
      </c>
      <c r="G25" s="57" t="s">
        <v>147</v>
      </c>
      <c r="H25" s="57" t="e">
        <f t="shared" si="0"/>
        <v>#N/A</v>
      </c>
      <c r="I25" s="57" t="e">
        <f t="shared" si="1"/>
        <v>#N/A</v>
      </c>
      <c r="J25" s="53" t="s">
        <v>148</v>
      </c>
      <c r="K25" s="50" t="s">
        <v>149</v>
      </c>
      <c r="L25" s="51" t="e">
        <f t="shared" si="2"/>
        <v>#N/A</v>
      </c>
      <c r="M25" s="51" t="e">
        <f t="shared" si="3"/>
        <v>#N/A</v>
      </c>
      <c r="N25" s="82" t="s">
        <v>150</v>
      </c>
      <c r="O25" s="58" t="s">
        <v>23</v>
      </c>
      <c r="P25" s="54" t="s">
        <v>151</v>
      </c>
      <c r="Q25" s="50"/>
    </row>
    <row r="26" spans="1:17" s="4" customFormat="1" ht="16" customHeight="1" x14ac:dyDescent="0.25">
      <c r="A26" s="47">
        <v>24</v>
      </c>
      <c r="B26" s="48">
        <v>14</v>
      </c>
      <c r="C26" s="49" t="s">
        <v>152</v>
      </c>
      <c r="D26" s="56">
        <v>1775</v>
      </c>
      <c r="E26" s="50" t="s">
        <v>153</v>
      </c>
      <c r="F26" s="54">
        <v>5528955</v>
      </c>
      <c r="G26" s="57">
        <v>3124050014</v>
      </c>
      <c r="H26" s="57" t="str">
        <f t="shared" si="0"/>
        <v>3174071110</v>
      </c>
      <c r="I26" s="57" t="str">
        <f t="shared" si="1"/>
        <v>3174071110</v>
      </c>
      <c r="J26" s="52" t="s">
        <v>154</v>
      </c>
      <c r="K26" s="53" t="s">
        <v>155</v>
      </c>
      <c r="L26" s="51" t="str">
        <f t="shared" si="2"/>
        <v>jpazmar24@outlook.com</v>
      </c>
      <c r="M26" s="51" t="str">
        <f t="shared" si="3"/>
        <v>cejan_07@hotmail.com</v>
      </c>
      <c r="N26" s="54" t="s">
        <v>156</v>
      </c>
      <c r="O26" s="58" t="s">
        <v>23</v>
      </c>
      <c r="P26" s="54" t="s">
        <v>157</v>
      </c>
      <c r="Q26" s="50"/>
    </row>
    <row r="27" spans="1:17" s="4" customFormat="1" ht="16" customHeight="1" x14ac:dyDescent="0.25">
      <c r="A27" s="47">
        <v>25</v>
      </c>
      <c r="B27" s="48">
        <v>11</v>
      </c>
      <c r="C27" s="49" t="s">
        <v>193</v>
      </c>
      <c r="D27" s="56">
        <v>1686</v>
      </c>
      <c r="E27" s="50" t="s">
        <v>158</v>
      </c>
      <c r="F27" s="54">
        <v>79372309</v>
      </c>
      <c r="G27" s="57">
        <v>3125621220</v>
      </c>
      <c r="H27" s="57" t="e">
        <f t="shared" si="0"/>
        <v>#N/A</v>
      </c>
      <c r="I27" s="57" t="str">
        <f t="shared" si="1"/>
        <v>3125621220</v>
      </c>
      <c r="J27" s="52" t="s">
        <v>159</v>
      </c>
      <c r="K27" s="50" t="s">
        <v>160</v>
      </c>
      <c r="L27" s="51" t="e">
        <f t="shared" si="2"/>
        <v>#N/A</v>
      </c>
      <c r="M27" s="51" t="str">
        <f t="shared" si="3"/>
        <v xml:space="preserve">cesarpizarropaez@gmail.com </v>
      </c>
      <c r="N27" s="54" t="s">
        <v>161</v>
      </c>
      <c r="O27" s="58" t="s">
        <v>23</v>
      </c>
      <c r="P27" s="54" t="s">
        <v>162</v>
      </c>
      <c r="Q27" s="50"/>
    </row>
    <row r="28" spans="1:17" s="4" customFormat="1" ht="16" customHeight="1" x14ac:dyDescent="0.25">
      <c r="A28" s="47">
        <v>26</v>
      </c>
      <c r="B28" s="48">
        <v>11</v>
      </c>
      <c r="C28" s="49" t="s">
        <v>163</v>
      </c>
      <c r="D28" s="56"/>
      <c r="E28" s="50" t="s">
        <v>164</v>
      </c>
      <c r="F28" s="54">
        <v>80742835</v>
      </c>
      <c r="G28" s="57">
        <v>3125621220</v>
      </c>
      <c r="H28" s="57" t="e">
        <f t="shared" si="0"/>
        <v>#N/A</v>
      </c>
      <c r="I28" s="57" t="e">
        <f t="shared" si="1"/>
        <v>#N/A</v>
      </c>
      <c r="J28" s="52" t="s">
        <v>165</v>
      </c>
      <c r="K28" s="50" t="s">
        <v>166</v>
      </c>
      <c r="L28" s="51" t="e">
        <f t="shared" si="2"/>
        <v>#N/A</v>
      </c>
      <c r="M28" s="51" t="e">
        <f t="shared" si="3"/>
        <v>#N/A</v>
      </c>
      <c r="N28" s="54" t="s">
        <v>167</v>
      </c>
      <c r="O28" s="58" t="s">
        <v>23</v>
      </c>
      <c r="P28" s="54" t="s">
        <v>168</v>
      </c>
      <c r="Q28" s="50"/>
    </row>
    <row r="29" spans="1:17" s="4" customFormat="1" ht="16" customHeight="1" x14ac:dyDescent="0.25">
      <c r="A29" s="47">
        <v>27</v>
      </c>
      <c r="B29" s="48">
        <v>10</v>
      </c>
      <c r="C29" s="49" t="s">
        <v>169</v>
      </c>
      <c r="D29" s="56">
        <v>1740</v>
      </c>
      <c r="E29" s="50" t="s">
        <v>170</v>
      </c>
      <c r="F29" s="54">
        <v>10159664</v>
      </c>
      <c r="G29" s="58">
        <v>3176983955</v>
      </c>
      <c r="H29" s="57" t="e">
        <f t="shared" si="0"/>
        <v>#N/A</v>
      </c>
      <c r="I29" s="57" t="str">
        <f t="shared" si="1"/>
        <v>3113038293</v>
      </c>
      <c r="J29" s="55" t="s">
        <v>171</v>
      </c>
      <c r="K29" s="50" t="s">
        <v>172</v>
      </c>
      <c r="L29" s="51" t="e">
        <f t="shared" si="2"/>
        <v>#N/A</v>
      </c>
      <c r="M29" s="51" t="str">
        <f t="shared" si="3"/>
        <v>cristobeo@gmail.com</v>
      </c>
      <c r="N29" s="54" t="s">
        <v>173</v>
      </c>
      <c r="O29" s="58" t="s">
        <v>23</v>
      </c>
      <c r="P29" s="54" t="s">
        <v>174</v>
      </c>
      <c r="Q29" s="50"/>
    </row>
    <row r="30" spans="1:17" s="4" customFormat="1" ht="16" customHeight="1" x14ac:dyDescent="0.25">
      <c r="A30" s="47">
        <v>28</v>
      </c>
      <c r="B30" s="48">
        <v>12</v>
      </c>
      <c r="C30" s="49" t="s">
        <v>175</v>
      </c>
      <c r="D30" s="56">
        <v>1707</v>
      </c>
      <c r="E30" s="50" t="s">
        <v>176</v>
      </c>
      <c r="F30" s="54">
        <v>19080884</v>
      </c>
      <c r="G30" s="58" t="s">
        <v>177</v>
      </c>
      <c r="H30" s="57" t="e">
        <f t="shared" si="0"/>
        <v>#N/A</v>
      </c>
      <c r="I30" s="57" t="str">
        <f t="shared" si="1"/>
        <v>3164907805</v>
      </c>
      <c r="J30" s="55" t="s">
        <v>178</v>
      </c>
      <c r="K30" s="50" t="s">
        <v>179</v>
      </c>
      <c r="L30" s="51" t="e">
        <f t="shared" si="2"/>
        <v>#N/A</v>
      </c>
      <c r="M30" s="51" t="str">
        <f t="shared" si="3"/>
        <v xml:space="preserve">dario1a08@gmail.com </v>
      </c>
      <c r="N30" s="54" t="s">
        <v>180</v>
      </c>
      <c r="O30" s="58" t="s">
        <v>23</v>
      </c>
      <c r="P30" s="54" t="s">
        <v>181</v>
      </c>
      <c r="Q30" s="50"/>
    </row>
    <row r="31" spans="1:17" s="4" customFormat="1" ht="16" customHeight="1" x14ac:dyDescent="0.25">
      <c r="A31" s="47">
        <v>29</v>
      </c>
      <c r="B31" s="48">
        <v>17</v>
      </c>
      <c r="C31" s="49" t="s">
        <v>182</v>
      </c>
      <c r="D31" s="56">
        <v>1683</v>
      </c>
      <c r="E31" s="50" t="s">
        <v>183</v>
      </c>
      <c r="F31" s="54">
        <v>1010228793</v>
      </c>
      <c r="G31" s="57">
        <v>3196483251</v>
      </c>
      <c r="H31" s="57" t="e">
        <f t="shared" si="0"/>
        <v>#N/A</v>
      </c>
      <c r="I31" s="57" t="e">
        <f t="shared" si="1"/>
        <v>#N/A</v>
      </c>
      <c r="J31" s="55" t="s">
        <v>184</v>
      </c>
      <c r="K31" s="50" t="s">
        <v>185</v>
      </c>
      <c r="L31" s="51" t="e">
        <f t="shared" si="2"/>
        <v>#N/A</v>
      </c>
      <c r="M31" s="51" t="e">
        <f t="shared" si="3"/>
        <v>#N/A</v>
      </c>
      <c r="N31" s="54" t="s">
        <v>186</v>
      </c>
      <c r="O31" s="58" t="s">
        <v>23</v>
      </c>
      <c r="P31" s="54" t="s">
        <v>187</v>
      </c>
      <c r="Q31" s="50"/>
    </row>
    <row r="32" spans="1:17" s="4" customFormat="1" ht="16" customHeight="1" x14ac:dyDescent="0.25">
      <c r="A32" s="47">
        <v>30</v>
      </c>
      <c r="B32" s="48">
        <v>18</v>
      </c>
      <c r="C32" s="49" t="s">
        <v>1001</v>
      </c>
      <c r="D32" s="56">
        <v>1721</v>
      </c>
      <c r="E32" s="50" t="s">
        <v>188</v>
      </c>
      <c r="F32" s="54">
        <v>52860997</v>
      </c>
      <c r="G32" s="57">
        <v>3213976869</v>
      </c>
      <c r="H32" s="57" t="str">
        <f t="shared" si="0"/>
        <v>3213976869</v>
      </c>
      <c r="I32" s="57" t="e">
        <f t="shared" si="1"/>
        <v>#N/A</v>
      </c>
      <c r="J32" s="52" t="s">
        <v>189</v>
      </c>
      <c r="K32" s="50" t="s">
        <v>190</v>
      </c>
      <c r="L32" s="51" t="str">
        <f t="shared" si="2"/>
        <v>dianamil82@live.com</v>
      </c>
      <c r="M32" s="51" t="e">
        <f t="shared" si="3"/>
        <v>#N/A</v>
      </c>
      <c r="N32" s="54" t="s">
        <v>191</v>
      </c>
      <c r="O32" s="58" t="s">
        <v>23</v>
      </c>
      <c r="P32" s="54" t="s">
        <v>192</v>
      </c>
      <c r="Q32" s="50"/>
    </row>
    <row r="33" spans="1:17" s="4" customFormat="1" ht="16" customHeight="1" x14ac:dyDescent="0.25">
      <c r="A33" s="47">
        <v>31</v>
      </c>
      <c r="B33" s="48">
        <v>11</v>
      </c>
      <c r="C33" s="49" t="s">
        <v>193</v>
      </c>
      <c r="D33" s="56">
        <v>1696</v>
      </c>
      <c r="E33" s="50" t="s">
        <v>194</v>
      </c>
      <c r="F33" s="54">
        <v>79331578</v>
      </c>
      <c r="G33" s="57">
        <v>3004059982</v>
      </c>
      <c r="H33" s="57" t="e">
        <f t="shared" si="0"/>
        <v>#N/A</v>
      </c>
      <c r="I33" s="57" t="str">
        <f t="shared" si="1"/>
        <v>3004059982</v>
      </c>
      <c r="J33" s="52" t="s">
        <v>195</v>
      </c>
      <c r="K33" s="50" t="s">
        <v>196</v>
      </c>
      <c r="L33" s="51" t="e">
        <f t="shared" si="2"/>
        <v>#N/A</v>
      </c>
      <c r="M33" s="51" t="str">
        <f t="shared" si="3"/>
        <v xml:space="preserve">diegodiegodt@hotmail.com </v>
      </c>
      <c r="N33" s="54" t="s">
        <v>197</v>
      </c>
      <c r="O33" s="58" t="s">
        <v>23</v>
      </c>
      <c r="P33" s="54" t="s">
        <v>198</v>
      </c>
      <c r="Q33" s="50"/>
    </row>
    <row r="34" spans="1:17" s="4" customFormat="1" ht="16" customHeight="1" x14ac:dyDescent="0.25">
      <c r="A34" s="47">
        <v>32</v>
      </c>
      <c r="B34" s="48">
        <v>17</v>
      </c>
      <c r="C34" s="49" t="s">
        <v>182</v>
      </c>
      <c r="D34" s="56">
        <v>1717</v>
      </c>
      <c r="E34" s="50" t="s">
        <v>199</v>
      </c>
      <c r="F34" s="54">
        <v>60348070</v>
      </c>
      <c r="G34" s="57">
        <v>3203021948</v>
      </c>
      <c r="H34" s="57" t="e">
        <f t="shared" si="0"/>
        <v>#N/A</v>
      </c>
      <c r="I34" s="57" t="str">
        <f t="shared" si="1"/>
        <v>3203021948</v>
      </c>
      <c r="J34" s="52" t="s">
        <v>200</v>
      </c>
      <c r="K34" s="50" t="s">
        <v>201</v>
      </c>
      <c r="L34" s="51" t="e">
        <f t="shared" si="2"/>
        <v>#N/A</v>
      </c>
      <c r="M34" s="51" t="str">
        <f t="shared" si="3"/>
        <v>jpazbta32@cendoj.ramajudicial.gov.co</v>
      </c>
      <c r="N34" s="54" t="s">
        <v>202</v>
      </c>
      <c r="O34" s="58" t="s">
        <v>23</v>
      </c>
      <c r="P34" s="54" t="s">
        <v>203</v>
      </c>
      <c r="Q34" s="50"/>
    </row>
    <row r="35" spans="1:17" s="4" customFormat="1" ht="16" customHeight="1" x14ac:dyDescent="0.25">
      <c r="A35" s="47">
        <v>33</v>
      </c>
      <c r="B35" s="48">
        <v>8</v>
      </c>
      <c r="C35" s="49" t="s">
        <v>100</v>
      </c>
      <c r="D35" s="56">
        <v>1726</v>
      </c>
      <c r="E35" s="50" t="s">
        <v>204</v>
      </c>
      <c r="F35" s="54">
        <v>19346049</v>
      </c>
      <c r="G35" s="57">
        <v>3002695724</v>
      </c>
      <c r="H35" s="57" t="str">
        <f t="shared" ref="H35:H66" si="4">VLOOKUP(F35,UREPUBLICANA,3,0)</f>
        <v>3002695724</v>
      </c>
      <c r="I35" s="57" t="e">
        <f t="shared" ref="I35:I66" si="5">VLOOKUP(F35,ACTUALIZADOS,3,0)</f>
        <v>#N/A</v>
      </c>
      <c r="J35" s="52" t="s">
        <v>205</v>
      </c>
      <c r="K35" s="50" t="s">
        <v>206</v>
      </c>
      <c r="L35" s="51" t="str">
        <f t="shared" ref="L35:L66" si="6">VLOOKUP(F35,UREPUBLICANA,2,0)</f>
        <v>jpaz33bta@cendoj.ramajudicial.gov.co</v>
      </c>
      <c r="M35" s="51" t="e">
        <f t="shared" ref="M35:M66" si="7">VLOOKUP(F35,ACTUALIZADOS,4,0)</f>
        <v>#N/A</v>
      </c>
      <c r="N35" s="54" t="s">
        <v>207</v>
      </c>
      <c r="O35" s="58" t="s">
        <v>23</v>
      </c>
      <c r="P35" s="54" t="s">
        <v>208</v>
      </c>
      <c r="Q35" s="50"/>
    </row>
    <row r="36" spans="1:17" s="4" customFormat="1" ht="16" customHeight="1" x14ac:dyDescent="0.25">
      <c r="A36" s="47">
        <v>34</v>
      </c>
      <c r="B36" s="48">
        <v>8</v>
      </c>
      <c r="C36" s="49" t="s">
        <v>55</v>
      </c>
      <c r="D36" s="56">
        <v>618</v>
      </c>
      <c r="E36" s="50" t="s">
        <v>209</v>
      </c>
      <c r="F36" s="59">
        <v>14248693</v>
      </c>
      <c r="G36" s="57">
        <v>3133732914</v>
      </c>
      <c r="H36" s="57" t="str">
        <f t="shared" si="4"/>
        <v>3133732914</v>
      </c>
      <c r="I36" s="57" t="e">
        <f t="shared" si="5"/>
        <v>#N/A</v>
      </c>
      <c r="J36" s="52" t="s">
        <v>210</v>
      </c>
      <c r="K36" s="50" t="s">
        <v>211</v>
      </c>
      <c r="L36" s="51" t="str">
        <f t="shared" si="6"/>
        <v>aragolga1@hotmail.com</v>
      </c>
      <c r="M36" s="51" t="e">
        <f t="shared" si="7"/>
        <v>#N/A</v>
      </c>
      <c r="N36" s="54" t="s">
        <v>212</v>
      </c>
      <c r="O36" s="58" t="s">
        <v>23</v>
      </c>
      <c r="P36" s="54" t="s">
        <v>213</v>
      </c>
      <c r="Q36" s="50"/>
    </row>
    <row r="37" spans="1:17" s="4" customFormat="1" ht="16" customHeight="1" x14ac:dyDescent="0.25">
      <c r="A37" s="47">
        <v>35</v>
      </c>
      <c r="B37" s="48">
        <v>10</v>
      </c>
      <c r="C37" s="49" t="s">
        <v>108</v>
      </c>
      <c r="D37" s="56">
        <v>1765</v>
      </c>
      <c r="E37" s="50" t="s">
        <v>214</v>
      </c>
      <c r="F37" s="54">
        <v>19413399</v>
      </c>
      <c r="G37" s="57">
        <v>3134896051</v>
      </c>
      <c r="H37" s="57" t="str">
        <f t="shared" si="4"/>
        <v>3134896051</v>
      </c>
      <c r="I37" s="57" t="str">
        <f t="shared" si="5"/>
        <v>3134896051</v>
      </c>
      <c r="J37" s="52" t="s">
        <v>215</v>
      </c>
      <c r="K37" s="50" t="s">
        <v>216</v>
      </c>
      <c r="L37" s="51" t="str">
        <f t="shared" si="6"/>
        <v>edgarhermida1@gmail.com</v>
      </c>
      <c r="M37" s="51" t="str">
        <f t="shared" si="7"/>
        <v>edgarhermida1@gmail.com</v>
      </c>
      <c r="N37" s="54" t="s">
        <v>217</v>
      </c>
      <c r="O37" s="58" t="s">
        <v>23</v>
      </c>
      <c r="P37" s="54" t="s">
        <v>218</v>
      </c>
      <c r="Q37" s="50"/>
    </row>
    <row r="38" spans="1:17" s="4" customFormat="1" ht="16" customHeight="1" x14ac:dyDescent="0.25">
      <c r="A38" s="47">
        <v>36</v>
      </c>
      <c r="B38" s="48">
        <v>11</v>
      </c>
      <c r="C38" s="49" t="s">
        <v>108</v>
      </c>
      <c r="D38" s="56">
        <v>243</v>
      </c>
      <c r="E38" s="50" t="s">
        <v>219</v>
      </c>
      <c r="F38" s="59">
        <v>14208955</v>
      </c>
      <c r="G38" s="57">
        <v>3134606519</v>
      </c>
      <c r="H38" s="57" t="str">
        <f t="shared" si="4"/>
        <v>3134606519</v>
      </c>
      <c r="I38" s="57" t="str">
        <f t="shared" si="5"/>
        <v>3134606519</v>
      </c>
      <c r="J38" s="53" t="s">
        <v>220</v>
      </c>
      <c r="K38" s="50" t="s">
        <v>221</v>
      </c>
      <c r="L38" s="51" t="str">
        <f t="shared" si="6"/>
        <v>hedevia@hotmail.com</v>
      </c>
      <c r="M38" s="51" t="str">
        <f t="shared" si="7"/>
        <v>hedevia@hotmail.com</v>
      </c>
      <c r="N38" s="54" t="s">
        <v>222</v>
      </c>
      <c r="O38" s="58" t="s">
        <v>23</v>
      </c>
      <c r="P38" s="54" t="s">
        <v>223</v>
      </c>
      <c r="Q38" s="50"/>
    </row>
    <row r="39" spans="1:17" s="4" customFormat="1" ht="16" customHeight="1" x14ac:dyDescent="0.25">
      <c r="A39" s="47">
        <v>37</v>
      </c>
      <c r="B39" s="48">
        <v>12</v>
      </c>
      <c r="C39" s="49" t="s">
        <v>175</v>
      </c>
      <c r="D39" s="56">
        <v>669</v>
      </c>
      <c r="E39" s="50" t="s">
        <v>224</v>
      </c>
      <c r="F39" s="54">
        <v>19300436</v>
      </c>
      <c r="G39" s="57">
        <v>3123342754</v>
      </c>
      <c r="H39" s="57" t="e">
        <f t="shared" si="4"/>
        <v>#N/A</v>
      </c>
      <c r="I39" s="57" t="str">
        <f t="shared" si="5"/>
        <v>3123342754</v>
      </c>
      <c r="J39" s="53" t="s">
        <v>225</v>
      </c>
      <c r="K39" s="50" t="s">
        <v>226</v>
      </c>
      <c r="L39" s="51" t="e">
        <f t="shared" si="6"/>
        <v>#N/A</v>
      </c>
      <c r="M39" s="51" t="str">
        <f t="shared" si="7"/>
        <v>edilberthr@hotmail.com</v>
      </c>
      <c r="N39" s="54" t="s">
        <v>227</v>
      </c>
      <c r="O39" s="58" t="s">
        <v>23</v>
      </c>
      <c r="P39" s="54" t="s">
        <v>228</v>
      </c>
      <c r="Q39" s="50"/>
    </row>
    <row r="40" spans="1:17" s="4" customFormat="1" ht="16" customHeight="1" x14ac:dyDescent="0.25">
      <c r="A40" s="47">
        <v>38</v>
      </c>
      <c r="B40" s="48">
        <v>8</v>
      </c>
      <c r="C40" s="49" t="s">
        <v>100</v>
      </c>
      <c r="D40" s="56">
        <v>1714</v>
      </c>
      <c r="E40" s="50" t="s">
        <v>229</v>
      </c>
      <c r="F40" s="54">
        <v>79697705</v>
      </c>
      <c r="G40" s="57">
        <v>3123450171</v>
      </c>
      <c r="H40" s="57" t="str">
        <f t="shared" si="4"/>
        <v>3123450171</v>
      </c>
      <c r="I40" s="57" t="e">
        <f t="shared" si="5"/>
        <v>#N/A</v>
      </c>
      <c r="J40" s="52" t="s">
        <v>230</v>
      </c>
      <c r="K40" s="50" t="s">
        <v>231</v>
      </c>
      <c r="L40" s="51" t="str">
        <f t="shared" si="6"/>
        <v>edwinzarto@hotmail.com</v>
      </c>
      <c r="M40" s="51" t="e">
        <f t="shared" si="7"/>
        <v>#N/A</v>
      </c>
      <c r="N40" s="54" t="s">
        <v>232</v>
      </c>
      <c r="O40" s="58" t="s">
        <v>23</v>
      </c>
      <c r="P40" s="54" t="s">
        <v>233</v>
      </c>
      <c r="Q40" s="50"/>
    </row>
    <row r="41" spans="1:17" s="6" customFormat="1" ht="42.75" hidden="1" customHeight="1" x14ac:dyDescent="0.25">
      <c r="A41" s="73">
        <v>39</v>
      </c>
      <c r="B41" s="74" t="s">
        <v>234</v>
      </c>
      <c r="C41" s="75" t="s">
        <v>235</v>
      </c>
      <c r="D41" s="75">
        <v>699</v>
      </c>
      <c r="E41" s="76" t="s">
        <v>236</v>
      </c>
      <c r="F41" s="76">
        <v>41526932</v>
      </c>
      <c r="G41" s="74">
        <v>3103024576</v>
      </c>
      <c r="H41" s="57" t="e">
        <f t="shared" si="4"/>
        <v>#N/A</v>
      </c>
      <c r="I41" s="57" t="str">
        <f t="shared" si="5"/>
        <v>+57 310 3024576</v>
      </c>
      <c r="J41" s="77" t="s">
        <v>237</v>
      </c>
      <c r="K41" s="76" t="s">
        <v>238</v>
      </c>
      <c r="L41" s="51" t="e">
        <f t="shared" si="6"/>
        <v>#N/A</v>
      </c>
      <c r="M41" s="51" t="str">
        <f t="shared" si="7"/>
        <v>Emma.pulido001@hotmail.com</v>
      </c>
      <c r="N41" s="76" t="s">
        <v>239</v>
      </c>
      <c r="O41" s="77" t="s">
        <v>23</v>
      </c>
      <c r="P41" s="76" t="s">
        <v>240</v>
      </c>
      <c r="Q41" s="78" t="s">
        <v>241</v>
      </c>
    </row>
    <row r="42" spans="1:17" s="6" customFormat="1" ht="45" hidden="1" customHeight="1" x14ac:dyDescent="0.25">
      <c r="A42" s="73">
        <v>40</v>
      </c>
      <c r="B42" s="74" t="s">
        <v>242</v>
      </c>
      <c r="C42" s="75" t="s">
        <v>193</v>
      </c>
      <c r="D42" s="75"/>
      <c r="E42" s="76" t="s">
        <v>243</v>
      </c>
      <c r="F42" s="76">
        <v>79305441</v>
      </c>
      <c r="G42" s="74">
        <v>3017008902</v>
      </c>
      <c r="H42" s="57" t="e">
        <f t="shared" si="4"/>
        <v>#N/A</v>
      </c>
      <c r="I42" s="57" t="e">
        <f t="shared" si="5"/>
        <v>#N/A</v>
      </c>
      <c r="J42" s="83" t="s">
        <v>244</v>
      </c>
      <c r="K42" s="83" t="s">
        <v>245</v>
      </c>
      <c r="L42" s="51" t="e">
        <f t="shared" si="6"/>
        <v>#N/A</v>
      </c>
      <c r="M42" s="51" t="e">
        <f t="shared" si="7"/>
        <v>#N/A</v>
      </c>
      <c r="N42" s="76" t="s">
        <v>246</v>
      </c>
      <c r="O42" s="77" t="s">
        <v>23</v>
      </c>
      <c r="P42" s="76" t="s">
        <v>247</v>
      </c>
      <c r="Q42" s="78" t="s">
        <v>248</v>
      </c>
    </row>
    <row r="43" spans="1:17" s="9" customFormat="1" ht="16" customHeight="1" x14ac:dyDescent="0.25">
      <c r="A43" s="47">
        <v>41</v>
      </c>
      <c r="B43" s="48">
        <v>11</v>
      </c>
      <c r="C43" s="49" t="s">
        <v>163</v>
      </c>
      <c r="D43" s="56"/>
      <c r="E43" s="50" t="s">
        <v>249</v>
      </c>
      <c r="F43" s="54">
        <v>1013630417</v>
      </c>
      <c r="G43" s="57">
        <v>3003200688</v>
      </c>
      <c r="H43" s="57" t="e">
        <f t="shared" si="4"/>
        <v>#N/A</v>
      </c>
      <c r="I43" s="57" t="e">
        <f t="shared" si="5"/>
        <v>#N/A</v>
      </c>
      <c r="J43" s="52" t="s">
        <v>250</v>
      </c>
      <c r="K43" s="50" t="s">
        <v>251</v>
      </c>
      <c r="L43" s="51" t="e">
        <f t="shared" si="6"/>
        <v>#N/A</v>
      </c>
      <c r="M43" s="51" t="e">
        <f t="shared" si="7"/>
        <v>#N/A</v>
      </c>
      <c r="N43" s="54" t="s">
        <v>252</v>
      </c>
      <c r="O43" s="58" t="s">
        <v>23</v>
      </c>
      <c r="P43" s="54" t="s">
        <v>253</v>
      </c>
      <c r="Q43" s="50"/>
    </row>
    <row r="44" spans="1:17" s="9" customFormat="1" ht="16" customHeight="1" x14ac:dyDescent="0.25">
      <c r="A44" s="47">
        <v>42</v>
      </c>
      <c r="B44" s="48">
        <v>15</v>
      </c>
      <c r="C44" s="49" t="s">
        <v>18</v>
      </c>
      <c r="D44" s="56">
        <v>280</v>
      </c>
      <c r="E44" s="50" t="s">
        <v>254</v>
      </c>
      <c r="F44" s="54">
        <v>19468450</v>
      </c>
      <c r="G44" s="57">
        <v>3105875395</v>
      </c>
      <c r="H44" s="57" t="e">
        <f t="shared" si="4"/>
        <v>#N/A</v>
      </c>
      <c r="I44" s="57" t="e">
        <f t="shared" si="5"/>
        <v>#N/A</v>
      </c>
      <c r="J44" s="52" t="s">
        <v>255</v>
      </c>
      <c r="K44" s="50" t="s">
        <v>256</v>
      </c>
      <c r="L44" s="51" t="e">
        <f t="shared" si="6"/>
        <v>#N/A</v>
      </c>
      <c r="M44" s="51" t="e">
        <f t="shared" si="7"/>
        <v>#N/A</v>
      </c>
      <c r="N44" s="54" t="s">
        <v>257</v>
      </c>
      <c r="O44" s="58" t="s">
        <v>23</v>
      </c>
      <c r="P44" s="54" t="s">
        <v>258</v>
      </c>
      <c r="Q44" s="50"/>
    </row>
    <row r="45" spans="1:17" s="9" customFormat="1" ht="16" customHeight="1" x14ac:dyDescent="0.25">
      <c r="A45" s="47">
        <v>43</v>
      </c>
      <c r="B45" s="48">
        <v>11</v>
      </c>
      <c r="C45" s="49" t="s">
        <v>193</v>
      </c>
      <c r="D45" s="56">
        <v>1703</v>
      </c>
      <c r="E45" s="50" t="s">
        <v>259</v>
      </c>
      <c r="F45" s="54">
        <v>35467656</v>
      </c>
      <c r="G45" s="57">
        <v>3112765348</v>
      </c>
      <c r="H45" s="57" t="str">
        <f t="shared" si="4"/>
        <v>3112765348</v>
      </c>
      <c r="I45" s="57" t="str">
        <f t="shared" si="5"/>
        <v>3112765348</v>
      </c>
      <c r="J45" s="52" t="s">
        <v>260</v>
      </c>
      <c r="K45" s="50" t="s">
        <v>261</v>
      </c>
      <c r="L45" s="51" t="str">
        <f t="shared" si="6"/>
        <v>fannylg888@gmail.com</v>
      </c>
      <c r="M45" s="51" t="str">
        <f t="shared" si="7"/>
        <v>fannylg888@gmail.com</v>
      </c>
      <c r="N45" s="54" t="s">
        <v>262</v>
      </c>
      <c r="O45" s="58" t="s">
        <v>23</v>
      </c>
      <c r="P45" s="54" t="s">
        <v>263</v>
      </c>
      <c r="Q45" s="50"/>
    </row>
    <row r="46" spans="1:17" s="9" customFormat="1" ht="16" customHeight="1" x14ac:dyDescent="0.25">
      <c r="A46" s="47">
        <v>44</v>
      </c>
      <c r="B46" s="52">
        <v>8</v>
      </c>
      <c r="C46" s="49" t="s">
        <v>55</v>
      </c>
      <c r="D46" s="56"/>
      <c r="E46" s="50" t="s">
        <v>264</v>
      </c>
      <c r="F46" s="54">
        <v>19433574</v>
      </c>
      <c r="G46" s="57">
        <v>3108720425</v>
      </c>
      <c r="H46" s="57" t="str">
        <f t="shared" si="4"/>
        <v>3108720425</v>
      </c>
      <c r="I46" s="57" t="str">
        <f t="shared" si="5"/>
        <v>3108720425.</v>
      </c>
      <c r="J46" s="52" t="s">
        <v>265</v>
      </c>
      <c r="K46" s="50" t="s">
        <v>266</v>
      </c>
      <c r="L46" s="51" t="str">
        <f t="shared" si="6"/>
        <v>fersarave@gmail.com</v>
      </c>
      <c r="M46" s="51" t="str">
        <f t="shared" si="7"/>
        <v>fersarave@gmailcom</v>
      </c>
      <c r="N46" s="54" t="s">
        <v>267</v>
      </c>
      <c r="O46" s="58" t="s">
        <v>23</v>
      </c>
      <c r="P46" s="54" t="s">
        <v>268</v>
      </c>
      <c r="Q46" s="50"/>
    </row>
    <row r="47" spans="1:17" s="9" customFormat="1" ht="16" customHeight="1" x14ac:dyDescent="0.25">
      <c r="A47" s="47">
        <v>45</v>
      </c>
      <c r="B47" s="52">
        <v>8</v>
      </c>
      <c r="C47" s="49" t="s">
        <v>55</v>
      </c>
      <c r="D47" s="56">
        <v>1695</v>
      </c>
      <c r="E47" s="50" t="s">
        <v>269</v>
      </c>
      <c r="F47" s="54">
        <v>19137024</v>
      </c>
      <c r="G47" s="57">
        <v>3212032789</v>
      </c>
      <c r="H47" s="57" t="str">
        <f t="shared" si="4"/>
        <v>321 203 27 89</v>
      </c>
      <c r="I47" s="57" t="str">
        <f t="shared" si="5"/>
        <v>3212032789</v>
      </c>
      <c r="J47" s="52" t="s">
        <v>270</v>
      </c>
      <c r="K47" s="53" t="s">
        <v>271</v>
      </c>
      <c r="L47" s="51" t="str">
        <f t="shared" si="6"/>
        <v>fivigar@hotmail.com</v>
      </c>
      <c r="M47" s="51" t="str">
        <f t="shared" si="7"/>
        <v>fivigar@hotmail.com</v>
      </c>
      <c r="N47" s="54" t="s">
        <v>272</v>
      </c>
      <c r="O47" s="58" t="s">
        <v>23</v>
      </c>
      <c r="P47" s="54" t="s">
        <v>273</v>
      </c>
      <c r="Q47" s="50"/>
    </row>
    <row r="48" spans="1:17" s="9" customFormat="1" ht="16" customHeight="1" x14ac:dyDescent="0.25">
      <c r="A48" s="47">
        <v>46</v>
      </c>
      <c r="B48" s="48">
        <v>7</v>
      </c>
      <c r="C48" s="49" t="s">
        <v>274</v>
      </c>
      <c r="D48" s="56"/>
      <c r="E48" s="50" t="s">
        <v>275</v>
      </c>
      <c r="F48" s="54">
        <v>41692210</v>
      </c>
      <c r="G48" s="57">
        <v>3105658277</v>
      </c>
      <c r="H48" s="57" t="str">
        <f t="shared" si="4"/>
        <v>3105658277</v>
      </c>
      <c r="I48" s="57" t="e">
        <f t="shared" si="5"/>
        <v>#N/A</v>
      </c>
      <c r="J48" s="53" t="s">
        <v>276</v>
      </c>
      <c r="K48" s="50" t="s">
        <v>277</v>
      </c>
      <c r="L48" s="51" t="str">
        <f t="shared" si="6"/>
        <v>florenitsalazar@gmail.com</v>
      </c>
      <c r="M48" s="51" t="e">
        <f t="shared" si="7"/>
        <v>#N/A</v>
      </c>
      <c r="N48" s="54" t="s">
        <v>278</v>
      </c>
      <c r="O48" s="58" t="s">
        <v>23</v>
      </c>
      <c r="P48" s="54" t="s">
        <v>279</v>
      </c>
      <c r="Q48" s="50"/>
    </row>
    <row r="49" spans="1:17" s="9" customFormat="1" ht="16" customHeight="1" x14ac:dyDescent="0.25">
      <c r="A49" s="47">
        <v>47</v>
      </c>
      <c r="B49" s="48">
        <v>18</v>
      </c>
      <c r="C49" s="49" t="s">
        <v>934</v>
      </c>
      <c r="D49" s="56">
        <v>1785</v>
      </c>
      <c r="E49" s="50" t="s">
        <v>280</v>
      </c>
      <c r="F49" s="54">
        <v>1031126146</v>
      </c>
      <c r="G49" s="57">
        <v>3102229216</v>
      </c>
      <c r="H49" s="57" t="str">
        <f t="shared" si="4"/>
        <v>3102229216</v>
      </c>
      <c r="I49" s="57" t="str">
        <f t="shared" si="5"/>
        <v>3102229216</v>
      </c>
      <c r="J49" s="52" t="s">
        <v>281</v>
      </c>
      <c r="K49" s="50" t="s">
        <v>282</v>
      </c>
      <c r="L49" s="51" t="str">
        <f t="shared" si="6"/>
        <v>giovanniperaltaabogado@gmail.com</v>
      </c>
      <c r="M49" s="51" t="str">
        <f t="shared" si="7"/>
        <v>giovanniperaltaabogado@gmail.com</v>
      </c>
      <c r="N49" s="54" t="s">
        <v>283</v>
      </c>
      <c r="O49" s="58" t="s">
        <v>23</v>
      </c>
      <c r="P49" s="54" t="s">
        <v>284</v>
      </c>
      <c r="Q49" s="50"/>
    </row>
    <row r="50" spans="1:17" s="9" customFormat="1" ht="16" customHeight="1" x14ac:dyDescent="0.25">
      <c r="A50" s="47">
        <v>48</v>
      </c>
      <c r="B50" s="48">
        <v>18</v>
      </c>
      <c r="C50" s="49" t="s">
        <v>1001</v>
      </c>
      <c r="D50" s="56">
        <v>652</v>
      </c>
      <c r="E50" s="50" t="s">
        <v>285</v>
      </c>
      <c r="F50" s="59">
        <v>52013464</v>
      </c>
      <c r="G50" s="57">
        <v>3143324333</v>
      </c>
      <c r="H50" s="57" t="e">
        <f t="shared" si="4"/>
        <v>#N/A</v>
      </c>
      <c r="I50" s="57" t="str">
        <f t="shared" si="5"/>
        <v>3143324333</v>
      </c>
      <c r="J50" s="52" t="s">
        <v>286</v>
      </c>
      <c r="K50" s="50" t="s">
        <v>287</v>
      </c>
      <c r="L50" s="51" t="e">
        <f t="shared" si="6"/>
        <v>#N/A</v>
      </c>
      <c r="M50" s="51" t="str">
        <f t="shared" si="7"/>
        <v>gloriaenithmolina@hotmail.com</v>
      </c>
      <c r="N50" s="54" t="s">
        <v>288</v>
      </c>
      <c r="O50" s="58" t="s">
        <v>23</v>
      </c>
      <c r="P50" s="54" t="s">
        <v>289</v>
      </c>
      <c r="Q50" s="50"/>
    </row>
    <row r="51" spans="1:17" s="9" customFormat="1" ht="16" customHeight="1" x14ac:dyDescent="0.25">
      <c r="A51" s="47">
        <v>49</v>
      </c>
      <c r="B51" s="48">
        <v>1</v>
      </c>
      <c r="C51" s="49" t="s">
        <v>290</v>
      </c>
      <c r="D51" s="56">
        <v>1752</v>
      </c>
      <c r="E51" s="50" t="s">
        <v>291</v>
      </c>
      <c r="F51" s="54">
        <v>41626464</v>
      </c>
      <c r="G51" s="57">
        <v>3108504114</v>
      </c>
      <c r="H51" s="57" t="str">
        <f t="shared" si="4"/>
        <v xml:space="preserve">3108504114 </v>
      </c>
      <c r="I51" s="57" t="str">
        <f t="shared" si="5"/>
        <v xml:space="preserve">3108504114 </v>
      </c>
      <c r="J51" s="52" t="s">
        <v>292</v>
      </c>
      <c r="K51" s="50" t="s">
        <v>293</v>
      </c>
      <c r="L51" s="51" t="str">
        <f t="shared" si="6"/>
        <v xml:space="preserve">monca.31@hotmail.com </v>
      </c>
      <c r="M51" s="51" t="str">
        <f t="shared" si="7"/>
        <v xml:space="preserve">monca.31@hotmail.com </v>
      </c>
      <c r="N51" s="54" t="s">
        <v>294</v>
      </c>
      <c r="O51" s="58" t="s">
        <v>23</v>
      </c>
      <c r="P51" s="54" t="s">
        <v>30</v>
      </c>
      <c r="Q51" s="50"/>
    </row>
    <row r="52" spans="1:17" s="9" customFormat="1" ht="16" customHeight="1" x14ac:dyDescent="0.25">
      <c r="A52" s="47">
        <v>50</v>
      </c>
      <c r="B52" s="48">
        <v>18</v>
      </c>
      <c r="C52" s="49" t="s">
        <v>295</v>
      </c>
      <c r="D52" s="56">
        <v>1154</v>
      </c>
      <c r="E52" s="50" t="s">
        <v>296</v>
      </c>
      <c r="F52" s="54">
        <v>1176541</v>
      </c>
      <c r="G52" s="57">
        <v>3152202442</v>
      </c>
      <c r="H52" s="57" t="e">
        <f t="shared" si="4"/>
        <v>#N/A</v>
      </c>
      <c r="I52" s="57" t="str">
        <f t="shared" si="5"/>
        <v>3152202442</v>
      </c>
      <c r="J52" s="52" t="s">
        <v>297</v>
      </c>
      <c r="K52" s="50" t="s">
        <v>298</v>
      </c>
      <c r="L52" s="51" t="e">
        <f t="shared" si="6"/>
        <v>#N/A</v>
      </c>
      <c r="M52" s="51" t="str">
        <f t="shared" si="7"/>
        <v>gonzalotorresarias@gmail.com</v>
      </c>
      <c r="N52" s="54" t="s">
        <v>299</v>
      </c>
      <c r="O52" s="58" t="s">
        <v>23</v>
      </c>
      <c r="P52" s="54" t="s">
        <v>300</v>
      </c>
      <c r="Q52" s="50"/>
    </row>
    <row r="53" spans="1:17" s="10" customFormat="1" ht="17.25" customHeight="1" x14ac:dyDescent="0.25">
      <c r="A53" s="47">
        <v>51</v>
      </c>
      <c r="B53" s="48">
        <v>15</v>
      </c>
      <c r="C53" s="49" t="s">
        <v>301</v>
      </c>
      <c r="D53" s="56">
        <v>1725</v>
      </c>
      <c r="E53" s="50" t="s">
        <v>302</v>
      </c>
      <c r="F53" s="54">
        <v>1013690515</v>
      </c>
      <c r="G53" s="57">
        <v>3178955612</v>
      </c>
      <c r="H53" s="57" t="e">
        <f t="shared" si="4"/>
        <v>#N/A</v>
      </c>
      <c r="I53" s="57" t="e">
        <f t="shared" si="5"/>
        <v>#N/A</v>
      </c>
      <c r="J53" s="53" t="s">
        <v>303</v>
      </c>
      <c r="K53" s="50" t="s">
        <v>304</v>
      </c>
      <c r="L53" s="51" t="e">
        <f t="shared" si="6"/>
        <v>#N/A</v>
      </c>
      <c r="M53" s="51" t="e">
        <f t="shared" si="7"/>
        <v>#N/A</v>
      </c>
      <c r="N53" s="54" t="s">
        <v>305</v>
      </c>
      <c r="O53" s="58" t="s">
        <v>23</v>
      </c>
      <c r="P53" s="54" t="s">
        <v>306</v>
      </c>
      <c r="Q53" s="60"/>
    </row>
    <row r="54" spans="1:17" s="9" customFormat="1" ht="16" customHeight="1" x14ac:dyDescent="0.25">
      <c r="A54" s="47">
        <v>52</v>
      </c>
      <c r="B54" s="52">
        <v>18</v>
      </c>
      <c r="C54" s="52" t="s">
        <v>49</v>
      </c>
      <c r="D54" s="58">
        <v>1788</v>
      </c>
      <c r="E54" s="50" t="s">
        <v>307</v>
      </c>
      <c r="F54" s="54">
        <v>79482159</v>
      </c>
      <c r="G54" s="57">
        <v>573002827690</v>
      </c>
      <c r="H54" s="57" t="e">
        <f t="shared" si="4"/>
        <v>#N/A</v>
      </c>
      <c r="I54" s="57" t="e">
        <f t="shared" si="5"/>
        <v>#N/A</v>
      </c>
      <c r="J54" s="52" t="s">
        <v>308</v>
      </c>
      <c r="K54" s="50" t="s">
        <v>309</v>
      </c>
      <c r="L54" s="51" t="e">
        <f t="shared" si="6"/>
        <v>#N/A</v>
      </c>
      <c r="M54" s="51" t="e">
        <f t="shared" si="7"/>
        <v>#N/A</v>
      </c>
      <c r="N54" s="54" t="s">
        <v>310</v>
      </c>
      <c r="O54" s="58" t="s">
        <v>23</v>
      </c>
      <c r="P54" s="54" t="s">
        <v>311</v>
      </c>
      <c r="Q54" s="50"/>
    </row>
    <row r="55" spans="1:17" s="9" customFormat="1" ht="16" customHeight="1" x14ac:dyDescent="0.25">
      <c r="A55" s="47">
        <v>53</v>
      </c>
      <c r="B55" s="48"/>
      <c r="C55" s="49" t="s">
        <v>61</v>
      </c>
      <c r="D55" s="54"/>
      <c r="E55" s="50" t="s">
        <v>312</v>
      </c>
      <c r="F55" s="54">
        <v>19349686</v>
      </c>
      <c r="G55" s="57">
        <v>3152360738</v>
      </c>
      <c r="H55" s="57" t="e">
        <f t="shared" si="4"/>
        <v>#N/A</v>
      </c>
      <c r="I55" s="57" t="str">
        <f t="shared" si="5"/>
        <v>3152360738</v>
      </c>
      <c r="J55" s="52" t="s">
        <v>313</v>
      </c>
      <c r="K55" s="50" t="s">
        <v>314</v>
      </c>
      <c r="L55" s="51" t="e">
        <f t="shared" si="6"/>
        <v>#N/A</v>
      </c>
      <c r="M55" s="51" t="str">
        <f t="shared" si="7"/>
        <v>Jacnicolasdefederman@hotmail.com</v>
      </c>
      <c r="N55" s="54" t="s">
        <v>315</v>
      </c>
      <c r="O55" s="58" t="s">
        <v>23</v>
      </c>
      <c r="P55" s="54" t="s">
        <v>316</v>
      </c>
      <c r="Q55" s="50"/>
    </row>
    <row r="56" spans="1:17" s="9" customFormat="1" ht="16" customHeight="1" x14ac:dyDescent="0.25">
      <c r="A56" s="47">
        <v>54</v>
      </c>
      <c r="B56" s="48">
        <v>15</v>
      </c>
      <c r="C56" s="49" t="s">
        <v>18</v>
      </c>
      <c r="D56" s="56">
        <v>247</v>
      </c>
      <c r="E56" s="50" t="s">
        <v>317</v>
      </c>
      <c r="F56" s="54">
        <v>41468320</v>
      </c>
      <c r="G56" s="57">
        <v>3175663242</v>
      </c>
      <c r="H56" s="57" t="str">
        <f t="shared" si="4"/>
        <v>3175663242</v>
      </c>
      <c r="I56" s="57" t="e">
        <f t="shared" si="5"/>
        <v>#N/A</v>
      </c>
      <c r="J56" s="52" t="s">
        <v>318</v>
      </c>
      <c r="K56" s="53" t="s">
        <v>319</v>
      </c>
      <c r="L56" s="51" t="str">
        <f t="shared" si="6"/>
        <v>hermindapardo@gmail.com</v>
      </c>
      <c r="M56" s="51" t="e">
        <f t="shared" si="7"/>
        <v>#N/A</v>
      </c>
      <c r="N56" s="54" t="s">
        <v>320</v>
      </c>
      <c r="O56" s="58" t="s">
        <v>23</v>
      </c>
      <c r="P56" s="54" t="s">
        <v>321</v>
      </c>
      <c r="Q56" s="50"/>
    </row>
    <row r="57" spans="1:17" s="10" customFormat="1" ht="20" x14ac:dyDescent="0.25">
      <c r="A57" s="47">
        <v>55</v>
      </c>
      <c r="B57" s="48">
        <v>18</v>
      </c>
      <c r="C57" s="49" t="s">
        <v>1001</v>
      </c>
      <c r="D57" s="56">
        <v>1766</v>
      </c>
      <c r="E57" s="50" t="s">
        <v>322</v>
      </c>
      <c r="F57" s="54">
        <v>79327831</v>
      </c>
      <c r="G57" s="57">
        <v>3125354719</v>
      </c>
      <c r="H57" s="57" t="str">
        <f t="shared" si="4"/>
        <v xml:space="preserve">3125354719 </v>
      </c>
      <c r="I57" s="57" t="str">
        <f t="shared" si="5"/>
        <v xml:space="preserve">3125354719 </v>
      </c>
      <c r="J57" s="52" t="s">
        <v>323</v>
      </c>
      <c r="K57" s="50" t="s">
        <v>324</v>
      </c>
      <c r="L57" s="51" t="str">
        <f t="shared" si="6"/>
        <v>Hvd3118@hotmail.com</v>
      </c>
      <c r="M57" s="51" t="str">
        <f t="shared" si="7"/>
        <v>Hvd3118@hotmail.com</v>
      </c>
      <c r="N57" s="54" t="s">
        <v>325</v>
      </c>
      <c r="O57" s="58" t="s">
        <v>23</v>
      </c>
      <c r="P57" s="54" t="s">
        <v>326</v>
      </c>
      <c r="Q57" s="60"/>
    </row>
    <row r="58" spans="1:17" s="10" customFormat="1" ht="20" x14ac:dyDescent="0.25">
      <c r="A58" s="47">
        <v>56</v>
      </c>
      <c r="B58" s="48">
        <v>16</v>
      </c>
      <c r="C58" s="49" t="s">
        <v>327</v>
      </c>
      <c r="D58" s="56">
        <v>1730</v>
      </c>
      <c r="E58" s="50" t="s">
        <v>328</v>
      </c>
      <c r="F58" s="54">
        <v>1022366712</v>
      </c>
      <c r="G58" s="57">
        <v>3192522080</v>
      </c>
      <c r="H58" s="57" t="str">
        <f t="shared" si="4"/>
        <v>3192522080</v>
      </c>
      <c r="I58" s="57" t="e">
        <f t="shared" si="5"/>
        <v>#N/A</v>
      </c>
      <c r="J58" s="52" t="s">
        <v>329</v>
      </c>
      <c r="K58" s="50" t="s">
        <v>330</v>
      </c>
      <c r="L58" s="51" t="str">
        <f t="shared" si="6"/>
        <v>hdbeltranv@gmail.com</v>
      </c>
      <c r="M58" s="51" t="e">
        <f t="shared" si="7"/>
        <v>#N/A</v>
      </c>
      <c r="N58" s="54" t="s">
        <v>331</v>
      </c>
      <c r="O58" s="58" t="s">
        <v>23</v>
      </c>
      <c r="P58" s="54" t="s">
        <v>332</v>
      </c>
      <c r="Q58" s="60"/>
    </row>
    <row r="59" spans="1:17" s="9" customFormat="1" ht="16" customHeight="1" x14ac:dyDescent="0.25">
      <c r="A59" s="47">
        <v>57</v>
      </c>
      <c r="B59" s="48">
        <v>11</v>
      </c>
      <c r="C59" s="49" t="s">
        <v>163</v>
      </c>
      <c r="D59" s="56"/>
      <c r="E59" s="50" t="s">
        <v>333</v>
      </c>
      <c r="F59" s="54">
        <v>79232550</v>
      </c>
      <c r="G59" s="57">
        <v>3123653623</v>
      </c>
      <c r="H59" s="57" t="e">
        <f t="shared" si="4"/>
        <v>#N/A</v>
      </c>
      <c r="I59" s="57" t="e">
        <f t="shared" si="5"/>
        <v>#N/A</v>
      </c>
      <c r="J59" s="52" t="s">
        <v>334</v>
      </c>
      <c r="K59" s="50" t="s">
        <v>335</v>
      </c>
      <c r="L59" s="51" t="e">
        <f t="shared" si="6"/>
        <v>#N/A</v>
      </c>
      <c r="M59" s="51" t="e">
        <f t="shared" si="7"/>
        <v>#N/A</v>
      </c>
      <c r="N59" s="54" t="s">
        <v>336</v>
      </c>
      <c r="O59" s="58" t="s">
        <v>23</v>
      </c>
      <c r="P59" s="54" t="s">
        <v>337</v>
      </c>
      <c r="Q59" s="50"/>
    </row>
    <row r="60" spans="1:17" s="9" customFormat="1" ht="16" customHeight="1" x14ac:dyDescent="0.25">
      <c r="A60" s="47">
        <v>58</v>
      </c>
      <c r="B60" s="48">
        <v>11</v>
      </c>
      <c r="C60" s="49" t="s">
        <v>163</v>
      </c>
      <c r="D60" s="56">
        <v>1712</v>
      </c>
      <c r="E60" s="50" t="s">
        <v>338</v>
      </c>
      <c r="F60" s="54">
        <v>15273511</v>
      </c>
      <c r="G60" s="57">
        <v>3122688015</v>
      </c>
      <c r="H60" s="57" t="e">
        <f t="shared" si="4"/>
        <v>#N/A</v>
      </c>
      <c r="I60" s="57" t="str">
        <f t="shared" si="5"/>
        <v>3122688015</v>
      </c>
      <c r="J60" s="52" t="s">
        <v>339</v>
      </c>
      <c r="K60" s="50" t="s">
        <v>340</v>
      </c>
      <c r="L60" s="51" t="e">
        <f t="shared" si="6"/>
        <v>#N/A</v>
      </c>
      <c r="M60" s="51" t="str">
        <f t="shared" si="7"/>
        <v>jpaz58bta@cendoj.ramajudicial.gov.co</v>
      </c>
      <c r="N60" s="54" t="s">
        <v>341</v>
      </c>
      <c r="O60" s="58" t="s">
        <v>23</v>
      </c>
      <c r="P60" s="54" t="s">
        <v>342</v>
      </c>
      <c r="Q60" s="50"/>
    </row>
    <row r="61" spans="1:17" s="9" customFormat="1" ht="16" customHeight="1" x14ac:dyDescent="0.25">
      <c r="A61" s="47">
        <v>59</v>
      </c>
      <c r="B61" s="48">
        <v>7</v>
      </c>
      <c r="C61" s="49" t="s">
        <v>274</v>
      </c>
      <c r="D61" s="56">
        <v>1732</v>
      </c>
      <c r="E61" s="50" t="s">
        <v>343</v>
      </c>
      <c r="F61" s="54">
        <v>19061493</v>
      </c>
      <c r="G61" s="57">
        <v>3005501175</v>
      </c>
      <c r="H61" s="57" t="e">
        <f t="shared" si="4"/>
        <v>#N/A</v>
      </c>
      <c r="I61" s="57" t="e">
        <f t="shared" si="5"/>
        <v>#N/A</v>
      </c>
      <c r="J61" s="55" t="s">
        <v>344</v>
      </c>
      <c r="K61" s="50" t="s">
        <v>345</v>
      </c>
      <c r="L61" s="51" t="e">
        <f t="shared" si="6"/>
        <v>#N/A</v>
      </c>
      <c r="M61" s="51" t="e">
        <f t="shared" si="7"/>
        <v>#N/A</v>
      </c>
      <c r="N61" s="54" t="s">
        <v>346</v>
      </c>
      <c r="O61" s="58" t="s">
        <v>23</v>
      </c>
      <c r="P61" s="54" t="s">
        <v>347</v>
      </c>
      <c r="Q61" s="50"/>
    </row>
    <row r="62" spans="1:17" s="9" customFormat="1" ht="16" customHeight="1" x14ac:dyDescent="0.25">
      <c r="A62" s="47">
        <v>60</v>
      </c>
      <c r="B62" s="48">
        <v>8</v>
      </c>
      <c r="C62" s="49" t="s">
        <v>55</v>
      </c>
      <c r="D62" s="56">
        <v>1706</v>
      </c>
      <c r="E62" s="50" t="s">
        <v>348</v>
      </c>
      <c r="F62" s="54">
        <v>80739703</v>
      </c>
      <c r="G62" s="57">
        <v>3232048956</v>
      </c>
      <c r="H62" s="57" t="e">
        <f t="shared" si="4"/>
        <v>#N/A</v>
      </c>
      <c r="I62" s="57" t="str">
        <f t="shared" si="5"/>
        <v>3232048956</v>
      </c>
      <c r="J62" s="55" t="s">
        <v>349</v>
      </c>
      <c r="K62" s="50" t="s">
        <v>350</v>
      </c>
      <c r="L62" s="51" t="e">
        <f t="shared" si="6"/>
        <v>#N/A</v>
      </c>
      <c r="M62" s="51" t="str">
        <f t="shared" si="7"/>
        <v>jgrau@educacionbogota.edu.co</v>
      </c>
      <c r="N62" s="54" t="s">
        <v>351</v>
      </c>
      <c r="O62" s="58" t="s">
        <v>23</v>
      </c>
      <c r="P62" s="54" t="s">
        <v>352</v>
      </c>
      <c r="Q62" s="50"/>
    </row>
    <row r="63" spans="1:17" s="4" customFormat="1" ht="20" x14ac:dyDescent="0.25">
      <c r="A63" s="47">
        <v>61</v>
      </c>
      <c r="B63" s="48">
        <v>16</v>
      </c>
      <c r="C63" s="49" t="s">
        <v>327</v>
      </c>
      <c r="D63" s="56"/>
      <c r="E63" s="50" t="s">
        <v>353</v>
      </c>
      <c r="F63" s="54">
        <v>19490000</v>
      </c>
      <c r="G63" s="57">
        <v>3152610791</v>
      </c>
      <c r="H63" s="57" t="str">
        <f t="shared" si="4"/>
        <v>3152610791</v>
      </c>
      <c r="I63" s="57" t="str">
        <f t="shared" si="5"/>
        <v>3152610791</v>
      </c>
      <c r="J63" s="52" t="s">
        <v>354</v>
      </c>
      <c r="K63" s="50" t="s">
        <v>355</v>
      </c>
      <c r="L63" s="51" t="str">
        <f t="shared" si="6"/>
        <v>yeirok43@yahoo.es</v>
      </c>
      <c r="M63" s="51" t="str">
        <f t="shared" si="7"/>
        <v>yeirok43@yahoo.es</v>
      </c>
      <c r="N63" s="54" t="s">
        <v>356</v>
      </c>
      <c r="O63" s="58" t="s">
        <v>23</v>
      </c>
      <c r="P63" s="54" t="s">
        <v>357</v>
      </c>
      <c r="Q63" s="50"/>
    </row>
    <row r="64" spans="1:17" s="11" customFormat="1" ht="16" hidden="1" customHeight="1" x14ac:dyDescent="0.25">
      <c r="A64" s="84">
        <v>62</v>
      </c>
      <c r="B64" s="57" t="s">
        <v>358</v>
      </c>
      <c r="C64" s="56" t="s">
        <v>25</v>
      </c>
      <c r="D64" s="56"/>
      <c r="E64" s="54" t="s">
        <v>359</v>
      </c>
      <c r="F64" s="54">
        <v>1015433997</v>
      </c>
      <c r="G64" s="57">
        <v>3115987141</v>
      </c>
      <c r="H64" s="57" t="e">
        <f t="shared" si="4"/>
        <v>#N/A</v>
      </c>
      <c r="I64" s="57" t="e">
        <f t="shared" si="5"/>
        <v>#N/A</v>
      </c>
      <c r="J64" s="81" t="s">
        <v>360</v>
      </c>
      <c r="K64" s="81" t="s">
        <v>361</v>
      </c>
      <c r="L64" s="51" t="e">
        <f t="shared" si="6"/>
        <v>#N/A</v>
      </c>
      <c r="M64" s="51" t="e">
        <f t="shared" si="7"/>
        <v>#N/A</v>
      </c>
      <c r="N64" s="54" t="s">
        <v>362</v>
      </c>
      <c r="O64" s="58" t="s">
        <v>23</v>
      </c>
      <c r="P64" s="54" t="s">
        <v>363</v>
      </c>
      <c r="Q64" s="54" t="s">
        <v>364</v>
      </c>
    </row>
    <row r="65" spans="1:17" s="4" customFormat="1" ht="16" customHeight="1" x14ac:dyDescent="0.25">
      <c r="A65" s="47">
        <v>63</v>
      </c>
      <c r="B65" s="48">
        <v>8</v>
      </c>
      <c r="C65" s="49" t="s">
        <v>100</v>
      </c>
      <c r="D65" s="56">
        <v>1679</v>
      </c>
      <c r="E65" s="50" t="s">
        <v>365</v>
      </c>
      <c r="F65" s="54">
        <v>1020801065</v>
      </c>
      <c r="G65" s="57">
        <v>3112877073</v>
      </c>
      <c r="H65" s="57" t="e">
        <f t="shared" si="4"/>
        <v>#N/A</v>
      </c>
      <c r="I65" s="57" t="str">
        <f t="shared" si="5"/>
        <v>3112877073</v>
      </c>
      <c r="J65" s="53" t="s">
        <v>366</v>
      </c>
      <c r="K65" s="53" t="s">
        <v>367</v>
      </c>
      <c r="L65" s="51" t="e">
        <f t="shared" si="6"/>
        <v>#N/A</v>
      </c>
      <c r="M65" s="51" t="str">
        <f t="shared" si="7"/>
        <v>yeyis-21@hotmail.com</v>
      </c>
      <c r="N65" s="54" t="s">
        <v>368</v>
      </c>
      <c r="O65" s="58" t="s">
        <v>23</v>
      </c>
      <c r="P65" s="54" t="s">
        <v>369</v>
      </c>
      <c r="Q65" s="50"/>
    </row>
    <row r="66" spans="1:17" s="4" customFormat="1" ht="16" customHeight="1" x14ac:dyDescent="0.25">
      <c r="A66" s="47">
        <v>64</v>
      </c>
      <c r="B66" s="48">
        <v>10</v>
      </c>
      <c r="C66" s="49" t="s">
        <v>87</v>
      </c>
      <c r="D66" s="56">
        <v>1141</v>
      </c>
      <c r="E66" s="50" t="s">
        <v>370</v>
      </c>
      <c r="F66" s="54">
        <v>79270686</v>
      </c>
      <c r="G66" s="57">
        <v>3118204211</v>
      </c>
      <c r="H66" s="57" t="e">
        <f t="shared" si="4"/>
        <v>#N/A</v>
      </c>
      <c r="I66" s="57" t="str">
        <f t="shared" si="5"/>
        <v>3118204211</v>
      </c>
      <c r="J66" s="52" t="s">
        <v>371</v>
      </c>
      <c r="K66" s="50" t="s">
        <v>372</v>
      </c>
      <c r="L66" s="51" t="e">
        <f t="shared" si="6"/>
        <v>#N/A</v>
      </c>
      <c r="M66" s="51" t="str">
        <f t="shared" si="7"/>
        <v>becerraantonio@yahoo.com</v>
      </c>
      <c r="N66" s="54" t="s">
        <v>373</v>
      </c>
      <c r="O66" s="58" t="s">
        <v>23</v>
      </c>
      <c r="P66" s="54" t="s">
        <v>374</v>
      </c>
      <c r="Q66" s="50"/>
    </row>
    <row r="67" spans="1:17" s="4" customFormat="1" ht="16" customHeight="1" x14ac:dyDescent="0.25">
      <c r="A67" s="47">
        <v>65</v>
      </c>
      <c r="B67" s="48">
        <v>1</v>
      </c>
      <c r="C67" s="49" t="s">
        <v>25</v>
      </c>
      <c r="D67" s="56">
        <v>1691</v>
      </c>
      <c r="E67" s="50" t="s">
        <v>375</v>
      </c>
      <c r="F67" s="54">
        <v>8749621</v>
      </c>
      <c r="G67" s="57">
        <v>3145957102</v>
      </c>
      <c r="H67" s="57" t="str">
        <f t="shared" ref="H67:H98" si="8">VLOOKUP(F67,UREPUBLICANA,3,0)</f>
        <v>3145957102</v>
      </c>
      <c r="I67" s="57" t="str">
        <f t="shared" ref="I67:I98" si="9">VLOOKUP(F67,ACTUALIZADOS,3,0)</f>
        <v>3145957102</v>
      </c>
      <c r="J67" s="52" t="s">
        <v>376</v>
      </c>
      <c r="K67" s="50" t="s">
        <v>377</v>
      </c>
      <c r="L67" s="51" t="str">
        <f t="shared" ref="L67:L98" si="10">VLOOKUP(F67,UREPUBLICANA,2,0)</f>
        <v>Jesusdaniel65@yahoo.com</v>
      </c>
      <c r="M67" s="51" t="str">
        <f t="shared" ref="M67:M98" si="11">VLOOKUP(F67,ACTUALIZADOS,4,0)</f>
        <v>Jesusdaniel65@yahoo.com</v>
      </c>
      <c r="N67" s="54" t="s">
        <v>378</v>
      </c>
      <c r="O67" s="58" t="s">
        <v>23</v>
      </c>
      <c r="P67" s="54" t="s">
        <v>379</v>
      </c>
      <c r="Q67" s="50"/>
    </row>
    <row r="68" spans="1:17" s="6" customFormat="1" ht="40" hidden="1" x14ac:dyDescent="0.25">
      <c r="A68" s="73">
        <v>66</v>
      </c>
      <c r="B68" s="74" t="s">
        <v>380</v>
      </c>
      <c r="C68" s="85" t="s">
        <v>381</v>
      </c>
      <c r="D68" s="74" t="s">
        <v>382</v>
      </c>
      <c r="E68" s="76" t="s">
        <v>383</v>
      </c>
      <c r="F68" s="76">
        <v>1136884350</v>
      </c>
      <c r="G68" s="74">
        <v>3214634103</v>
      </c>
      <c r="H68" s="57" t="e">
        <f t="shared" si="8"/>
        <v>#N/A</v>
      </c>
      <c r="I68" s="57" t="e">
        <f t="shared" si="9"/>
        <v>#N/A</v>
      </c>
      <c r="J68" s="81" t="s">
        <v>384</v>
      </c>
      <c r="K68" s="81" t="s">
        <v>385</v>
      </c>
      <c r="L68" s="51" t="e">
        <f t="shared" si="10"/>
        <v>#N/A</v>
      </c>
      <c r="M68" s="51" t="e">
        <f t="shared" si="11"/>
        <v>#N/A</v>
      </c>
      <c r="N68" s="76" t="s">
        <v>386</v>
      </c>
      <c r="O68" s="77" t="s">
        <v>23</v>
      </c>
      <c r="P68" s="76" t="s">
        <v>387</v>
      </c>
      <c r="Q68" s="76" t="s">
        <v>381</v>
      </c>
    </row>
    <row r="69" spans="1:17" s="4" customFormat="1" ht="16" customHeight="1" x14ac:dyDescent="0.25">
      <c r="A69" s="47">
        <v>67</v>
      </c>
      <c r="B69" s="48">
        <v>8</v>
      </c>
      <c r="C69" s="49" t="s">
        <v>94</v>
      </c>
      <c r="D69" s="56">
        <v>1168</v>
      </c>
      <c r="E69" s="50" t="s">
        <v>388</v>
      </c>
      <c r="F69" s="54">
        <v>4418659</v>
      </c>
      <c r="G69" s="57">
        <v>3104721496</v>
      </c>
      <c r="H69" s="57" t="str">
        <f t="shared" si="8"/>
        <v>3104621496</v>
      </c>
      <c r="I69" s="57" t="e">
        <f t="shared" si="9"/>
        <v>#N/A</v>
      </c>
      <c r="J69" s="52" t="s">
        <v>389</v>
      </c>
      <c r="K69" s="50" t="s">
        <v>390</v>
      </c>
      <c r="L69" s="51" t="str">
        <f t="shared" si="10"/>
        <v>Jesusup86@Guimail.com</v>
      </c>
      <c r="M69" s="51" t="e">
        <f t="shared" si="11"/>
        <v>#N/A</v>
      </c>
      <c r="N69" s="54" t="s">
        <v>391</v>
      </c>
      <c r="O69" s="58" t="s">
        <v>23</v>
      </c>
      <c r="P69" s="54" t="s">
        <v>392</v>
      </c>
      <c r="Q69" s="50"/>
    </row>
    <row r="70" spans="1:17" s="4" customFormat="1" ht="16" customHeight="1" x14ac:dyDescent="0.25">
      <c r="A70" s="47">
        <v>68</v>
      </c>
      <c r="B70" s="48">
        <v>5</v>
      </c>
      <c r="C70" s="49" t="s">
        <v>393</v>
      </c>
      <c r="D70" s="56">
        <v>1693</v>
      </c>
      <c r="E70" s="50" t="s">
        <v>394</v>
      </c>
      <c r="F70" s="54">
        <v>80063625</v>
      </c>
      <c r="G70" s="57">
        <v>3105747401</v>
      </c>
      <c r="H70" s="57" t="str">
        <f t="shared" si="8"/>
        <v xml:space="preserve">3024780386 </v>
      </c>
      <c r="I70" s="57" t="str">
        <f t="shared" si="9"/>
        <v>3024780386</v>
      </c>
      <c r="J70" s="52" t="s">
        <v>395</v>
      </c>
      <c r="K70" s="50" t="s">
        <v>396</v>
      </c>
      <c r="L70" s="51" t="str">
        <f t="shared" si="10"/>
        <v xml:space="preserve">Deportesypaz@yahoo.com </v>
      </c>
      <c r="M70" s="51" t="str">
        <f t="shared" si="11"/>
        <v>deportesypaz@gmail.com</v>
      </c>
      <c r="N70" s="54" t="s">
        <v>397</v>
      </c>
      <c r="O70" s="58" t="s">
        <v>23</v>
      </c>
      <c r="P70" s="54" t="s">
        <v>398</v>
      </c>
      <c r="Q70" s="50"/>
    </row>
    <row r="71" spans="1:17" s="4" customFormat="1" ht="16" customHeight="1" x14ac:dyDescent="0.25">
      <c r="A71" s="47">
        <v>69</v>
      </c>
      <c r="B71" s="48">
        <v>8</v>
      </c>
      <c r="C71" s="49" t="s">
        <v>55</v>
      </c>
      <c r="D71" s="56">
        <v>1678</v>
      </c>
      <c r="E71" s="50" t="s">
        <v>399</v>
      </c>
      <c r="F71" s="59">
        <v>80000382</v>
      </c>
      <c r="G71" s="57">
        <v>3205424212</v>
      </c>
      <c r="H71" s="57" t="e">
        <f t="shared" si="8"/>
        <v>#N/A</v>
      </c>
      <c r="I71" s="57" t="str">
        <f t="shared" si="9"/>
        <v xml:space="preserve">3205424212 </v>
      </c>
      <c r="J71" s="53" t="s">
        <v>400</v>
      </c>
      <c r="K71" s="53" t="s">
        <v>401</v>
      </c>
      <c r="L71" s="51" t="e">
        <f t="shared" si="10"/>
        <v>#N/A</v>
      </c>
      <c r="M71" s="51" t="str">
        <f t="shared" si="11"/>
        <v xml:space="preserve">jpaz69bta@cendoj.ramajudicial.gov.co jotamontoya30@hotmail.com </v>
      </c>
      <c r="N71" s="54" t="s">
        <v>402</v>
      </c>
      <c r="O71" s="58" t="s">
        <v>23</v>
      </c>
      <c r="P71" s="54" t="s">
        <v>403</v>
      </c>
      <c r="Q71" s="50"/>
    </row>
    <row r="72" spans="1:17" s="4" customFormat="1" ht="16" customHeight="1" x14ac:dyDescent="0.25">
      <c r="A72" s="47">
        <v>70</v>
      </c>
      <c r="B72" s="48">
        <v>8</v>
      </c>
      <c r="C72" s="49" t="s">
        <v>55</v>
      </c>
      <c r="D72" s="56"/>
      <c r="E72" s="50" t="s">
        <v>404</v>
      </c>
      <c r="F72" s="54">
        <v>1065810592</v>
      </c>
      <c r="G72" s="57">
        <v>3222784402</v>
      </c>
      <c r="H72" s="57" t="e">
        <f t="shared" si="8"/>
        <v>#N/A</v>
      </c>
      <c r="I72" s="57" t="e">
        <f t="shared" si="9"/>
        <v>#N/A</v>
      </c>
      <c r="J72" s="52" t="s">
        <v>405</v>
      </c>
      <c r="K72" s="50" t="s">
        <v>406</v>
      </c>
      <c r="L72" s="51" t="e">
        <f t="shared" si="10"/>
        <v>#N/A</v>
      </c>
      <c r="M72" s="51" t="e">
        <f t="shared" si="11"/>
        <v>#N/A</v>
      </c>
      <c r="N72" s="54" t="s">
        <v>407</v>
      </c>
      <c r="O72" s="58" t="s">
        <v>23</v>
      </c>
      <c r="P72" s="54" t="s">
        <v>408</v>
      </c>
      <c r="Q72" s="50"/>
    </row>
    <row r="73" spans="1:17" s="4" customFormat="1" ht="16" customHeight="1" x14ac:dyDescent="0.25">
      <c r="A73" s="47">
        <v>71</v>
      </c>
      <c r="B73" s="48">
        <v>14</v>
      </c>
      <c r="C73" s="49" t="s">
        <v>152</v>
      </c>
      <c r="D73" s="56">
        <v>1676</v>
      </c>
      <c r="E73" s="50" t="s">
        <v>409</v>
      </c>
      <c r="F73" s="54">
        <v>1030608481</v>
      </c>
      <c r="G73" s="57">
        <v>3213524970</v>
      </c>
      <c r="H73" s="57" t="e">
        <f t="shared" si="8"/>
        <v>#N/A</v>
      </c>
      <c r="I73" s="57" t="str">
        <f t="shared" si="9"/>
        <v>3213524970</v>
      </c>
      <c r="J73" s="52" t="s">
        <v>410</v>
      </c>
      <c r="K73" s="50" t="s">
        <v>411</v>
      </c>
      <c r="L73" s="51" t="e">
        <f t="shared" si="10"/>
        <v>#N/A</v>
      </c>
      <c r="M73" s="51" t="str">
        <f t="shared" si="11"/>
        <v>delgadotjonathan@hotmail.com</v>
      </c>
      <c r="N73" s="54" t="s">
        <v>412</v>
      </c>
      <c r="O73" s="58" t="s">
        <v>23</v>
      </c>
      <c r="P73" s="54" t="s">
        <v>253</v>
      </c>
      <c r="Q73" s="50"/>
    </row>
    <row r="74" spans="1:17" s="11" customFormat="1" ht="27.75" hidden="1" customHeight="1" x14ac:dyDescent="0.25">
      <c r="A74" s="84">
        <v>72</v>
      </c>
      <c r="B74" s="86" t="s">
        <v>413</v>
      </c>
      <c r="C74" s="56" t="s">
        <v>55</v>
      </c>
      <c r="D74" s="56"/>
      <c r="E74" s="54" t="s">
        <v>414</v>
      </c>
      <c r="F74" s="54">
        <v>19266041</v>
      </c>
      <c r="G74" s="57">
        <v>3203136296</v>
      </c>
      <c r="H74" s="57" t="e">
        <f t="shared" si="8"/>
        <v>#N/A</v>
      </c>
      <c r="I74" s="57" t="e">
        <f t="shared" si="9"/>
        <v>#N/A</v>
      </c>
      <c r="J74" s="81" t="s">
        <v>415</v>
      </c>
      <c r="K74" s="81" t="s">
        <v>416</v>
      </c>
      <c r="L74" s="51" t="e">
        <f t="shared" si="10"/>
        <v>#N/A</v>
      </c>
      <c r="M74" s="51" t="e">
        <f t="shared" si="11"/>
        <v>#N/A</v>
      </c>
      <c r="N74" s="54" t="s">
        <v>417</v>
      </c>
      <c r="O74" s="58" t="s">
        <v>23</v>
      </c>
      <c r="P74" s="54" t="s">
        <v>418</v>
      </c>
      <c r="Q74" s="82" t="s">
        <v>419</v>
      </c>
    </row>
    <row r="75" spans="1:17" s="4" customFormat="1" ht="16" customHeight="1" x14ac:dyDescent="0.25">
      <c r="A75" s="47">
        <v>73</v>
      </c>
      <c r="B75" s="48">
        <v>6</v>
      </c>
      <c r="C75" s="49" t="s">
        <v>420</v>
      </c>
      <c r="D75" s="56">
        <v>423</v>
      </c>
      <c r="E75" s="50" t="s">
        <v>421</v>
      </c>
      <c r="F75" s="54">
        <v>4251538</v>
      </c>
      <c r="G75" s="57">
        <v>3114807051</v>
      </c>
      <c r="H75" s="57" t="e">
        <f t="shared" si="8"/>
        <v>#N/A</v>
      </c>
      <c r="I75" s="57" t="str">
        <f t="shared" si="9"/>
        <v>3114807051</v>
      </c>
      <c r="J75" s="52" t="s">
        <v>422</v>
      </c>
      <c r="K75" s="50" t="s">
        <v>423</v>
      </c>
      <c r="L75" s="51" t="e">
        <f t="shared" si="10"/>
        <v>#N/A</v>
      </c>
      <c r="M75" s="51" t="str">
        <f t="shared" si="11"/>
        <v>jorgealbarchi@gmail.com</v>
      </c>
      <c r="N75" s="54" t="s">
        <v>424</v>
      </c>
      <c r="O75" s="58" t="s">
        <v>23</v>
      </c>
      <c r="P75" s="54" t="s">
        <v>425</v>
      </c>
      <c r="Q75" s="50"/>
    </row>
    <row r="76" spans="1:17" s="4" customFormat="1" ht="16" customHeight="1" x14ac:dyDescent="0.25">
      <c r="A76" s="47">
        <v>74</v>
      </c>
      <c r="B76" s="48">
        <v>5</v>
      </c>
      <c r="C76" s="49" t="s">
        <v>426</v>
      </c>
      <c r="D76" s="56">
        <v>1735</v>
      </c>
      <c r="E76" s="50" t="s">
        <v>427</v>
      </c>
      <c r="F76" s="54">
        <v>19376007</v>
      </c>
      <c r="G76" s="57">
        <v>3229478710</v>
      </c>
      <c r="H76" s="57" t="e">
        <f t="shared" si="8"/>
        <v>#N/A</v>
      </c>
      <c r="I76" s="57" t="str">
        <f t="shared" si="9"/>
        <v>3229478710</v>
      </c>
      <c r="J76" s="52" t="s">
        <v>428</v>
      </c>
      <c r="K76" s="50" t="s">
        <v>429</v>
      </c>
      <c r="L76" s="51" t="e">
        <f t="shared" si="10"/>
        <v>#N/A</v>
      </c>
      <c r="M76" s="51" t="str">
        <f t="shared" si="11"/>
        <v>jorgearmandousme@hotmail.com</v>
      </c>
      <c r="N76" s="54" t="s">
        <v>430</v>
      </c>
      <c r="O76" s="58" t="s">
        <v>23</v>
      </c>
      <c r="P76" s="54" t="s">
        <v>431</v>
      </c>
      <c r="Q76" s="50"/>
    </row>
    <row r="77" spans="1:17" s="4" customFormat="1" ht="16" customHeight="1" x14ac:dyDescent="0.25">
      <c r="A77" s="47">
        <v>75</v>
      </c>
      <c r="B77" s="48">
        <v>1</v>
      </c>
      <c r="C77" s="52" t="s">
        <v>25</v>
      </c>
      <c r="D77" s="58">
        <v>1176</v>
      </c>
      <c r="E77" s="50" t="s">
        <v>432</v>
      </c>
      <c r="F77" s="54">
        <v>13831403</v>
      </c>
      <c r="G77" s="57">
        <v>3177027751</v>
      </c>
      <c r="H77" s="57" t="e">
        <f t="shared" si="8"/>
        <v>#N/A</v>
      </c>
      <c r="I77" s="57" t="str">
        <f t="shared" si="9"/>
        <v>3177027751</v>
      </c>
      <c r="J77" s="52" t="s">
        <v>433</v>
      </c>
      <c r="K77" s="50" t="s">
        <v>434</v>
      </c>
      <c r="L77" s="51" t="e">
        <f t="shared" si="10"/>
        <v>#N/A</v>
      </c>
      <c r="M77" s="51" t="str">
        <f t="shared" si="11"/>
        <v xml:space="preserve">jpaz75bta@cendoj.ramajudicial.gov.co </v>
      </c>
      <c r="N77" s="54" t="s">
        <v>435</v>
      </c>
      <c r="O77" s="58" t="s">
        <v>23</v>
      </c>
      <c r="P77" s="54" t="s">
        <v>436</v>
      </c>
      <c r="Q77" s="50"/>
    </row>
    <row r="78" spans="1:17" s="4" customFormat="1" ht="16" customHeight="1" x14ac:dyDescent="0.25">
      <c r="A78" s="47">
        <v>76</v>
      </c>
      <c r="B78" s="48">
        <v>6</v>
      </c>
      <c r="C78" s="49" t="s">
        <v>420</v>
      </c>
      <c r="D78" s="56">
        <v>390</v>
      </c>
      <c r="E78" s="50" t="s">
        <v>437</v>
      </c>
      <c r="F78" s="54">
        <v>19295513</v>
      </c>
      <c r="G78" s="57">
        <v>3015569910</v>
      </c>
      <c r="H78" s="57" t="str">
        <f t="shared" si="8"/>
        <v>3015569910</v>
      </c>
      <c r="I78" s="57" t="str">
        <f t="shared" si="9"/>
        <v>3015569910</v>
      </c>
      <c r="J78" s="52" t="s">
        <v>438</v>
      </c>
      <c r="K78" s="50" t="s">
        <v>439</v>
      </c>
      <c r="L78" s="51" t="str">
        <f t="shared" si="10"/>
        <v>Jorge.guzmanjuezdepaz@yahoo.es</v>
      </c>
      <c r="M78" s="51" t="str">
        <f t="shared" si="11"/>
        <v>Jorge.guzmanjuezdepaz@yahoo.es</v>
      </c>
      <c r="N78" s="54" t="s">
        <v>440</v>
      </c>
      <c r="O78" s="58" t="s">
        <v>23</v>
      </c>
      <c r="P78" s="54" t="s">
        <v>441</v>
      </c>
      <c r="Q78" s="50"/>
    </row>
    <row r="79" spans="1:17" s="4" customFormat="1" ht="16" customHeight="1" x14ac:dyDescent="0.25">
      <c r="A79" s="47">
        <v>77</v>
      </c>
      <c r="B79" s="48">
        <v>9</v>
      </c>
      <c r="C79" s="49" t="s">
        <v>442</v>
      </c>
      <c r="D79" s="56">
        <v>1711</v>
      </c>
      <c r="E79" s="50" t="s">
        <v>443</v>
      </c>
      <c r="F79" s="54">
        <v>79578398</v>
      </c>
      <c r="G79" s="57">
        <v>3107628388</v>
      </c>
      <c r="H79" s="57" t="e">
        <f t="shared" si="8"/>
        <v>#N/A</v>
      </c>
      <c r="I79" s="57" t="str">
        <f t="shared" si="9"/>
        <v>3107628388</v>
      </c>
      <c r="J79" s="52" t="s">
        <v>444</v>
      </c>
      <c r="K79" s="50" t="s">
        <v>445</v>
      </c>
      <c r="L79" s="51" t="e">
        <f t="shared" si="10"/>
        <v>#N/A</v>
      </c>
      <c r="M79" s="51" t="str">
        <f t="shared" si="11"/>
        <v>joalji71@hotmail.com</v>
      </c>
      <c r="N79" s="54" t="s">
        <v>446</v>
      </c>
      <c r="O79" s="58" t="s">
        <v>23</v>
      </c>
      <c r="P79" s="54" t="s">
        <v>447</v>
      </c>
      <c r="Q79" s="50"/>
    </row>
    <row r="80" spans="1:17" s="4" customFormat="1" ht="16" customHeight="1" x14ac:dyDescent="0.25">
      <c r="A80" s="47">
        <v>78</v>
      </c>
      <c r="B80" s="48">
        <v>18</v>
      </c>
      <c r="C80" s="52" t="s">
        <v>1002</v>
      </c>
      <c r="D80" s="58">
        <v>1709</v>
      </c>
      <c r="E80" s="50" t="s">
        <v>448</v>
      </c>
      <c r="F80" s="79">
        <v>3046869</v>
      </c>
      <c r="G80" s="57">
        <v>3204922791</v>
      </c>
      <c r="H80" s="57" t="str">
        <f t="shared" si="8"/>
        <v>3204922791</v>
      </c>
      <c r="I80" s="57" t="str">
        <f t="shared" si="9"/>
        <v>3204922791</v>
      </c>
      <c r="J80" s="55" t="s">
        <v>449</v>
      </c>
      <c r="K80" s="50" t="s">
        <v>450</v>
      </c>
      <c r="L80" s="51" t="str">
        <f t="shared" si="10"/>
        <v>Jose_antonio_cartagena@Hotmail.com</v>
      </c>
      <c r="M80" s="51" t="str">
        <f t="shared" si="11"/>
        <v>jose_antonio_cartagena@hotmail.com</v>
      </c>
      <c r="N80" s="54" t="s">
        <v>451</v>
      </c>
      <c r="O80" s="58" t="s">
        <v>23</v>
      </c>
      <c r="P80" s="54" t="s">
        <v>452</v>
      </c>
      <c r="Q80" s="50"/>
    </row>
    <row r="81" spans="1:17" s="4" customFormat="1" ht="16" customHeight="1" x14ac:dyDescent="0.25">
      <c r="A81" s="47">
        <v>79</v>
      </c>
      <c r="B81" s="48">
        <v>3</v>
      </c>
      <c r="C81" s="49" t="s">
        <v>453</v>
      </c>
      <c r="D81" s="56">
        <v>1701</v>
      </c>
      <c r="E81" s="50" t="s">
        <v>454</v>
      </c>
      <c r="F81" s="54">
        <v>19460353</v>
      </c>
      <c r="G81" s="57">
        <v>3132377207</v>
      </c>
      <c r="H81" s="57" t="str">
        <f t="shared" si="8"/>
        <v>3132377207</v>
      </c>
      <c r="I81" s="57" t="str">
        <f t="shared" si="9"/>
        <v xml:space="preserve">3204168339 </v>
      </c>
      <c r="J81" s="53" t="s">
        <v>455</v>
      </c>
      <c r="K81" s="50" t="s">
        <v>456</v>
      </c>
      <c r="L81" s="51" t="str">
        <f t="shared" si="10"/>
        <v>cortesarmando210@gmail.com</v>
      </c>
      <c r="M81" s="51" t="str">
        <f t="shared" si="11"/>
        <v xml:space="preserve">cortesarmando210@gmail.com </v>
      </c>
      <c r="N81" s="54" t="s">
        <v>457</v>
      </c>
      <c r="O81" s="58" t="s">
        <v>23</v>
      </c>
      <c r="P81" s="54" t="s">
        <v>458</v>
      </c>
      <c r="Q81" s="50"/>
    </row>
    <row r="82" spans="1:17" s="4" customFormat="1" ht="16" customHeight="1" x14ac:dyDescent="0.25">
      <c r="A82" s="47">
        <v>80</v>
      </c>
      <c r="B82" s="48">
        <v>4</v>
      </c>
      <c r="C82" s="49" t="s">
        <v>32</v>
      </c>
      <c r="D82" s="56"/>
      <c r="E82" s="50" t="s">
        <v>459</v>
      </c>
      <c r="F82" s="54">
        <v>79557728</v>
      </c>
      <c r="G82" s="57">
        <v>3004853714</v>
      </c>
      <c r="H82" s="57" t="e">
        <f t="shared" si="8"/>
        <v>#N/A</v>
      </c>
      <c r="I82" s="57" t="e">
        <f t="shared" si="9"/>
        <v>#N/A</v>
      </c>
      <c r="J82" s="52" t="s">
        <v>460</v>
      </c>
      <c r="K82" s="50" t="s">
        <v>461</v>
      </c>
      <c r="L82" s="51" t="e">
        <f t="shared" si="10"/>
        <v>#N/A</v>
      </c>
      <c r="M82" s="51" t="e">
        <f t="shared" si="11"/>
        <v>#N/A</v>
      </c>
      <c r="N82" s="54" t="s">
        <v>462</v>
      </c>
      <c r="O82" s="58" t="s">
        <v>23</v>
      </c>
      <c r="P82" s="54" t="s">
        <v>463</v>
      </c>
      <c r="Q82" s="50"/>
    </row>
    <row r="83" spans="1:17" s="4" customFormat="1" ht="16" customHeight="1" x14ac:dyDescent="0.25">
      <c r="A83" s="47">
        <v>81</v>
      </c>
      <c r="B83" s="48">
        <v>7</v>
      </c>
      <c r="C83" s="49" t="s">
        <v>274</v>
      </c>
      <c r="D83" s="56">
        <v>1727</v>
      </c>
      <c r="E83" s="50" t="s">
        <v>464</v>
      </c>
      <c r="F83" s="54">
        <v>79435633</v>
      </c>
      <c r="G83" s="57">
        <v>3133105435</v>
      </c>
      <c r="H83" s="57" t="e">
        <f t="shared" si="8"/>
        <v>#N/A</v>
      </c>
      <c r="I83" s="57" t="str">
        <f t="shared" si="9"/>
        <v>3133105435</v>
      </c>
      <c r="J83" s="52" t="s">
        <v>465</v>
      </c>
      <c r="K83" s="50" t="s">
        <v>466</v>
      </c>
      <c r="L83" s="51" t="e">
        <f t="shared" si="10"/>
        <v>#N/A</v>
      </c>
      <c r="M83" s="51" t="str">
        <f t="shared" si="11"/>
        <v>xhuesol@hotmail.com</v>
      </c>
      <c r="N83" s="54" t="s">
        <v>467</v>
      </c>
      <c r="O83" s="58" t="s">
        <v>23</v>
      </c>
      <c r="P83" s="54" t="s">
        <v>468</v>
      </c>
      <c r="Q83" s="50"/>
    </row>
    <row r="84" spans="1:17" s="4" customFormat="1" ht="16" customHeight="1" x14ac:dyDescent="0.25">
      <c r="A84" s="47">
        <v>82</v>
      </c>
      <c r="B84" s="48">
        <v>18</v>
      </c>
      <c r="C84" s="49" t="s">
        <v>469</v>
      </c>
      <c r="D84" s="56">
        <v>625</v>
      </c>
      <c r="E84" s="50" t="s">
        <v>470</v>
      </c>
      <c r="F84" s="59">
        <v>79153765</v>
      </c>
      <c r="G84" s="57">
        <v>3106800361</v>
      </c>
      <c r="H84" s="57" t="str">
        <f t="shared" si="8"/>
        <v>3106800361</v>
      </c>
      <c r="I84" s="57" t="str">
        <f t="shared" si="9"/>
        <v xml:space="preserve">3106800361 </v>
      </c>
      <c r="J84" s="52" t="s">
        <v>471</v>
      </c>
      <c r="K84" s="50" t="s">
        <v>472</v>
      </c>
      <c r="L84" s="51" t="str">
        <f t="shared" si="10"/>
        <v>jpaz82bta@cendoj.ramajudicial.gov.co</v>
      </c>
      <c r="M84" s="51" t="str">
        <f t="shared" si="11"/>
        <v xml:space="preserve">Jpaz82bta@cendoj.ramajudicial.gov.co </v>
      </c>
      <c r="N84" s="54" t="s">
        <v>473</v>
      </c>
      <c r="O84" s="58" t="s">
        <v>23</v>
      </c>
      <c r="P84" s="54" t="s">
        <v>474</v>
      </c>
      <c r="Q84" s="50"/>
    </row>
    <row r="85" spans="1:17" s="4" customFormat="1" ht="16" customHeight="1" x14ac:dyDescent="0.25">
      <c r="A85" s="47">
        <v>83</v>
      </c>
      <c r="B85" s="48">
        <v>5</v>
      </c>
      <c r="C85" s="49" t="s">
        <v>393</v>
      </c>
      <c r="D85" s="56"/>
      <c r="E85" s="50" t="s">
        <v>475</v>
      </c>
      <c r="F85" s="54">
        <v>1033723198</v>
      </c>
      <c r="G85" s="57">
        <v>3204143147</v>
      </c>
      <c r="H85" s="57" t="e">
        <f t="shared" si="8"/>
        <v>#N/A</v>
      </c>
      <c r="I85" s="57" t="str">
        <f t="shared" si="9"/>
        <v>3204143147</v>
      </c>
      <c r="J85" s="52" t="s">
        <v>476</v>
      </c>
      <c r="K85" s="50" t="s">
        <v>477</v>
      </c>
      <c r="L85" s="51" t="e">
        <f t="shared" si="10"/>
        <v>#N/A</v>
      </c>
      <c r="M85" s="51" t="str">
        <f t="shared" si="11"/>
        <v>jyjuridico@gmail.com</v>
      </c>
      <c r="N85" s="54" t="s">
        <v>478</v>
      </c>
      <c r="O85" s="58" t="s">
        <v>23</v>
      </c>
      <c r="P85" s="54" t="s">
        <v>479</v>
      </c>
      <c r="Q85" s="50"/>
    </row>
    <row r="86" spans="1:17" s="4" customFormat="1" ht="16" customHeight="1" x14ac:dyDescent="0.25">
      <c r="A86" s="47">
        <v>84</v>
      </c>
      <c r="B86" s="48">
        <v>15</v>
      </c>
      <c r="C86" s="49" t="s">
        <v>18</v>
      </c>
      <c r="D86" s="56">
        <v>1723</v>
      </c>
      <c r="E86" s="50" t="s">
        <v>480</v>
      </c>
      <c r="F86" s="54">
        <v>19361210</v>
      </c>
      <c r="G86" s="57">
        <v>3167857752</v>
      </c>
      <c r="H86" s="57" t="e">
        <f t="shared" si="8"/>
        <v>#N/A</v>
      </c>
      <c r="I86" s="57" t="str">
        <f t="shared" si="9"/>
        <v>3167857752</v>
      </c>
      <c r="J86" s="52" t="s">
        <v>481</v>
      </c>
      <c r="K86" s="50" t="s">
        <v>482</v>
      </c>
      <c r="L86" s="51" t="e">
        <f t="shared" si="10"/>
        <v>#N/A</v>
      </c>
      <c r="M86" s="51" t="str">
        <f t="shared" si="11"/>
        <v>josepueblo1957@hotmail.com</v>
      </c>
      <c r="N86" s="54" t="s">
        <v>483</v>
      </c>
      <c r="O86" s="58" t="s">
        <v>23</v>
      </c>
      <c r="P86" s="54" t="s">
        <v>484</v>
      </c>
      <c r="Q86" s="50"/>
    </row>
    <row r="87" spans="1:17" s="4" customFormat="1" ht="16" customHeight="1" x14ac:dyDescent="0.25">
      <c r="A87" s="47">
        <v>85</v>
      </c>
      <c r="B87" s="48">
        <v>7</v>
      </c>
      <c r="C87" s="49" t="s">
        <v>274</v>
      </c>
      <c r="D87" s="56">
        <v>1675</v>
      </c>
      <c r="E87" s="50" t="s">
        <v>485</v>
      </c>
      <c r="F87" s="54">
        <v>80437711</v>
      </c>
      <c r="G87" s="57">
        <v>3183293988</v>
      </c>
      <c r="H87" s="57" t="e">
        <f t="shared" si="8"/>
        <v>#N/A</v>
      </c>
      <c r="I87" s="57" t="str">
        <f t="shared" si="9"/>
        <v>3183293988</v>
      </c>
      <c r="J87" s="52" t="s">
        <v>486</v>
      </c>
      <c r="K87" s="50" t="s">
        <v>487</v>
      </c>
      <c r="L87" s="51" t="e">
        <f t="shared" si="10"/>
        <v>#N/A</v>
      </c>
      <c r="M87" s="51" t="str">
        <f t="shared" si="11"/>
        <v>kaquibuitrago@hotmail.com</v>
      </c>
      <c r="N87" s="54" t="s">
        <v>488</v>
      </c>
      <c r="O87" s="58" t="s">
        <v>23</v>
      </c>
      <c r="P87" s="54" t="s">
        <v>489</v>
      </c>
      <c r="Q87" s="50"/>
    </row>
    <row r="88" spans="1:17" s="4" customFormat="1" ht="16" customHeight="1" x14ac:dyDescent="0.25">
      <c r="A88" s="47">
        <v>86</v>
      </c>
      <c r="B88" s="61">
        <v>14</v>
      </c>
      <c r="C88" s="62" t="s">
        <v>152</v>
      </c>
      <c r="D88" s="66">
        <v>1767</v>
      </c>
      <c r="E88" s="50" t="s">
        <v>490</v>
      </c>
      <c r="F88" s="87">
        <v>80433633</v>
      </c>
      <c r="G88" s="68">
        <v>3125672161</v>
      </c>
      <c r="H88" s="57" t="str">
        <f t="shared" si="8"/>
        <v>3209874748</v>
      </c>
      <c r="I88" s="57" t="str">
        <f t="shared" si="9"/>
        <v>3209874748</v>
      </c>
      <c r="J88" s="52" t="s">
        <v>491</v>
      </c>
      <c r="K88" s="50" t="s">
        <v>492</v>
      </c>
      <c r="L88" s="51" t="str">
        <f t="shared" si="10"/>
        <v>juan.dh.ong@gmail.com,    jpaz86bta@cendoj.ramajudicial.gov.co</v>
      </c>
      <c r="M88" s="51" t="str">
        <f t="shared" si="11"/>
        <v>juan.dh.ong@gmail.com</v>
      </c>
      <c r="N88" s="54" t="s">
        <v>493</v>
      </c>
      <c r="O88" s="58" t="s">
        <v>23</v>
      </c>
      <c r="P88" s="54" t="s">
        <v>494</v>
      </c>
      <c r="Q88" s="50"/>
    </row>
    <row r="89" spans="1:17" s="4" customFormat="1" ht="16" customHeight="1" x14ac:dyDescent="0.25">
      <c r="A89" s="47">
        <v>87</v>
      </c>
      <c r="B89" s="48"/>
      <c r="C89" s="52" t="s">
        <v>393</v>
      </c>
      <c r="D89" s="58">
        <v>1694</v>
      </c>
      <c r="E89" s="50" t="s">
        <v>495</v>
      </c>
      <c r="F89" s="54">
        <v>77032124</v>
      </c>
      <c r="G89" s="57">
        <v>3112325180</v>
      </c>
      <c r="H89" s="57" t="str">
        <f t="shared" si="8"/>
        <v>3112325180</v>
      </c>
      <c r="I89" s="57" t="str">
        <f t="shared" si="9"/>
        <v>3112325180</v>
      </c>
      <c r="J89" s="55" t="s">
        <v>496</v>
      </c>
      <c r="K89" s="50" t="s">
        <v>497</v>
      </c>
      <c r="L89" s="51" t="str">
        <f t="shared" si="10"/>
        <v>villabonajuancarlos60@gmail.com</v>
      </c>
      <c r="M89" s="51" t="str">
        <f t="shared" si="11"/>
        <v>villabonajuancarlos60@gmail.com</v>
      </c>
      <c r="N89" s="54" t="s">
        <v>498</v>
      </c>
      <c r="O89" s="58" t="s">
        <v>23</v>
      </c>
      <c r="P89" s="54" t="s">
        <v>499</v>
      </c>
      <c r="Q89" s="50"/>
    </row>
    <row r="90" spans="1:17" s="4" customFormat="1" ht="16" customHeight="1" x14ac:dyDescent="0.25">
      <c r="A90" s="47">
        <v>88</v>
      </c>
      <c r="B90" s="48">
        <v>1</v>
      </c>
      <c r="C90" s="52" t="s">
        <v>25</v>
      </c>
      <c r="D90" s="58"/>
      <c r="E90" s="50" t="s">
        <v>500</v>
      </c>
      <c r="F90" s="54">
        <v>1020781221</v>
      </c>
      <c r="G90" s="57">
        <v>3195573794</v>
      </c>
      <c r="H90" s="57" t="e">
        <f t="shared" si="8"/>
        <v>#N/A</v>
      </c>
      <c r="I90" s="57" t="e">
        <f t="shared" si="9"/>
        <v>#N/A</v>
      </c>
      <c r="J90" s="52" t="s">
        <v>501</v>
      </c>
      <c r="K90" s="50" t="s">
        <v>502</v>
      </c>
      <c r="L90" s="51" t="e">
        <f t="shared" si="10"/>
        <v>#N/A</v>
      </c>
      <c r="M90" s="51" t="e">
        <f t="shared" si="11"/>
        <v>#N/A</v>
      </c>
      <c r="N90" s="54" t="s">
        <v>503</v>
      </c>
      <c r="O90" s="58" t="s">
        <v>23</v>
      </c>
      <c r="P90" s="54" t="s">
        <v>504</v>
      </c>
      <c r="Q90" s="50"/>
    </row>
    <row r="91" spans="1:17" s="4" customFormat="1" ht="16" customHeight="1" x14ac:dyDescent="0.25">
      <c r="A91" s="47">
        <v>89</v>
      </c>
      <c r="B91" s="48">
        <v>6</v>
      </c>
      <c r="C91" s="52" t="s">
        <v>420</v>
      </c>
      <c r="D91" s="58"/>
      <c r="E91" s="50" t="s">
        <v>505</v>
      </c>
      <c r="F91" s="54">
        <v>19243734</v>
      </c>
      <c r="G91" s="57">
        <v>3134179697</v>
      </c>
      <c r="H91" s="57" t="e">
        <f t="shared" si="8"/>
        <v>#N/A</v>
      </c>
      <c r="I91" s="57" t="e">
        <f t="shared" si="9"/>
        <v>#N/A</v>
      </c>
      <c r="J91" s="52" t="s">
        <v>506</v>
      </c>
      <c r="K91" s="50" t="s">
        <v>507</v>
      </c>
      <c r="L91" s="51" t="e">
        <f t="shared" si="10"/>
        <v>#N/A</v>
      </c>
      <c r="M91" s="51" t="e">
        <f t="shared" si="11"/>
        <v>#N/A</v>
      </c>
      <c r="N91" s="54" t="s">
        <v>508</v>
      </c>
      <c r="O91" s="58" t="s">
        <v>23</v>
      </c>
      <c r="P91" s="54" t="s">
        <v>509</v>
      </c>
      <c r="Q91" s="50"/>
    </row>
    <row r="92" spans="1:17" s="4" customFormat="1" ht="16" customHeight="1" x14ac:dyDescent="0.25">
      <c r="A92" s="47">
        <v>90</v>
      </c>
      <c r="B92" s="48">
        <v>7</v>
      </c>
      <c r="C92" s="52" t="s">
        <v>94</v>
      </c>
      <c r="D92" s="58">
        <v>1748</v>
      </c>
      <c r="E92" s="50" t="s">
        <v>510</v>
      </c>
      <c r="F92" s="54">
        <v>19066035</v>
      </c>
      <c r="G92" s="57">
        <v>3116688881</v>
      </c>
      <c r="H92" s="57" t="str">
        <f t="shared" si="8"/>
        <v>3116688681</v>
      </c>
      <c r="I92" s="57" t="str">
        <f t="shared" si="9"/>
        <v>3116688681</v>
      </c>
      <c r="J92" s="52" t="s">
        <v>511</v>
      </c>
      <c r="K92" s="50" t="s">
        <v>512</v>
      </c>
      <c r="L92" s="51" t="str">
        <f t="shared" si="10"/>
        <v>Juvil49@hotmail.comm</v>
      </c>
      <c r="M92" s="51" t="str">
        <f t="shared" si="11"/>
        <v>Juvil49@hotmail.com</v>
      </c>
      <c r="N92" s="54" t="s">
        <v>513</v>
      </c>
      <c r="O92" s="58" t="s">
        <v>23</v>
      </c>
      <c r="P92" s="54" t="s">
        <v>514</v>
      </c>
      <c r="Q92" s="50"/>
    </row>
    <row r="93" spans="1:17" s="4" customFormat="1" ht="16" customHeight="1" x14ac:dyDescent="0.25">
      <c r="A93" s="47">
        <v>91</v>
      </c>
      <c r="B93" s="48">
        <v>8</v>
      </c>
      <c r="C93" s="52" t="s">
        <v>55</v>
      </c>
      <c r="D93" s="58"/>
      <c r="E93" s="50" t="s">
        <v>515</v>
      </c>
      <c r="F93" s="54">
        <v>1030682783</v>
      </c>
      <c r="G93" s="57">
        <v>3192120235</v>
      </c>
      <c r="H93" s="57" t="e">
        <f t="shared" si="8"/>
        <v>#N/A</v>
      </c>
      <c r="I93" s="57" t="e">
        <f t="shared" si="9"/>
        <v>#N/A</v>
      </c>
      <c r="J93" s="52" t="s">
        <v>516</v>
      </c>
      <c r="K93" s="50" t="s">
        <v>517</v>
      </c>
      <c r="L93" s="51" t="e">
        <f t="shared" si="10"/>
        <v>#N/A</v>
      </c>
      <c r="M93" s="51" t="e">
        <f t="shared" si="11"/>
        <v>#N/A</v>
      </c>
      <c r="N93" s="54" t="s">
        <v>518</v>
      </c>
      <c r="O93" s="58" t="s">
        <v>23</v>
      </c>
      <c r="P93" s="54" t="s">
        <v>519</v>
      </c>
      <c r="Q93" s="50"/>
    </row>
    <row r="94" spans="1:17" s="12" customFormat="1" ht="30" customHeight="1" x14ac:dyDescent="0.25">
      <c r="A94" s="47">
        <v>92</v>
      </c>
      <c r="B94" s="48">
        <v>7</v>
      </c>
      <c r="C94" s="52" t="s">
        <v>274</v>
      </c>
      <c r="D94" s="58">
        <v>1743</v>
      </c>
      <c r="E94" s="50" t="s">
        <v>520</v>
      </c>
      <c r="F94" s="54">
        <v>19383688</v>
      </c>
      <c r="G94" s="57">
        <v>3134071081</v>
      </c>
      <c r="H94" s="57" t="e">
        <f t="shared" si="8"/>
        <v>#N/A</v>
      </c>
      <c r="I94" s="57" t="str">
        <f t="shared" si="9"/>
        <v>3134071081</v>
      </c>
      <c r="J94" s="52" t="s">
        <v>521</v>
      </c>
      <c r="K94" s="50" t="s">
        <v>522</v>
      </c>
      <c r="L94" s="51" t="e">
        <f t="shared" si="10"/>
        <v>#N/A</v>
      </c>
      <c r="M94" s="51" t="str">
        <f t="shared" si="11"/>
        <v>lazaronieto09@gmail.com</v>
      </c>
      <c r="N94" s="54" t="s">
        <v>523</v>
      </c>
      <c r="O94" s="58" t="s">
        <v>23</v>
      </c>
      <c r="P94" s="54" t="s">
        <v>524</v>
      </c>
      <c r="Q94" s="63"/>
    </row>
    <row r="95" spans="1:17" s="12" customFormat="1" ht="30" customHeight="1" x14ac:dyDescent="0.25">
      <c r="A95" s="47">
        <v>93</v>
      </c>
      <c r="B95" s="52">
        <v>10</v>
      </c>
      <c r="C95" s="52" t="s">
        <v>169</v>
      </c>
      <c r="D95" s="58">
        <v>1724</v>
      </c>
      <c r="E95" s="50" t="s">
        <v>525</v>
      </c>
      <c r="F95" s="54">
        <v>79720752</v>
      </c>
      <c r="G95" s="57">
        <v>3103006942</v>
      </c>
      <c r="H95" s="57" t="str">
        <f t="shared" si="8"/>
        <v>313006942</v>
      </c>
      <c r="I95" s="57" t="str">
        <f t="shared" si="9"/>
        <v>3103006942</v>
      </c>
      <c r="J95" s="52" t="s">
        <v>526</v>
      </c>
      <c r="K95" s="50" t="s">
        <v>527</v>
      </c>
      <c r="L95" s="51" t="str">
        <f t="shared" si="10"/>
        <v xml:space="preserve">leoartestres@gmail.com </v>
      </c>
      <c r="M95" s="51" t="str">
        <f t="shared" si="11"/>
        <v>leoartestres@gmail.com</v>
      </c>
      <c r="N95" s="54" t="s">
        <v>528</v>
      </c>
      <c r="O95" s="58" t="s">
        <v>23</v>
      </c>
      <c r="P95" s="54" t="s">
        <v>529</v>
      </c>
      <c r="Q95" s="63"/>
    </row>
    <row r="96" spans="1:17" s="4" customFormat="1" ht="19" x14ac:dyDescent="0.25">
      <c r="A96" s="47">
        <v>94</v>
      </c>
      <c r="B96" s="48">
        <v>7</v>
      </c>
      <c r="C96" s="52" t="s">
        <v>274</v>
      </c>
      <c r="D96" s="58">
        <v>1680</v>
      </c>
      <c r="E96" s="50" t="s">
        <v>530</v>
      </c>
      <c r="F96" s="54">
        <v>79893308</v>
      </c>
      <c r="G96" s="57">
        <v>3004462688</v>
      </c>
      <c r="H96" s="57" t="e">
        <f t="shared" si="8"/>
        <v>#N/A</v>
      </c>
      <c r="I96" s="57" t="str">
        <f t="shared" si="9"/>
        <v>3004462688</v>
      </c>
      <c r="J96" s="51" t="s">
        <v>531</v>
      </c>
      <c r="K96" s="50" t="s">
        <v>532</v>
      </c>
      <c r="L96" s="51" t="e">
        <f t="shared" si="10"/>
        <v>#N/A</v>
      </c>
      <c r="M96" s="51" t="str">
        <f t="shared" si="11"/>
        <v>leonardozarto@hotmail.com</v>
      </c>
      <c r="N96" s="54" t="s">
        <v>232</v>
      </c>
      <c r="O96" s="58" t="s">
        <v>23</v>
      </c>
      <c r="P96" s="54" t="s">
        <v>233</v>
      </c>
      <c r="Q96" s="50"/>
    </row>
    <row r="97" spans="1:17" s="4" customFormat="1" ht="19" x14ac:dyDescent="0.25">
      <c r="A97" s="47">
        <v>95</v>
      </c>
      <c r="B97" s="48">
        <v>1</v>
      </c>
      <c r="C97" s="52" t="s">
        <v>533</v>
      </c>
      <c r="D97" s="58">
        <v>1687</v>
      </c>
      <c r="E97" s="50" t="s">
        <v>534</v>
      </c>
      <c r="F97" s="59">
        <v>52987401</v>
      </c>
      <c r="G97" s="57">
        <v>3052628499</v>
      </c>
      <c r="H97" s="57" t="str">
        <f t="shared" si="8"/>
        <v>3052628499</v>
      </c>
      <c r="I97" s="57" t="str">
        <f t="shared" si="9"/>
        <v>3052628499</v>
      </c>
      <c r="J97" s="52" t="s">
        <v>535</v>
      </c>
      <c r="K97" s="50" t="s">
        <v>536</v>
      </c>
      <c r="L97" s="51" t="str">
        <f t="shared" si="10"/>
        <v>lsalamancav@unal.edu.co</v>
      </c>
      <c r="M97" s="51" t="str">
        <f t="shared" si="11"/>
        <v>lsalamancav@unal.edu.co</v>
      </c>
      <c r="N97" s="54" t="s">
        <v>537</v>
      </c>
      <c r="O97" s="58" t="s">
        <v>86</v>
      </c>
      <c r="P97" s="54" t="s">
        <v>538</v>
      </c>
      <c r="Q97" s="50"/>
    </row>
    <row r="98" spans="1:17" s="4" customFormat="1" ht="19" x14ac:dyDescent="0.25">
      <c r="A98" s="47">
        <v>96</v>
      </c>
      <c r="B98" s="48">
        <v>5</v>
      </c>
      <c r="C98" s="52" t="s">
        <v>426</v>
      </c>
      <c r="D98" s="58">
        <v>1720</v>
      </c>
      <c r="E98" s="50" t="s">
        <v>539</v>
      </c>
      <c r="F98" s="54">
        <v>5341870</v>
      </c>
      <c r="G98" s="57">
        <v>3135158170</v>
      </c>
      <c r="H98" s="57" t="str">
        <f t="shared" si="8"/>
        <v>3135158170</v>
      </c>
      <c r="I98" s="57" t="e">
        <f t="shared" si="9"/>
        <v>#N/A</v>
      </c>
      <c r="J98" s="52" t="s">
        <v>540</v>
      </c>
      <c r="K98" s="50" t="s">
        <v>541</v>
      </c>
      <c r="L98" s="51" t="str">
        <f t="shared" si="10"/>
        <v>luciorivera1408@gmail.com</v>
      </c>
      <c r="M98" s="51" t="e">
        <f t="shared" si="11"/>
        <v>#N/A</v>
      </c>
      <c r="N98" s="54" t="s">
        <v>283</v>
      </c>
      <c r="O98" s="58" t="s">
        <v>542</v>
      </c>
      <c r="P98" s="54" t="s">
        <v>543</v>
      </c>
      <c r="Q98" s="50"/>
    </row>
    <row r="99" spans="1:17" s="4" customFormat="1" ht="19" x14ac:dyDescent="0.25">
      <c r="A99" s="47">
        <v>97</v>
      </c>
      <c r="B99" s="48">
        <v>11</v>
      </c>
      <c r="C99" s="52" t="s">
        <v>163</v>
      </c>
      <c r="D99" s="58">
        <v>1716</v>
      </c>
      <c r="E99" s="63" t="s">
        <v>544</v>
      </c>
      <c r="F99" s="54">
        <v>19398520</v>
      </c>
      <c r="G99" s="57">
        <v>3154758944</v>
      </c>
      <c r="H99" s="57" t="str">
        <f t="shared" ref="H99:H130" si="12">VLOOKUP(F99,UREPUBLICANA,3,0)</f>
        <v>3154758944</v>
      </c>
      <c r="I99" s="57" t="str">
        <f t="shared" ref="I99:I130" si="13">VLOOKUP(F99,ACTUALIZADOS,3,0)</f>
        <v>3154758944</v>
      </c>
      <c r="J99" s="52" t="s">
        <v>545</v>
      </c>
      <c r="K99" s="50" t="s">
        <v>546</v>
      </c>
      <c r="L99" s="51" t="str">
        <f t="shared" ref="L99:L130" si="14">VLOOKUP(F99,UREPUBLICANA,2,0)</f>
        <v>socialez@gmail.com</v>
      </c>
      <c r="M99" s="51" t="str">
        <f t="shared" ref="M99:M130" si="15">VLOOKUP(F99,ACTUALIZADOS,4,0)</f>
        <v>socialez@gmail.com</v>
      </c>
      <c r="N99" s="54" t="s">
        <v>547</v>
      </c>
      <c r="O99" s="58" t="s">
        <v>548</v>
      </c>
      <c r="P99" s="54" t="s">
        <v>549</v>
      </c>
      <c r="Q99" s="50"/>
    </row>
    <row r="100" spans="1:17" s="4" customFormat="1" ht="19" x14ac:dyDescent="0.25">
      <c r="A100" s="47">
        <v>98</v>
      </c>
      <c r="B100" s="48">
        <v>7</v>
      </c>
      <c r="C100" s="52" t="s">
        <v>274</v>
      </c>
      <c r="D100" s="58">
        <v>1705</v>
      </c>
      <c r="E100" s="50" t="s">
        <v>550</v>
      </c>
      <c r="F100" s="54">
        <v>79835957</v>
      </c>
      <c r="G100" s="57">
        <v>3112133453</v>
      </c>
      <c r="H100" s="57" t="e">
        <f t="shared" si="12"/>
        <v>#N/A</v>
      </c>
      <c r="I100" s="57" t="e">
        <f t="shared" si="13"/>
        <v>#N/A</v>
      </c>
      <c r="J100" s="52" t="s">
        <v>551</v>
      </c>
      <c r="K100" s="50" t="s">
        <v>552</v>
      </c>
      <c r="L100" s="51" t="e">
        <f t="shared" si="14"/>
        <v>#N/A</v>
      </c>
      <c r="M100" s="51" t="e">
        <f t="shared" si="15"/>
        <v>#N/A</v>
      </c>
      <c r="N100" s="54" t="s">
        <v>553</v>
      </c>
      <c r="O100" s="58" t="s">
        <v>554</v>
      </c>
      <c r="P100" s="54" t="s">
        <v>555</v>
      </c>
      <c r="Q100" s="50"/>
    </row>
    <row r="101" spans="1:17" s="4" customFormat="1" ht="19" x14ac:dyDescent="0.25">
      <c r="A101" s="47">
        <v>99</v>
      </c>
      <c r="B101" s="48">
        <v>19</v>
      </c>
      <c r="C101" s="52" t="s">
        <v>556</v>
      </c>
      <c r="D101" s="58"/>
      <c r="E101" s="50" t="s">
        <v>557</v>
      </c>
      <c r="F101" s="54">
        <v>80896285</v>
      </c>
      <c r="G101" s="57">
        <v>3166099755</v>
      </c>
      <c r="H101" s="57" t="e">
        <f t="shared" si="12"/>
        <v>#N/A</v>
      </c>
      <c r="I101" s="57" t="e">
        <f t="shared" si="13"/>
        <v>#N/A</v>
      </c>
      <c r="J101" s="52" t="s">
        <v>558</v>
      </c>
      <c r="K101" s="50" t="s">
        <v>559</v>
      </c>
      <c r="L101" s="51" t="e">
        <f t="shared" si="14"/>
        <v>#N/A</v>
      </c>
      <c r="M101" s="51" t="e">
        <f t="shared" si="15"/>
        <v>#N/A</v>
      </c>
      <c r="N101" s="54" t="s">
        <v>560</v>
      </c>
      <c r="O101" s="58" t="s">
        <v>561</v>
      </c>
      <c r="P101" s="54" t="s">
        <v>562</v>
      </c>
      <c r="Q101" s="50"/>
    </row>
    <row r="102" spans="1:17" s="4" customFormat="1" ht="20" x14ac:dyDescent="0.25">
      <c r="A102" s="47">
        <v>100</v>
      </c>
      <c r="B102" s="48">
        <v>4</v>
      </c>
      <c r="C102" s="52" t="s">
        <v>32</v>
      </c>
      <c r="D102" s="58">
        <v>1754</v>
      </c>
      <c r="E102" s="50" t="s">
        <v>563</v>
      </c>
      <c r="F102" s="54">
        <v>19351375</v>
      </c>
      <c r="G102" s="88" t="s">
        <v>564</v>
      </c>
      <c r="H102" s="57" t="e">
        <f t="shared" si="12"/>
        <v>#N/A</v>
      </c>
      <c r="I102" s="57" t="str">
        <f t="shared" si="13"/>
        <v>3192125664</v>
      </c>
      <c r="J102" s="52" t="s">
        <v>565</v>
      </c>
      <c r="K102" s="50" t="s">
        <v>566</v>
      </c>
      <c r="L102" s="51" t="e">
        <f t="shared" si="14"/>
        <v>#N/A</v>
      </c>
      <c r="M102" s="51" t="str">
        <f t="shared" si="15"/>
        <v>luiseduardomillansoler@yahoo.es</v>
      </c>
      <c r="N102" s="54" t="s">
        <v>567</v>
      </c>
      <c r="O102" s="58" t="s">
        <v>568</v>
      </c>
      <c r="P102" s="54" t="s">
        <v>569</v>
      </c>
      <c r="Q102" s="50"/>
    </row>
    <row r="103" spans="1:17" s="4" customFormat="1" ht="19" x14ac:dyDescent="0.25">
      <c r="A103" s="47">
        <v>101</v>
      </c>
      <c r="B103" s="52">
        <v>3</v>
      </c>
      <c r="C103" s="52" t="s">
        <v>570</v>
      </c>
      <c r="D103" s="58"/>
      <c r="E103" s="50" t="s">
        <v>571</v>
      </c>
      <c r="F103" s="54">
        <v>79350133</v>
      </c>
      <c r="G103" s="57">
        <v>3017046710</v>
      </c>
      <c r="H103" s="57" t="e">
        <f t="shared" si="12"/>
        <v>#N/A</v>
      </c>
      <c r="I103" s="57" t="e">
        <f t="shared" si="13"/>
        <v>#N/A</v>
      </c>
      <c r="J103" s="51" t="s">
        <v>572</v>
      </c>
      <c r="K103" s="51" t="s">
        <v>573</v>
      </c>
      <c r="L103" s="51" t="e">
        <f t="shared" si="14"/>
        <v>#N/A</v>
      </c>
      <c r="M103" s="51" t="e">
        <f t="shared" si="15"/>
        <v>#N/A</v>
      </c>
      <c r="N103" s="54" t="s">
        <v>574</v>
      </c>
      <c r="O103" s="58" t="s">
        <v>575</v>
      </c>
      <c r="P103" s="54" t="s">
        <v>576</v>
      </c>
      <c r="Q103" s="50"/>
    </row>
    <row r="104" spans="1:17" s="4" customFormat="1" ht="18.75" customHeight="1" x14ac:dyDescent="0.25">
      <c r="A104" s="47">
        <v>102</v>
      </c>
      <c r="B104" s="48">
        <v>6</v>
      </c>
      <c r="C104" s="52" t="s">
        <v>420</v>
      </c>
      <c r="D104" s="58">
        <v>1699</v>
      </c>
      <c r="E104" s="50" t="s">
        <v>577</v>
      </c>
      <c r="F104" s="54">
        <v>13830133</v>
      </c>
      <c r="G104" s="57">
        <v>3218213278</v>
      </c>
      <c r="H104" s="57" t="e">
        <f t="shared" si="12"/>
        <v>#N/A</v>
      </c>
      <c r="I104" s="57" t="e">
        <f t="shared" si="13"/>
        <v>#N/A</v>
      </c>
      <c r="J104" s="49" t="s">
        <v>578</v>
      </c>
      <c r="K104" s="50" t="s">
        <v>579</v>
      </c>
      <c r="L104" s="51" t="e">
        <f t="shared" si="14"/>
        <v>#N/A</v>
      </c>
      <c r="M104" s="51" t="e">
        <f t="shared" si="15"/>
        <v>#N/A</v>
      </c>
      <c r="N104" s="54" t="s">
        <v>580</v>
      </c>
      <c r="O104" s="58" t="s">
        <v>581</v>
      </c>
      <c r="P104" s="54" t="s">
        <v>582</v>
      </c>
      <c r="Q104" s="50"/>
    </row>
    <row r="105" spans="1:17" s="4" customFormat="1" ht="19" x14ac:dyDescent="0.25">
      <c r="A105" s="47">
        <v>103</v>
      </c>
      <c r="B105" s="48">
        <v>1</v>
      </c>
      <c r="C105" s="52" t="s">
        <v>533</v>
      </c>
      <c r="D105" s="58"/>
      <c r="E105" s="50" t="s">
        <v>583</v>
      </c>
      <c r="F105" s="54">
        <v>8753063</v>
      </c>
      <c r="G105" s="57">
        <v>3057941648</v>
      </c>
      <c r="H105" s="57" t="str">
        <f t="shared" si="12"/>
        <v>3057941648</v>
      </c>
      <c r="I105" s="57" t="e">
        <f t="shared" si="13"/>
        <v>#N/A</v>
      </c>
      <c r="J105" s="52" t="s">
        <v>584</v>
      </c>
      <c r="K105" s="50" t="s">
        <v>585</v>
      </c>
      <c r="L105" s="51" t="str">
        <f t="shared" si="14"/>
        <v>Luis.jerez57@gmail.com</v>
      </c>
      <c r="M105" s="51" t="e">
        <f t="shared" si="15"/>
        <v>#N/A</v>
      </c>
      <c r="N105" s="54" t="s">
        <v>586</v>
      </c>
      <c r="O105" s="58" t="s">
        <v>587</v>
      </c>
      <c r="P105" s="54" t="s">
        <v>187</v>
      </c>
      <c r="Q105" s="50" t="s">
        <v>588</v>
      </c>
    </row>
    <row r="106" spans="1:17" s="4" customFormat="1" ht="19" x14ac:dyDescent="0.25">
      <c r="A106" s="47">
        <v>104</v>
      </c>
      <c r="B106" s="48">
        <v>11</v>
      </c>
      <c r="C106" s="52" t="s">
        <v>163</v>
      </c>
      <c r="D106" s="58"/>
      <c r="E106" s="50" t="s">
        <v>589</v>
      </c>
      <c r="F106" s="54">
        <v>51763965</v>
      </c>
      <c r="G106" s="57">
        <v>3148008364</v>
      </c>
      <c r="H106" s="57" t="str">
        <f t="shared" si="12"/>
        <v>3148008364</v>
      </c>
      <c r="I106" s="57" t="str">
        <f t="shared" si="13"/>
        <v>3148008364</v>
      </c>
      <c r="J106" s="52" t="s">
        <v>590</v>
      </c>
      <c r="K106" s="50" t="s">
        <v>591</v>
      </c>
      <c r="L106" s="51" t="str">
        <f t="shared" si="14"/>
        <v>Laogdd@hotmail.com</v>
      </c>
      <c r="M106" s="51" t="str">
        <f t="shared" si="15"/>
        <v>Laogdd@hotmail.com</v>
      </c>
      <c r="N106" s="54" t="s">
        <v>592</v>
      </c>
      <c r="O106" s="58" t="s">
        <v>593</v>
      </c>
      <c r="P106" s="54" t="s">
        <v>594</v>
      </c>
      <c r="Q106" s="50"/>
    </row>
    <row r="107" spans="1:17" s="4" customFormat="1" ht="19" x14ac:dyDescent="0.25">
      <c r="A107" s="47">
        <v>105</v>
      </c>
      <c r="B107" s="48">
        <v>5</v>
      </c>
      <c r="C107" s="52" t="s">
        <v>393</v>
      </c>
      <c r="D107" s="58">
        <v>284</v>
      </c>
      <c r="E107" s="50" t="s">
        <v>595</v>
      </c>
      <c r="F107" s="54">
        <v>39716467</v>
      </c>
      <c r="G107" s="57" t="s">
        <v>596</v>
      </c>
      <c r="H107" s="57" t="str">
        <f t="shared" si="12"/>
        <v>3203225652</v>
      </c>
      <c r="I107" s="57" t="str">
        <f t="shared" si="13"/>
        <v>3203225652</v>
      </c>
      <c r="J107" s="53" t="s">
        <v>597</v>
      </c>
      <c r="K107" s="53" t="s">
        <v>598</v>
      </c>
      <c r="L107" s="51" t="str">
        <f t="shared" si="14"/>
        <v>luzangelacucunuba08@gmail.com</v>
      </c>
      <c r="M107" s="51" t="str">
        <f t="shared" si="15"/>
        <v>luzangelacucunuba08@gmail.com</v>
      </c>
      <c r="N107" s="54" t="s">
        <v>599</v>
      </c>
      <c r="O107" s="58" t="s">
        <v>600</v>
      </c>
      <c r="P107" s="54" t="s">
        <v>601</v>
      </c>
      <c r="Q107" s="50"/>
    </row>
    <row r="108" spans="1:17" s="4" customFormat="1" ht="19" x14ac:dyDescent="0.25">
      <c r="A108" s="47">
        <v>106</v>
      </c>
      <c r="B108" s="52">
        <v>16</v>
      </c>
      <c r="C108" s="52" t="s">
        <v>235</v>
      </c>
      <c r="D108" s="58">
        <v>1750</v>
      </c>
      <c r="E108" s="50" t="s">
        <v>602</v>
      </c>
      <c r="F108" s="54">
        <v>53076697</v>
      </c>
      <c r="G108" s="57">
        <v>3146841202</v>
      </c>
      <c r="H108" s="57" t="str">
        <f t="shared" si="12"/>
        <v>3146841202</v>
      </c>
      <c r="I108" s="57" t="str">
        <f t="shared" si="13"/>
        <v>3146841202</v>
      </c>
      <c r="J108" s="52" t="s">
        <v>603</v>
      </c>
      <c r="K108" s="53" t="s">
        <v>604</v>
      </c>
      <c r="L108" s="51" t="str">
        <f t="shared" si="14"/>
        <v>lmarianabc2605@gmail.com</v>
      </c>
      <c r="M108" s="51" t="str">
        <f t="shared" si="15"/>
        <v xml:space="preserve">lmarianabc2605@gmail.com </v>
      </c>
      <c r="N108" s="54" t="s">
        <v>605</v>
      </c>
      <c r="O108" s="58" t="s">
        <v>606</v>
      </c>
      <c r="P108" s="54" t="s">
        <v>607</v>
      </c>
      <c r="Q108" s="50"/>
    </row>
    <row r="109" spans="1:17" s="4" customFormat="1" ht="19" x14ac:dyDescent="0.25">
      <c r="A109" s="47">
        <v>107</v>
      </c>
      <c r="B109" s="48">
        <v>7</v>
      </c>
      <c r="C109" s="52" t="s">
        <v>274</v>
      </c>
      <c r="D109" s="58">
        <v>1914</v>
      </c>
      <c r="E109" s="50" t="s">
        <v>608</v>
      </c>
      <c r="F109" s="54">
        <v>51782309</v>
      </c>
      <c r="G109" s="57">
        <v>3204584374</v>
      </c>
      <c r="H109" s="57" t="str">
        <f t="shared" si="12"/>
        <v>3204584374</v>
      </c>
      <c r="I109" s="57" t="str">
        <f t="shared" si="13"/>
        <v>3204584374</v>
      </c>
      <c r="J109" s="53" t="s">
        <v>609</v>
      </c>
      <c r="K109" s="53" t="s">
        <v>610</v>
      </c>
      <c r="L109" s="51" t="str">
        <f t="shared" si="14"/>
        <v>Luzmarinabuitragoc31@gmail.com</v>
      </c>
      <c r="M109" s="51" t="str">
        <f t="shared" si="15"/>
        <v xml:space="preserve">Luzmarinabuitragoc31@gmail.com </v>
      </c>
      <c r="N109" s="54" t="s">
        <v>611</v>
      </c>
      <c r="O109" s="58" t="s">
        <v>612</v>
      </c>
      <c r="P109" s="54" t="s">
        <v>613</v>
      </c>
      <c r="Q109" s="50"/>
    </row>
    <row r="110" spans="1:17" s="4" customFormat="1" ht="19" x14ac:dyDescent="0.25">
      <c r="A110" s="47">
        <v>108</v>
      </c>
      <c r="B110" s="48">
        <v>7</v>
      </c>
      <c r="C110" s="52" t="s">
        <v>274</v>
      </c>
      <c r="D110" s="58">
        <v>1760</v>
      </c>
      <c r="E110" s="50" t="s">
        <v>614</v>
      </c>
      <c r="F110" s="54">
        <v>35467153</v>
      </c>
      <c r="G110" s="57">
        <v>3202381034</v>
      </c>
      <c r="H110" s="57" t="str">
        <f t="shared" si="12"/>
        <v>3202381034</v>
      </c>
      <c r="I110" s="57" t="str">
        <f t="shared" si="13"/>
        <v>3202381034</v>
      </c>
      <c r="J110" s="52" t="s">
        <v>615</v>
      </c>
      <c r="K110" s="53" t="s">
        <v>616</v>
      </c>
      <c r="L110" s="51" t="str">
        <f t="shared" si="14"/>
        <v>vargasgutierrezluzmarina@gmail.com</v>
      </c>
      <c r="M110" s="51" t="str">
        <f t="shared" si="15"/>
        <v>luzmar592009@hotmail.com</v>
      </c>
      <c r="N110" s="54" t="s">
        <v>617</v>
      </c>
      <c r="O110" s="58" t="s">
        <v>618</v>
      </c>
      <c r="P110" s="54" t="s">
        <v>619</v>
      </c>
      <c r="Q110" s="50"/>
    </row>
    <row r="111" spans="1:17" s="4" customFormat="1" ht="19" x14ac:dyDescent="0.25">
      <c r="A111" s="47">
        <v>109</v>
      </c>
      <c r="B111" s="48">
        <v>9</v>
      </c>
      <c r="C111" s="52" t="s">
        <v>77</v>
      </c>
      <c r="D111" s="58">
        <v>1731</v>
      </c>
      <c r="E111" s="50" t="s">
        <v>620</v>
      </c>
      <c r="F111" s="54">
        <v>19154413</v>
      </c>
      <c r="G111" s="57">
        <v>3124356304</v>
      </c>
      <c r="H111" s="57" t="e">
        <f t="shared" si="12"/>
        <v>#N/A</v>
      </c>
      <c r="I111" s="57" t="str">
        <f t="shared" si="13"/>
        <v>3103313172</v>
      </c>
      <c r="J111" s="52" t="s">
        <v>621</v>
      </c>
      <c r="K111" s="50" t="s">
        <v>622</v>
      </c>
      <c r="L111" s="51" t="e">
        <f t="shared" si="14"/>
        <v>#N/A</v>
      </c>
      <c r="M111" s="51" t="str">
        <f t="shared" si="15"/>
        <v>manuelfontibon@gmail.com</v>
      </c>
      <c r="N111" s="54" t="s">
        <v>623</v>
      </c>
      <c r="O111" s="58" t="s">
        <v>624</v>
      </c>
      <c r="P111" s="54" t="s">
        <v>625</v>
      </c>
      <c r="Q111" s="50"/>
    </row>
    <row r="112" spans="1:17" s="4" customFormat="1" ht="19" x14ac:dyDescent="0.25">
      <c r="A112" s="47">
        <v>110</v>
      </c>
      <c r="B112" s="48">
        <v>10</v>
      </c>
      <c r="C112" s="52" t="s">
        <v>87</v>
      </c>
      <c r="D112" s="58">
        <v>1744</v>
      </c>
      <c r="E112" s="50" t="s">
        <v>626</v>
      </c>
      <c r="F112" s="54">
        <v>79547650</v>
      </c>
      <c r="G112" s="57">
        <v>3188197681</v>
      </c>
      <c r="H112" s="57" t="e">
        <f t="shared" si="12"/>
        <v>#N/A</v>
      </c>
      <c r="I112" s="57" t="str">
        <f t="shared" si="13"/>
        <v>3188197681</v>
      </c>
      <c r="J112" s="52" t="s">
        <v>627</v>
      </c>
      <c r="K112" s="50" t="s">
        <v>628</v>
      </c>
      <c r="L112" s="51" t="e">
        <f t="shared" si="14"/>
        <v>#N/A</v>
      </c>
      <c r="M112" s="51" t="str">
        <f t="shared" si="15"/>
        <v>marcoegomd@yahoo.com</v>
      </c>
      <c r="N112" s="54" t="s">
        <v>629</v>
      </c>
      <c r="O112" s="58" t="s">
        <v>630</v>
      </c>
      <c r="P112" s="54" t="s">
        <v>631</v>
      </c>
      <c r="Q112" s="50"/>
    </row>
    <row r="113" spans="1:17" s="4" customFormat="1" ht="20" x14ac:dyDescent="0.25">
      <c r="A113" s="47">
        <v>111</v>
      </c>
      <c r="B113" s="48">
        <v>8</v>
      </c>
      <c r="C113" s="52" t="s">
        <v>100</v>
      </c>
      <c r="D113" s="58"/>
      <c r="E113" s="60" t="s">
        <v>632</v>
      </c>
      <c r="F113" s="89">
        <v>19179004</v>
      </c>
      <c r="G113" s="57">
        <v>3155413604</v>
      </c>
      <c r="H113" s="57" t="str">
        <f t="shared" si="12"/>
        <v>3155413604</v>
      </c>
      <c r="I113" s="57" t="str">
        <f t="shared" si="13"/>
        <v>3155413604</v>
      </c>
      <c r="J113" s="49" t="s">
        <v>633</v>
      </c>
      <c r="K113" s="53" t="s">
        <v>634</v>
      </c>
      <c r="L113" s="51" t="str">
        <f t="shared" si="14"/>
        <v>malfredoneira@hotmail.com</v>
      </c>
      <c r="M113" s="51" t="str">
        <f t="shared" si="15"/>
        <v>Malfredoneira@hotmail.com</v>
      </c>
      <c r="N113" s="54" t="s">
        <v>635</v>
      </c>
      <c r="O113" s="58" t="s">
        <v>636</v>
      </c>
      <c r="P113" s="54" t="s">
        <v>637</v>
      </c>
      <c r="Q113" s="50"/>
    </row>
    <row r="114" spans="1:17" s="4" customFormat="1" ht="19" x14ac:dyDescent="0.25">
      <c r="A114" s="47">
        <v>112</v>
      </c>
      <c r="B114" s="48">
        <v>7</v>
      </c>
      <c r="C114" s="52" t="s">
        <v>94</v>
      </c>
      <c r="D114" s="58">
        <v>1700</v>
      </c>
      <c r="E114" s="50" t="s">
        <v>638</v>
      </c>
      <c r="F114" s="54">
        <v>41440829</v>
      </c>
      <c r="G114" s="57">
        <v>3208179519</v>
      </c>
      <c r="H114" s="57" t="str">
        <f t="shared" si="12"/>
        <v>3208179519</v>
      </c>
      <c r="I114" s="57" t="e">
        <f t="shared" si="13"/>
        <v>#N/A</v>
      </c>
      <c r="J114" s="52" t="s">
        <v>639</v>
      </c>
      <c r="K114" s="50" t="s">
        <v>640</v>
      </c>
      <c r="L114" s="51" t="str">
        <f t="shared" si="14"/>
        <v>maria_may28@hotmail.com</v>
      </c>
      <c r="M114" s="51" t="e">
        <f t="shared" si="15"/>
        <v>#N/A</v>
      </c>
      <c r="N114" s="54" t="s">
        <v>641</v>
      </c>
      <c r="O114" s="58" t="s">
        <v>642</v>
      </c>
      <c r="P114" s="54" t="s">
        <v>643</v>
      </c>
      <c r="Q114" s="50"/>
    </row>
    <row r="115" spans="1:17" s="4" customFormat="1" ht="19" x14ac:dyDescent="0.25">
      <c r="A115" s="47">
        <v>113</v>
      </c>
      <c r="B115" s="48">
        <v>19</v>
      </c>
      <c r="C115" s="52" t="s">
        <v>49</v>
      </c>
      <c r="D115" s="58">
        <v>1697</v>
      </c>
      <c r="E115" s="50" t="s">
        <v>644</v>
      </c>
      <c r="F115" s="54">
        <v>53166809</v>
      </c>
      <c r="G115" s="57">
        <v>3196489868</v>
      </c>
      <c r="H115" s="57" t="e">
        <f t="shared" si="12"/>
        <v>#N/A</v>
      </c>
      <c r="I115" s="57" t="e">
        <f t="shared" si="13"/>
        <v>#N/A</v>
      </c>
      <c r="J115" s="52" t="s">
        <v>645</v>
      </c>
      <c r="K115" s="50" t="s">
        <v>646</v>
      </c>
      <c r="L115" s="51" t="e">
        <f t="shared" si="14"/>
        <v>#N/A</v>
      </c>
      <c r="M115" s="51" t="e">
        <f t="shared" si="15"/>
        <v>#N/A</v>
      </c>
      <c r="N115" s="54" t="s">
        <v>647</v>
      </c>
      <c r="O115" s="58" t="s">
        <v>648</v>
      </c>
      <c r="P115" s="54" t="s">
        <v>649</v>
      </c>
      <c r="Q115" s="50"/>
    </row>
    <row r="116" spans="1:17" s="4" customFormat="1" ht="19" x14ac:dyDescent="0.25">
      <c r="A116" s="47">
        <v>114</v>
      </c>
      <c r="B116" s="48">
        <v>11</v>
      </c>
      <c r="C116" s="52" t="s">
        <v>295</v>
      </c>
      <c r="D116" s="58">
        <v>1722</v>
      </c>
      <c r="E116" s="50" t="s">
        <v>650</v>
      </c>
      <c r="F116" s="54">
        <v>20953839</v>
      </c>
      <c r="G116" s="57">
        <v>3144629019</v>
      </c>
      <c r="H116" s="57" t="str">
        <f t="shared" si="12"/>
        <v>3244629019</v>
      </c>
      <c r="I116" s="57" t="e">
        <f t="shared" si="13"/>
        <v>#N/A</v>
      </c>
      <c r="J116" s="52" t="s">
        <v>651</v>
      </c>
      <c r="K116" s="53" t="s">
        <v>652</v>
      </c>
      <c r="L116" s="51" t="str">
        <f t="shared" si="14"/>
        <v>maria1956nivia@gmail.com</v>
      </c>
      <c r="M116" s="51" t="e">
        <f t="shared" si="15"/>
        <v>#N/A</v>
      </c>
      <c r="N116" s="54" t="s">
        <v>653</v>
      </c>
      <c r="O116" s="58" t="s">
        <v>654</v>
      </c>
      <c r="P116" s="54" t="s">
        <v>655</v>
      </c>
      <c r="Q116" s="50"/>
    </row>
    <row r="117" spans="1:17" s="4" customFormat="1" ht="19" x14ac:dyDescent="0.25">
      <c r="A117" s="47">
        <v>115</v>
      </c>
      <c r="B117" s="48">
        <v>17</v>
      </c>
      <c r="C117" s="52" t="s">
        <v>182</v>
      </c>
      <c r="D117" s="58">
        <v>1681</v>
      </c>
      <c r="E117" s="50" t="s">
        <v>656</v>
      </c>
      <c r="F117" s="54">
        <v>52429476</v>
      </c>
      <c r="G117" s="57">
        <v>3003828506</v>
      </c>
      <c r="H117" s="57" t="e">
        <f t="shared" si="12"/>
        <v>#N/A</v>
      </c>
      <c r="I117" s="57" t="str">
        <f t="shared" si="13"/>
        <v>3003828506</v>
      </c>
      <c r="J117" s="53" t="s">
        <v>657</v>
      </c>
      <c r="K117" s="50" t="s">
        <v>658</v>
      </c>
      <c r="L117" s="51" t="e">
        <f t="shared" si="14"/>
        <v>#N/A</v>
      </c>
      <c r="M117" s="51" t="str">
        <f t="shared" si="15"/>
        <v>Margarita.herrera.pl@gmail.com</v>
      </c>
      <c r="N117" s="54" t="s">
        <v>659</v>
      </c>
      <c r="O117" s="58" t="s">
        <v>660</v>
      </c>
      <c r="P117" s="54" t="s">
        <v>661</v>
      </c>
      <c r="Q117" s="50"/>
    </row>
    <row r="118" spans="1:17" s="4" customFormat="1" ht="19" x14ac:dyDescent="0.25">
      <c r="A118" s="47">
        <v>116</v>
      </c>
      <c r="B118" s="48">
        <v>18</v>
      </c>
      <c r="C118" s="52" t="s">
        <v>1001</v>
      </c>
      <c r="D118" s="58">
        <v>626</v>
      </c>
      <c r="E118" s="50" t="s">
        <v>662</v>
      </c>
      <c r="F118" s="54">
        <v>19170842</v>
      </c>
      <c r="G118" s="57">
        <v>3166944112</v>
      </c>
      <c r="H118" s="57" t="str">
        <f t="shared" si="12"/>
        <v>3166944112</v>
      </c>
      <c r="I118" s="57" t="e">
        <f t="shared" si="13"/>
        <v>#N/A</v>
      </c>
      <c r="J118" s="52" t="s">
        <v>663</v>
      </c>
      <c r="K118" s="50" t="s">
        <v>664</v>
      </c>
      <c r="L118" s="51" t="str">
        <f t="shared" si="14"/>
        <v>abriendopuertasporlapaz@yahoo.com.ar</v>
      </c>
      <c r="M118" s="51" t="e">
        <f t="shared" si="15"/>
        <v>#N/A</v>
      </c>
      <c r="N118" s="54" t="s">
        <v>665</v>
      </c>
      <c r="O118" s="58" t="s">
        <v>666</v>
      </c>
      <c r="P118" s="54" t="s">
        <v>667</v>
      </c>
      <c r="Q118" s="50"/>
    </row>
    <row r="119" spans="1:17" s="4" customFormat="1" ht="19" x14ac:dyDescent="0.25">
      <c r="A119" s="47">
        <v>117</v>
      </c>
      <c r="B119" s="48">
        <v>8</v>
      </c>
      <c r="C119" s="52" t="s">
        <v>55</v>
      </c>
      <c r="D119" s="58">
        <v>1718</v>
      </c>
      <c r="E119" s="50" t="s">
        <v>668</v>
      </c>
      <c r="F119" s="59">
        <v>71934512</v>
      </c>
      <c r="G119" s="57">
        <v>3214043308</v>
      </c>
      <c r="H119" s="57" t="str">
        <f t="shared" si="12"/>
        <v>3214043308</v>
      </c>
      <c r="I119" s="57" t="str">
        <f t="shared" si="13"/>
        <v>3214043308</v>
      </c>
      <c r="J119" s="52" t="s">
        <v>669</v>
      </c>
      <c r="K119" s="50" t="s">
        <v>670</v>
      </c>
      <c r="L119" s="51" t="str">
        <f t="shared" si="14"/>
        <v>jpaz117bta@cendoj.ramajudicial.gov.co</v>
      </c>
      <c r="M119" s="51" t="str">
        <f t="shared" si="15"/>
        <v>mariocardozomejia.juridica@gmail.com</v>
      </c>
      <c r="N119" s="54" t="s">
        <v>671</v>
      </c>
      <c r="O119" s="58" t="s">
        <v>672</v>
      </c>
      <c r="P119" s="54" t="s">
        <v>673</v>
      </c>
      <c r="Q119" s="50"/>
    </row>
    <row r="120" spans="1:17" s="4" customFormat="1" ht="19" x14ac:dyDescent="0.25">
      <c r="A120" s="47">
        <v>118</v>
      </c>
      <c r="B120" s="48">
        <v>11</v>
      </c>
      <c r="C120" s="52" t="s">
        <v>193</v>
      </c>
      <c r="D120" s="58">
        <v>1739</v>
      </c>
      <c r="E120" s="50" t="s">
        <v>674</v>
      </c>
      <c r="F120" s="54">
        <v>37328580</v>
      </c>
      <c r="G120" s="57">
        <v>3107467383</v>
      </c>
      <c r="H120" s="57" t="e">
        <f t="shared" si="12"/>
        <v>#N/A</v>
      </c>
      <c r="I120" s="57" t="str">
        <f t="shared" si="13"/>
        <v>3107467383</v>
      </c>
      <c r="J120" s="52" t="s">
        <v>675</v>
      </c>
      <c r="K120" s="50" t="s">
        <v>676</v>
      </c>
      <c r="L120" s="51" t="e">
        <f t="shared" si="14"/>
        <v>#N/A</v>
      </c>
      <c r="M120" s="51" t="str">
        <f t="shared" si="15"/>
        <v>mapepa5@hotmail.com</v>
      </c>
      <c r="N120" s="54" t="s">
        <v>677</v>
      </c>
      <c r="O120" s="58" t="s">
        <v>678</v>
      </c>
      <c r="P120" s="54" t="s">
        <v>679</v>
      </c>
      <c r="Q120" s="50"/>
    </row>
    <row r="121" spans="1:17" s="4" customFormat="1" ht="19" x14ac:dyDescent="0.25">
      <c r="A121" s="47">
        <v>119</v>
      </c>
      <c r="B121" s="134" t="s">
        <v>680</v>
      </c>
      <c r="C121" s="135"/>
      <c r="D121" s="58"/>
      <c r="E121" s="50" t="s">
        <v>681</v>
      </c>
      <c r="F121" s="54">
        <v>39747920</v>
      </c>
      <c r="G121" s="57">
        <v>3115225502</v>
      </c>
      <c r="H121" s="57" t="e">
        <f t="shared" si="12"/>
        <v>#N/A</v>
      </c>
      <c r="I121" s="57" t="e">
        <f t="shared" si="13"/>
        <v>#N/A</v>
      </c>
      <c r="J121" s="52" t="s">
        <v>682</v>
      </c>
      <c r="K121" s="50" t="s">
        <v>683</v>
      </c>
      <c r="L121" s="51" t="e">
        <f t="shared" si="14"/>
        <v>#N/A</v>
      </c>
      <c r="M121" s="51" t="e">
        <f t="shared" si="15"/>
        <v>#N/A</v>
      </c>
      <c r="N121" s="54" t="s">
        <v>684</v>
      </c>
      <c r="O121" s="58" t="s">
        <v>685</v>
      </c>
      <c r="P121" s="54" t="s">
        <v>686</v>
      </c>
      <c r="Q121" s="50"/>
    </row>
    <row r="122" spans="1:17" s="11" customFormat="1" ht="36" hidden="1" customHeight="1" x14ac:dyDescent="0.25">
      <c r="A122" s="84">
        <v>120</v>
      </c>
      <c r="B122" s="57">
        <v>15</v>
      </c>
      <c r="C122" s="58" t="s">
        <v>18</v>
      </c>
      <c r="D122" s="56" t="s">
        <v>687</v>
      </c>
      <c r="E122" s="54" t="s">
        <v>688</v>
      </c>
      <c r="F122" s="54">
        <v>52270379</v>
      </c>
      <c r="G122" s="57">
        <v>3046007018</v>
      </c>
      <c r="H122" s="57" t="e">
        <f t="shared" si="12"/>
        <v>#N/A</v>
      </c>
      <c r="I122" s="57" t="e">
        <f t="shared" si="13"/>
        <v>#N/A</v>
      </c>
      <c r="J122" s="58" t="s">
        <v>689</v>
      </c>
      <c r="K122" s="54" t="s">
        <v>690</v>
      </c>
      <c r="L122" s="51" t="e">
        <f t="shared" si="14"/>
        <v>#N/A</v>
      </c>
      <c r="M122" s="51" t="e">
        <f t="shared" si="15"/>
        <v>#N/A</v>
      </c>
      <c r="N122" s="54" t="s">
        <v>252</v>
      </c>
      <c r="O122" s="58" t="s">
        <v>691</v>
      </c>
      <c r="P122" s="54" t="s">
        <v>253</v>
      </c>
      <c r="Q122" s="54"/>
    </row>
    <row r="123" spans="1:17" s="12" customFormat="1" ht="36.75" customHeight="1" x14ac:dyDescent="0.25">
      <c r="A123" s="47">
        <v>121</v>
      </c>
      <c r="B123" s="62">
        <v>7</v>
      </c>
      <c r="C123" s="62" t="s">
        <v>94</v>
      </c>
      <c r="D123" s="66">
        <v>1677</v>
      </c>
      <c r="E123" s="63" t="s">
        <v>692</v>
      </c>
      <c r="F123" s="87">
        <v>52554222</v>
      </c>
      <c r="G123" s="68" t="s">
        <v>693</v>
      </c>
      <c r="H123" s="57" t="e">
        <f t="shared" si="12"/>
        <v>#N/A</v>
      </c>
      <c r="I123" s="57" t="str">
        <f t="shared" si="13"/>
        <v>3504133981 - 3102924689</v>
      </c>
      <c r="J123" s="62" t="s">
        <v>694</v>
      </c>
      <c r="K123" s="64" t="s">
        <v>695</v>
      </c>
      <c r="L123" s="51" t="e">
        <f t="shared" si="14"/>
        <v>#N/A</v>
      </c>
      <c r="M123" s="51" t="str">
        <f t="shared" si="15"/>
        <v>jpaz121bta@cendoj.ramajudicial.gov.co   /   observatoriociudadanobosa@gmail.com</v>
      </c>
      <c r="N123" s="87" t="s">
        <v>696</v>
      </c>
      <c r="O123" s="66" t="s">
        <v>697</v>
      </c>
      <c r="P123" s="87" t="s">
        <v>694</v>
      </c>
      <c r="Q123" s="63"/>
    </row>
    <row r="124" spans="1:17" s="4" customFormat="1" ht="19" x14ac:dyDescent="0.25">
      <c r="A124" s="47">
        <v>122</v>
      </c>
      <c r="B124" s="48">
        <v>8</v>
      </c>
      <c r="C124" s="52" t="s">
        <v>55</v>
      </c>
      <c r="D124" s="58"/>
      <c r="E124" s="50" t="s">
        <v>698</v>
      </c>
      <c r="F124" s="54">
        <v>79385407</v>
      </c>
      <c r="G124" s="57">
        <v>3108109396</v>
      </c>
      <c r="H124" s="57" t="str">
        <f t="shared" si="12"/>
        <v xml:space="preserve">312 524 8001 </v>
      </c>
      <c r="I124" s="57" t="str">
        <f t="shared" si="13"/>
        <v xml:space="preserve">312 524 8001 </v>
      </c>
      <c r="J124" s="53" t="s">
        <v>699</v>
      </c>
      <c r="K124" s="53" t="s">
        <v>700</v>
      </c>
      <c r="L124" s="51" t="str">
        <f t="shared" si="14"/>
        <v xml:space="preserve">mauricioestevezkennedy@gmail.com </v>
      </c>
      <c r="M124" s="51" t="str">
        <f t="shared" si="15"/>
        <v>Jpaz122bta@cendoj.ramajudicial.gov.co</v>
      </c>
      <c r="N124" s="54" t="s">
        <v>701</v>
      </c>
      <c r="O124" s="58" t="s">
        <v>702</v>
      </c>
      <c r="P124" s="54" t="s">
        <v>703</v>
      </c>
      <c r="Q124" s="50"/>
    </row>
    <row r="125" spans="1:17" s="4" customFormat="1" ht="19" x14ac:dyDescent="0.25">
      <c r="A125" s="47">
        <v>123</v>
      </c>
      <c r="B125" s="52">
        <v>10</v>
      </c>
      <c r="C125" s="52" t="s">
        <v>108</v>
      </c>
      <c r="D125" s="58">
        <v>236</v>
      </c>
      <c r="E125" s="50" t="s">
        <v>704</v>
      </c>
      <c r="F125" s="54">
        <v>30714916</v>
      </c>
      <c r="G125" s="57">
        <v>3163308862</v>
      </c>
      <c r="H125" s="57" t="str">
        <f t="shared" si="12"/>
        <v xml:space="preserve">316 3308862 </v>
      </c>
      <c r="I125" s="57" t="str">
        <f t="shared" si="13"/>
        <v>3163308862</v>
      </c>
      <c r="J125" s="52" t="s">
        <v>705</v>
      </c>
      <c r="K125" s="50" t="s">
        <v>706</v>
      </c>
      <c r="L125" s="51" t="str">
        <f t="shared" si="14"/>
        <v>Myriamza11@gmail.com</v>
      </c>
      <c r="M125" s="51" t="str">
        <f t="shared" si="15"/>
        <v>Myriamza11@gmail.com</v>
      </c>
      <c r="N125" s="54" t="s">
        <v>707</v>
      </c>
      <c r="O125" s="58" t="s">
        <v>708</v>
      </c>
      <c r="P125" s="54" t="s">
        <v>709</v>
      </c>
      <c r="Q125" s="50"/>
    </row>
    <row r="126" spans="1:17" s="4" customFormat="1" ht="19" x14ac:dyDescent="0.25">
      <c r="A126" s="47">
        <v>124</v>
      </c>
      <c r="B126" s="52">
        <v>17</v>
      </c>
      <c r="C126" s="52" t="s">
        <v>182</v>
      </c>
      <c r="D126" s="58"/>
      <c r="E126" s="50" t="s">
        <v>710</v>
      </c>
      <c r="F126" s="54">
        <v>52060667</v>
      </c>
      <c r="G126" s="57" t="s">
        <v>711</v>
      </c>
      <c r="H126" s="57" t="e">
        <f t="shared" si="12"/>
        <v>#N/A</v>
      </c>
      <c r="I126" s="57" t="str">
        <f t="shared" si="13"/>
        <v>3142104590</v>
      </c>
      <c r="J126" s="52" t="s">
        <v>712</v>
      </c>
      <c r="K126" s="50" t="s">
        <v>713</v>
      </c>
      <c r="L126" s="51" t="e">
        <f t="shared" si="14"/>
        <v>#N/A</v>
      </c>
      <c r="M126" s="51" t="str">
        <f t="shared" si="15"/>
        <v>nelcontoj@gmail.com</v>
      </c>
      <c r="N126" s="54" t="s">
        <v>714</v>
      </c>
      <c r="O126" s="58" t="s">
        <v>715</v>
      </c>
      <c r="P126" s="54" t="s">
        <v>716</v>
      </c>
      <c r="Q126" s="50"/>
    </row>
    <row r="127" spans="1:17" s="13" customFormat="1" ht="19" x14ac:dyDescent="0.25">
      <c r="A127" s="47">
        <v>125</v>
      </c>
      <c r="B127" s="52">
        <v>7</v>
      </c>
      <c r="C127" s="52" t="s">
        <v>94</v>
      </c>
      <c r="D127" s="58"/>
      <c r="E127" s="50" t="s">
        <v>717</v>
      </c>
      <c r="F127" s="54">
        <v>1012381442</v>
      </c>
      <c r="G127" s="57">
        <v>3228859566</v>
      </c>
      <c r="H127" s="57" t="e">
        <f t="shared" si="12"/>
        <v>#N/A</v>
      </c>
      <c r="I127" s="57" t="e">
        <f t="shared" si="13"/>
        <v>#N/A</v>
      </c>
      <c r="J127" s="52" t="s">
        <v>718</v>
      </c>
      <c r="K127" s="50" t="s">
        <v>719</v>
      </c>
      <c r="L127" s="51" t="e">
        <f t="shared" si="14"/>
        <v>#N/A</v>
      </c>
      <c r="M127" s="51" t="e">
        <f t="shared" si="15"/>
        <v>#N/A</v>
      </c>
      <c r="N127" s="54" t="s">
        <v>720</v>
      </c>
      <c r="O127" s="58" t="s">
        <v>721</v>
      </c>
      <c r="P127" s="54" t="s">
        <v>722</v>
      </c>
      <c r="Q127" s="50" t="s">
        <v>723</v>
      </c>
    </row>
    <row r="128" spans="1:17" s="4" customFormat="1" ht="19" x14ac:dyDescent="0.25">
      <c r="A128" s="47">
        <v>126</v>
      </c>
      <c r="B128" s="48">
        <v>2</v>
      </c>
      <c r="C128" s="52" t="s">
        <v>140</v>
      </c>
      <c r="D128" s="58"/>
      <c r="E128" s="50" t="s">
        <v>724</v>
      </c>
      <c r="F128" s="54">
        <v>52454468</v>
      </c>
      <c r="G128" s="57">
        <v>3144798416</v>
      </c>
      <c r="H128" s="57" t="e">
        <f t="shared" si="12"/>
        <v>#N/A</v>
      </c>
      <c r="I128" s="57" t="e">
        <f t="shared" si="13"/>
        <v>#N/A</v>
      </c>
      <c r="J128" s="52" t="s">
        <v>725</v>
      </c>
      <c r="K128" s="50" t="s">
        <v>726</v>
      </c>
      <c r="L128" s="51" t="e">
        <f t="shared" si="14"/>
        <v>#N/A</v>
      </c>
      <c r="M128" s="51" t="e">
        <f t="shared" si="15"/>
        <v>#N/A</v>
      </c>
      <c r="N128" s="54" t="s">
        <v>727</v>
      </c>
      <c r="O128" s="58" t="s">
        <v>728</v>
      </c>
      <c r="P128" s="54" t="s">
        <v>729</v>
      </c>
      <c r="Q128" s="50"/>
    </row>
    <row r="129" spans="1:17" s="4" customFormat="1" ht="19" x14ac:dyDescent="0.25">
      <c r="A129" s="47">
        <v>127</v>
      </c>
      <c r="B129" s="48">
        <v>8</v>
      </c>
      <c r="C129" s="52" t="s">
        <v>55</v>
      </c>
      <c r="D129" s="58">
        <v>1702</v>
      </c>
      <c r="E129" s="50" t="s">
        <v>730</v>
      </c>
      <c r="F129" s="54">
        <v>2972025</v>
      </c>
      <c r="G129" s="57">
        <v>3116768289</v>
      </c>
      <c r="H129" s="57" t="e">
        <f t="shared" si="12"/>
        <v>#N/A</v>
      </c>
      <c r="I129" s="57" t="e">
        <f t="shared" si="13"/>
        <v>#N/A</v>
      </c>
      <c r="J129" s="52" t="s">
        <v>731</v>
      </c>
      <c r="K129" s="50" t="s">
        <v>732</v>
      </c>
      <c r="L129" s="51" t="e">
        <f t="shared" si="14"/>
        <v>#N/A</v>
      </c>
      <c r="M129" s="51" t="e">
        <f t="shared" si="15"/>
        <v>#N/A</v>
      </c>
      <c r="N129" s="54" t="s">
        <v>733</v>
      </c>
      <c r="O129" s="58" t="s">
        <v>734</v>
      </c>
      <c r="P129" s="54" t="s">
        <v>735</v>
      </c>
      <c r="Q129" s="50"/>
    </row>
    <row r="130" spans="1:17" s="4" customFormat="1" ht="19" x14ac:dyDescent="0.25">
      <c r="A130" s="47">
        <v>128</v>
      </c>
      <c r="B130" s="48">
        <v>12</v>
      </c>
      <c r="C130" s="52" t="s">
        <v>175</v>
      </c>
      <c r="D130" s="58">
        <v>233</v>
      </c>
      <c r="E130" s="50" t="s">
        <v>736</v>
      </c>
      <c r="F130" s="54">
        <v>19243120</v>
      </c>
      <c r="G130" s="57">
        <v>3228397573</v>
      </c>
      <c r="H130" s="57" t="str">
        <f t="shared" si="12"/>
        <v>3228397573</v>
      </c>
      <c r="I130" s="57" t="e">
        <f t="shared" si="13"/>
        <v>#N/A</v>
      </c>
      <c r="J130" s="52" t="s">
        <v>737</v>
      </c>
      <c r="K130" s="50" t="s">
        <v>738</v>
      </c>
      <c r="L130" s="51" t="str">
        <f t="shared" si="14"/>
        <v>Oirharte@gmail.com</v>
      </c>
      <c r="M130" s="51" t="e">
        <f t="shared" si="15"/>
        <v>#N/A</v>
      </c>
      <c r="N130" s="54" t="s">
        <v>739</v>
      </c>
      <c r="O130" s="58" t="s">
        <v>740</v>
      </c>
      <c r="P130" s="54" t="s">
        <v>741</v>
      </c>
      <c r="Q130" s="50"/>
    </row>
    <row r="131" spans="1:17" s="4" customFormat="1" ht="19" x14ac:dyDescent="0.25">
      <c r="A131" s="47">
        <v>129</v>
      </c>
      <c r="B131" s="48">
        <v>14</v>
      </c>
      <c r="C131" s="52" t="s">
        <v>152</v>
      </c>
      <c r="D131" s="58">
        <v>1755</v>
      </c>
      <c r="E131" s="50" t="s">
        <v>742</v>
      </c>
      <c r="F131" s="54">
        <v>63337474</v>
      </c>
      <c r="G131" s="57">
        <v>3057420258</v>
      </c>
      <c r="H131" s="57" t="str">
        <f t="shared" ref="H131:H157" si="16">VLOOKUP(F131,UREPUBLICANA,3,0)</f>
        <v>3057420258</v>
      </c>
      <c r="I131" s="57" t="str">
        <f t="shared" ref="I131:I157" si="17">VLOOKUP(F131,ACTUALIZADOS,3,0)</f>
        <v>3057420258</v>
      </c>
      <c r="J131" s="51" t="s">
        <v>743</v>
      </c>
      <c r="K131" s="51" t="s">
        <v>744</v>
      </c>
      <c r="L131" s="51" t="str">
        <f t="shared" ref="L131:L157" si="18">VLOOKUP(F131,UREPUBLICANA,2,0)</f>
        <v>casoresuelto@yahoo.com</v>
      </c>
      <c r="M131" s="51" t="str">
        <f t="shared" ref="M131:M157" si="19">VLOOKUP(F131,ACTUALIZADOS,4,0)</f>
        <v>casoresuelto@yahoo.com</v>
      </c>
      <c r="N131" s="54" t="s">
        <v>745</v>
      </c>
      <c r="O131" s="58" t="s">
        <v>746</v>
      </c>
      <c r="P131" s="54" t="s">
        <v>747</v>
      </c>
      <c r="Q131" s="50"/>
    </row>
    <row r="132" spans="1:17" s="4" customFormat="1" ht="19" x14ac:dyDescent="0.25">
      <c r="A132" s="47">
        <v>130</v>
      </c>
      <c r="B132" s="52">
        <v>7</v>
      </c>
      <c r="C132" s="52" t="s">
        <v>94</v>
      </c>
      <c r="D132" s="58">
        <v>639</v>
      </c>
      <c r="E132" s="50" t="s">
        <v>748</v>
      </c>
      <c r="F132" s="54">
        <v>19187687</v>
      </c>
      <c r="G132" s="57">
        <v>3138471279</v>
      </c>
      <c r="H132" s="57" t="e">
        <f t="shared" si="16"/>
        <v>#N/A</v>
      </c>
      <c r="I132" s="57" t="str">
        <f t="shared" si="17"/>
        <v>Voto el # 16</v>
      </c>
      <c r="J132" s="52" t="s">
        <v>749</v>
      </c>
      <c r="K132" s="50" t="s">
        <v>750</v>
      </c>
      <c r="L132" s="51" t="e">
        <f t="shared" si="18"/>
        <v>#N/A</v>
      </c>
      <c r="M132" s="51" t="str">
        <f t="shared" si="19"/>
        <v>pazconamor@gmail.com</v>
      </c>
      <c r="N132" s="54" t="s">
        <v>751</v>
      </c>
      <c r="O132" s="58" t="s">
        <v>752</v>
      </c>
      <c r="P132" s="54" t="s">
        <v>753</v>
      </c>
      <c r="Q132" s="50"/>
    </row>
    <row r="133" spans="1:17" s="4" customFormat="1" ht="19" x14ac:dyDescent="0.25">
      <c r="A133" s="47">
        <v>131</v>
      </c>
      <c r="B133" s="48">
        <v>9</v>
      </c>
      <c r="C133" s="52" t="s">
        <v>77</v>
      </c>
      <c r="D133" s="58"/>
      <c r="E133" s="50" t="s">
        <v>754</v>
      </c>
      <c r="F133" s="54">
        <v>19386152</v>
      </c>
      <c r="G133" s="57">
        <v>3014887904</v>
      </c>
      <c r="H133" s="57" t="e">
        <f t="shared" si="16"/>
        <v>#N/A</v>
      </c>
      <c r="I133" s="57" t="str">
        <f t="shared" si="17"/>
        <v>3014887004</v>
      </c>
      <c r="J133" s="52" t="s">
        <v>755</v>
      </c>
      <c r="K133" s="51" t="s">
        <v>756</v>
      </c>
      <c r="L133" s="51" t="e">
        <f t="shared" si="18"/>
        <v>#N/A</v>
      </c>
      <c r="M133" s="51" t="str">
        <f t="shared" si="19"/>
        <v>Areleon1@hotmail.com</v>
      </c>
      <c r="N133" s="54" t="s">
        <v>757</v>
      </c>
      <c r="O133" s="58" t="s">
        <v>758</v>
      </c>
      <c r="P133" s="54" t="s">
        <v>759</v>
      </c>
      <c r="Q133" s="50"/>
    </row>
    <row r="134" spans="1:17" s="4" customFormat="1" ht="19" x14ac:dyDescent="0.25">
      <c r="A134" s="47">
        <v>132</v>
      </c>
      <c r="B134" s="134" t="s">
        <v>680</v>
      </c>
      <c r="C134" s="135"/>
      <c r="D134" s="58">
        <v>1777</v>
      </c>
      <c r="E134" s="50" t="s">
        <v>760</v>
      </c>
      <c r="F134" s="54">
        <v>79318704</v>
      </c>
      <c r="G134" s="57">
        <v>3108195075</v>
      </c>
      <c r="H134" s="57" t="e">
        <f t="shared" si="16"/>
        <v>#N/A</v>
      </c>
      <c r="I134" s="57" t="e">
        <f t="shared" si="17"/>
        <v>#N/A</v>
      </c>
      <c r="J134" s="52" t="s">
        <v>761</v>
      </c>
      <c r="K134" s="51" t="s">
        <v>762</v>
      </c>
      <c r="L134" s="51" t="e">
        <f t="shared" si="18"/>
        <v>#N/A</v>
      </c>
      <c r="M134" s="51" t="e">
        <f t="shared" si="19"/>
        <v>#N/A</v>
      </c>
      <c r="N134" s="54" t="s">
        <v>763</v>
      </c>
      <c r="O134" s="58" t="s">
        <v>764</v>
      </c>
      <c r="P134" s="54" t="s">
        <v>765</v>
      </c>
      <c r="Q134" s="50"/>
    </row>
    <row r="135" spans="1:17" s="4" customFormat="1" ht="19" x14ac:dyDescent="0.25">
      <c r="A135" s="47">
        <v>133</v>
      </c>
      <c r="B135" s="48">
        <v>8</v>
      </c>
      <c r="C135" s="52" t="s">
        <v>55</v>
      </c>
      <c r="D135" s="58">
        <v>1156</v>
      </c>
      <c r="E135" s="50" t="s">
        <v>766</v>
      </c>
      <c r="F135" s="54">
        <v>16675254</v>
      </c>
      <c r="G135" s="57">
        <v>3138009666</v>
      </c>
      <c r="H135" s="57" t="e">
        <f t="shared" si="16"/>
        <v>#N/A</v>
      </c>
      <c r="I135" s="57" t="e">
        <f t="shared" si="17"/>
        <v>#N/A</v>
      </c>
      <c r="J135" s="52" t="s">
        <v>767</v>
      </c>
      <c r="K135" s="50" t="s">
        <v>768</v>
      </c>
      <c r="L135" s="51" t="e">
        <f t="shared" si="18"/>
        <v>#N/A</v>
      </c>
      <c r="M135" s="51" t="e">
        <f t="shared" si="19"/>
        <v>#N/A</v>
      </c>
      <c r="N135" s="54" t="s">
        <v>769</v>
      </c>
      <c r="O135" s="58" t="s">
        <v>770</v>
      </c>
      <c r="P135" s="54" t="s">
        <v>771</v>
      </c>
      <c r="Q135" s="50"/>
    </row>
    <row r="136" spans="1:17" s="4" customFormat="1" ht="19" x14ac:dyDescent="0.25">
      <c r="A136" s="47">
        <v>134</v>
      </c>
      <c r="B136" s="48">
        <v>18</v>
      </c>
      <c r="C136" s="52" t="s">
        <v>469</v>
      </c>
      <c r="D136" s="58">
        <v>1774</v>
      </c>
      <c r="E136" s="50" t="s">
        <v>772</v>
      </c>
      <c r="F136" s="54">
        <v>79159734</v>
      </c>
      <c r="G136" s="57">
        <v>3212647112</v>
      </c>
      <c r="H136" s="57" t="str">
        <f t="shared" si="16"/>
        <v>3212647112</v>
      </c>
      <c r="I136" s="57" t="e">
        <f t="shared" si="17"/>
        <v>#N/A</v>
      </c>
      <c r="J136" s="51" t="s">
        <v>773</v>
      </c>
      <c r="K136" s="51" t="s">
        <v>774</v>
      </c>
      <c r="L136" s="51" t="str">
        <f t="shared" si="18"/>
        <v>pedro.benavides89@gmail.com</v>
      </c>
      <c r="M136" s="51" t="e">
        <f t="shared" si="19"/>
        <v>#N/A</v>
      </c>
      <c r="N136" s="54" t="s">
        <v>775</v>
      </c>
      <c r="O136" s="58" t="s">
        <v>776</v>
      </c>
      <c r="P136" s="54" t="s">
        <v>777</v>
      </c>
      <c r="Q136" s="50"/>
    </row>
    <row r="137" spans="1:17" s="4" customFormat="1" ht="38.25" customHeight="1" x14ac:dyDescent="0.25">
      <c r="A137" s="47">
        <v>135</v>
      </c>
      <c r="B137" s="90" t="s">
        <v>778</v>
      </c>
      <c r="C137" s="52" t="s">
        <v>533</v>
      </c>
      <c r="D137" s="58">
        <v>1728</v>
      </c>
      <c r="E137" s="50" t="s">
        <v>779</v>
      </c>
      <c r="F137" s="54">
        <v>17115171</v>
      </c>
      <c r="G137" s="57">
        <v>3123617867</v>
      </c>
      <c r="H137" s="57" t="str">
        <f t="shared" si="16"/>
        <v>3123617867</v>
      </c>
      <c r="I137" s="57" t="e">
        <f t="shared" si="17"/>
        <v>#N/A</v>
      </c>
      <c r="J137" s="52" t="s">
        <v>780</v>
      </c>
      <c r="K137" s="50" t="s">
        <v>781</v>
      </c>
      <c r="L137" s="51" t="str">
        <f t="shared" si="18"/>
        <v>pedroadolfosoto@gmail.com</v>
      </c>
      <c r="M137" s="51" t="e">
        <f t="shared" si="19"/>
        <v>#N/A</v>
      </c>
      <c r="N137" s="54" t="s">
        <v>782</v>
      </c>
      <c r="O137" s="58" t="s">
        <v>783</v>
      </c>
      <c r="P137" s="54" t="s">
        <v>784</v>
      </c>
      <c r="Q137" s="50"/>
    </row>
    <row r="138" spans="1:17" s="4" customFormat="1" ht="19" x14ac:dyDescent="0.25">
      <c r="A138" s="47">
        <v>136</v>
      </c>
      <c r="B138" s="48">
        <v>10</v>
      </c>
      <c r="C138" s="52" t="s">
        <v>87</v>
      </c>
      <c r="D138" s="58">
        <v>1747</v>
      </c>
      <c r="E138" s="50" t="s">
        <v>785</v>
      </c>
      <c r="F138" s="54">
        <v>52505189</v>
      </c>
      <c r="G138" s="57">
        <v>3103006972</v>
      </c>
      <c r="H138" s="57" t="e">
        <f t="shared" si="16"/>
        <v>#N/A</v>
      </c>
      <c r="I138" s="57" t="e">
        <f t="shared" si="17"/>
        <v>#N/A</v>
      </c>
      <c r="J138" s="52" t="s">
        <v>786</v>
      </c>
      <c r="K138" s="50" t="s">
        <v>787</v>
      </c>
      <c r="L138" s="51" t="e">
        <f t="shared" si="18"/>
        <v>#N/A</v>
      </c>
      <c r="M138" s="51" t="e">
        <f t="shared" si="19"/>
        <v>#N/A</v>
      </c>
      <c r="N138" s="54" t="s">
        <v>788</v>
      </c>
      <c r="O138" s="58" t="s">
        <v>789</v>
      </c>
      <c r="P138" s="54" t="s">
        <v>790</v>
      </c>
      <c r="Q138" s="50"/>
    </row>
    <row r="139" spans="1:17" s="4" customFormat="1" ht="19" x14ac:dyDescent="0.25">
      <c r="A139" s="47">
        <v>137</v>
      </c>
      <c r="B139" s="48">
        <v>5</v>
      </c>
      <c r="C139" s="52" t="s">
        <v>426</v>
      </c>
      <c r="D139" s="58"/>
      <c r="E139" s="50" t="s">
        <v>791</v>
      </c>
      <c r="F139" s="54">
        <v>19258231</v>
      </c>
      <c r="G139" s="57">
        <v>573103025604</v>
      </c>
      <c r="H139" s="57" t="e">
        <f t="shared" si="16"/>
        <v>#N/A</v>
      </c>
      <c r="I139" s="57" t="e">
        <f t="shared" si="17"/>
        <v>#N/A</v>
      </c>
      <c r="J139" s="52" t="s">
        <v>792</v>
      </c>
      <c r="K139" s="50" t="s">
        <v>793</v>
      </c>
      <c r="L139" s="51" t="e">
        <f t="shared" si="18"/>
        <v>#N/A</v>
      </c>
      <c r="M139" s="51" t="e">
        <f t="shared" si="19"/>
        <v>#N/A</v>
      </c>
      <c r="N139" s="54" t="s">
        <v>794</v>
      </c>
      <c r="O139" s="58" t="s">
        <v>795</v>
      </c>
      <c r="P139" s="54" t="s">
        <v>796</v>
      </c>
      <c r="Q139" s="50"/>
    </row>
    <row r="140" spans="1:17" s="4" customFormat="1" ht="19" x14ac:dyDescent="0.25">
      <c r="A140" s="47">
        <v>138</v>
      </c>
      <c r="B140" s="48">
        <v>18</v>
      </c>
      <c r="C140" s="52" t="s">
        <v>1001</v>
      </c>
      <c r="D140" s="58">
        <v>1165</v>
      </c>
      <c r="E140" s="50" t="s">
        <v>1003</v>
      </c>
      <c r="F140" s="59">
        <v>79496051</v>
      </c>
      <c r="G140" s="54">
        <v>3167503891</v>
      </c>
      <c r="H140" s="57" t="str">
        <f t="shared" si="16"/>
        <v>3167503891</v>
      </c>
      <c r="I140" s="57" t="str">
        <f t="shared" si="17"/>
        <v>3167503891</v>
      </c>
      <c r="J140" s="53" t="s">
        <v>797</v>
      </c>
      <c r="K140" s="51" t="s">
        <v>798</v>
      </c>
      <c r="L140" s="51" t="str">
        <f t="shared" si="18"/>
        <v>juzgadodepazruu@hotmail.com</v>
      </c>
      <c r="M140" s="51" t="str">
        <f t="shared" si="19"/>
        <v>juzgadodepazruu@hotmail.com</v>
      </c>
      <c r="N140" s="54" t="s">
        <v>799</v>
      </c>
      <c r="O140" s="54"/>
      <c r="P140" s="80"/>
      <c r="Q140" s="50"/>
    </row>
    <row r="141" spans="1:17" s="4" customFormat="1" ht="19" x14ac:dyDescent="0.25">
      <c r="A141" s="47">
        <v>139</v>
      </c>
      <c r="B141" s="48">
        <v>10</v>
      </c>
      <c r="C141" s="52" t="s">
        <v>87</v>
      </c>
      <c r="D141" s="58">
        <v>1737</v>
      </c>
      <c r="E141" s="50" t="s">
        <v>800</v>
      </c>
      <c r="F141" s="54">
        <v>4272247</v>
      </c>
      <c r="G141" s="57">
        <v>3112266568</v>
      </c>
      <c r="H141" s="57" t="str">
        <f t="shared" si="16"/>
        <v>3112266568</v>
      </c>
      <c r="I141" s="57" t="str">
        <f t="shared" si="17"/>
        <v>3112266568</v>
      </c>
      <c r="J141" s="52" t="s">
        <v>801</v>
      </c>
      <c r="K141" s="50" t="s">
        <v>802</v>
      </c>
      <c r="L141" s="51" t="str">
        <f t="shared" si="18"/>
        <v>ramirobien1@gmail.com</v>
      </c>
      <c r="M141" s="51" t="str">
        <f t="shared" si="19"/>
        <v>Ramirobien1@gmail.com</v>
      </c>
      <c r="N141" s="54" t="s">
        <v>803</v>
      </c>
      <c r="O141" s="58" t="s">
        <v>23</v>
      </c>
      <c r="P141" s="54" t="s">
        <v>804</v>
      </c>
      <c r="Q141" s="50"/>
    </row>
    <row r="142" spans="1:17" s="4" customFormat="1" ht="19" x14ac:dyDescent="0.25">
      <c r="A142" s="47">
        <v>140</v>
      </c>
      <c r="B142" s="48">
        <v>15</v>
      </c>
      <c r="C142" s="52" t="s">
        <v>301</v>
      </c>
      <c r="D142" s="58">
        <v>1741</v>
      </c>
      <c r="E142" s="50" t="s">
        <v>805</v>
      </c>
      <c r="F142" s="54">
        <v>80214248</v>
      </c>
      <c r="G142" s="57">
        <v>3022462546</v>
      </c>
      <c r="H142" s="57" t="e">
        <f t="shared" si="16"/>
        <v>#N/A</v>
      </c>
      <c r="I142" s="57" t="str">
        <f t="shared" si="17"/>
        <v>30221462546</v>
      </c>
      <c r="J142" s="52" t="s">
        <v>806</v>
      </c>
      <c r="K142" s="50" t="s">
        <v>807</v>
      </c>
      <c r="L142" s="51" t="e">
        <f t="shared" si="18"/>
        <v>#N/A</v>
      </c>
      <c r="M142" s="51" t="str">
        <f t="shared" si="19"/>
        <v xml:space="preserve">Robert.jakson@gmail.com </v>
      </c>
      <c r="N142" s="54" t="s">
        <v>808</v>
      </c>
      <c r="O142" s="58" t="s">
        <v>23</v>
      </c>
      <c r="P142" s="54" t="s">
        <v>809</v>
      </c>
      <c r="Q142" s="50"/>
    </row>
    <row r="143" spans="1:17" s="14" customFormat="1" ht="15" customHeight="1" x14ac:dyDescent="0.25">
      <c r="A143" s="47">
        <v>141</v>
      </c>
      <c r="B143" s="61">
        <v>18</v>
      </c>
      <c r="C143" s="65" t="s">
        <v>469</v>
      </c>
      <c r="D143" s="66">
        <v>704</v>
      </c>
      <c r="E143" s="65" t="s">
        <v>810</v>
      </c>
      <c r="F143" s="67">
        <v>41721901</v>
      </c>
      <c r="G143" s="68">
        <v>3115676636</v>
      </c>
      <c r="H143" s="57" t="str">
        <f t="shared" si="16"/>
        <v xml:space="preserve">3115676636 </v>
      </c>
      <c r="I143" s="57" t="str">
        <f t="shared" si="17"/>
        <v>3115676636</v>
      </c>
      <c r="J143" s="69" t="s">
        <v>811</v>
      </c>
      <c r="K143" s="65" t="s">
        <v>812</v>
      </c>
      <c r="L143" s="51" t="str">
        <f t="shared" si="18"/>
        <v xml:space="preserve">ROSMARONDON2023@GMAIL.COM </v>
      </c>
      <c r="M143" s="51" t="str">
        <f t="shared" si="19"/>
        <v xml:space="preserve">Rosmarondon2023@gmail.com </v>
      </c>
      <c r="N143" s="70" t="s">
        <v>813</v>
      </c>
      <c r="O143" s="70" t="s">
        <v>23</v>
      </c>
      <c r="P143" s="70" t="s">
        <v>814</v>
      </c>
      <c r="Q143" s="71"/>
    </row>
    <row r="144" spans="1:17" s="4" customFormat="1" ht="19" x14ac:dyDescent="0.25">
      <c r="A144" s="47">
        <v>142</v>
      </c>
      <c r="B144" s="48">
        <v>8</v>
      </c>
      <c r="C144" s="52" t="s">
        <v>55</v>
      </c>
      <c r="D144" s="58"/>
      <c r="E144" s="50" t="s">
        <v>815</v>
      </c>
      <c r="F144" s="54">
        <v>52772196</v>
      </c>
      <c r="G144" s="57">
        <v>3102553926</v>
      </c>
      <c r="H144" s="57" t="e">
        <f t="shared" si="16"/>
        <v>#N/A</v>
      </c>
      <c r="I144" s="57" t="str">
        <f t="shared" si="17"/>
        <v>3102553926</v>
      </c>
      <c r="J144" s="52" t="s">
        <v>816</v>
      </c>
      <c r="K144" s="50" t="s">
        <v>817</v>
      </c>
      <c r="L144" s="51" t="e">
        <f t="shared" si="18"/>
        <v>#N/A</v>
      </c>
      <c r="M144" s="51" t="str">
        <f t="shared" si="19"/>
        <v>andrea.liceo@yahoo.com</v>
      </c>
      <c r="N144" s="54" t="s">
        <v>818</v>
      </c>
      <c r="O144" s="58" t="s">
        <v>23</v>
      </c>
      <c r="P144" s="54" t="s">
        <v>819</v>
      </c>
      <c r="Q144" s="50"/>
    </row>
    <row r="145" spans="1:17" s="4" customFormat="1" ht="19" x14ac:dyDescent="0.25">
      <c r="A145" s="47">
        <v>143</v>
      </c>
      <c r="B145" s="48">
        <v>19</v>
      </c>
      <c r="C145" s="52" t="s">
        <v>49</v>
      </c>
      <c r="D145" s="58"/>
      <c r="E145" s="50" t="s">
        <v>820</v>
      </c>
      <c r="F145" s="54">
        <v>51989507</v>
      </c>
      <c r="G145" s="57">
        <v>3132434230</v>
      </c>
      <c r="H145" s="57" t="str">
        <f t="shared" si="16"/>
        <v>3132434230</v>
      </c>
      <c r="I145" s="57" t="str">
        <f t="shared" si="17"/>
        <v>3132434230</v>
      </c>
      <c r="J145" s="52" t="s">
        <v>821</v>
      </c>
      <c r="K145" s="50" t="s">
        <v>822</v>
      </c>
      <c r="L145" s="51" t="str">
        <f t="shared" si="18"/>
        <v>Jpaz143bta@cendoj.ramajudicial.gov.co</v>
      </c>
      <c r="M145" s="51" t="str">
        <f t="shared" si="19"/>
        <v>salisaos@hotmail.com</v>
      </c>
      <c r="N145" s="54" t="s">
        <v>823</v>
      </c>
      <c r="O145" s="58" t="s">
        <v>23</v>
      </c>
      <c r="P145" s="54" t="s">
        <v>824</v>
      </c>
      <c r="Q145" s="50"/>
    </row>
    <row r="146" spans="1:17" s="4" customFormat="1" ht="19" x14ac:dyDescent="0.25">
      <c r="A146" s="47">
        <v>144</v>
      </c>
      <c r="B146" s="48">
        <v>8</v>
      </c>
      <c r="C146" s="52" t="s">
        <v>55</v>
      </c>
      <c r="D146" s="58"/>
      <c r="E146" s="50" t="s">
        <v>825</v>
      </c>
      <c r="F146" s="54">
        <v>52271528</v>
      </c>
      <c r="G146" s="57">
        <v>3183974655</v>
      </c>
      <c r="H146" s="57" t="str">
        <f t="shared" si="16"/>
        <v>3183974655</v>
      </c>
      <c r="I146" s="57" t="str">
        <f t="shared" si="17"/>
        <v>3183974655</v>
      </c>
      <c r="J146" s="52" t="s">
        <v>826</v>
      </c>
      <c r="K146" s="50" t="s">
        <v>827</v>
      </c>
      <c r="L146" s="51" t="str">
        <f t="shared" si="18"/>
        <v>saromolga@gmail.com</v>
      </c>
      <c r="M146" s="51" t="str">
        <f t="shared" si="19"/>
        <v>saromolga@gmail.com</v>
      </c>
      <c r="N146" s="54" t="s">
        <v>828</v>
      </c>
      <c r="O146" s="58" t="s">
        <v>23</v>
      </c>
      <c r="P146" s="54" t="s">
        <v>829</v>
      </c>
      <c r="Q146" s="50"/>
    </row>
    <row r="147" spans="1:17" s="4" customFormat="1" ht="19" x14ac:dyDescent="0.25">
      <c r="A147" s="47">
        <v>145</v>
      </c>
      <c r="B147" s="48">
        <v>1</v>
      </c>
      <c r="C147" s="52" t="s">
        <v>25</v>
      </c>
      <c r="D147" s="58">
        <v>631</v>
      </c>
      <c r="E147" s="50" t="s">
        <v>830</v>
      </c>
      <c r="F147" s="54">
        <v>41730317</v>
      </c>
      <c r="G147" s="57">
        <v>3017062992</v>
      </c>
      <c r="H147" s="57" t="str">
        <f t="shared" si="16"/>
        <v>3017062992</v>
      </c>
      <c r="I147" s="57" t="e">
        <f t="shared" si="17"/>
        <v>#N/A</v>
      </c>
      <c r="J147" s="52" t="s">
        <v>831</v>
      </c>
      <c r="K147" s="50" t="s">
        <v>832</v>
      </c>
      <c r="L147" s="51" t="str">
        <f t="shared" si="18"/>
        <v>saramolina19777@gmail.com</v>
      </c>
      <c r="M147" s="51" t="e">
        <f t="shared" si="19"/>
        <v>#N/A</v>
      </c>
      <c r="N147" s="54" t="s">
        <v>833</v>
      </c>
      <c r="O147" s="58" t="s">
        <v>23</v>
      </c>
      <c r="P147" s="54" t="s">
        <v>834</v>
      </c>
      <c r="Q147" s="50"/>
    </row>
    <row r="148" spans="1:17" s="4" customFormat="1" ht="19" x14ac:dyDescent="0.25">
      <c r="A148" s="47">
        <v>146</v>
      </c>
      <c r="B148" s="48">
        <v>8</v>
      </c>
      <c r="C148" s="52" t="s">
        <v>55</v>
      </c>
      <c r="D148" s="58"/>
      <c r="E148" s="50" t="s">
        <v>835</v>
      </c>
      <c r="F148" s="54">
        <v>79596330</v>
      </c>
      <c r="G148" s="57">
        <v>3173406576</v>
      </c>
      <c r="H148" s="57" t="e">
        <f t="shared" si="16"/>
        <v>#N/A</v>
      </c>
      <c r="I148" s="57" t="e">
        <f t="shared" si="17"/>
        <v>#N/A</v>
      </c>
      <c r="J148" s="52" t="s">
        <v>836</v>
      </c>
      <c r="K148" s="50" t="s">
        <v>837</v>
      </c>
      <c r="L148" s="51" t="e">
        <f t="shared" si="18"/>
        <v>#N/A</v>
      </c>
      <c r="M148" s="51" t="e">
        <f t="shared" si="19"/>
        <v>#N/A</v>
      </c>
      <c r="N148" s="54" t="s">
        <v>838</v>
      </c>
      <c r="O148" s="58" t="s">
        <v>23</v>
      </c>
      <c r="P148" s="54" t="s">
        <v>839</v>
      </c>
      <c r="Q148" s="50"/>
    </row>
    <row r="149" spans="1:17" s="4" customFormat="1" ht="19" x14ac:dyDescent="0.25">
      <c r="A149" s="47">
        <v>147</v>
      </c>
      <c r="B149" s="48">
        <v>7</v>
      </c>
      <c r="C149" s="52" t="s">
        <v>94</v>
      </c>
      <c r="D149" s="58">
        <v>1746</v>
      </c>
      <c r="E149" s="50" t="s">
        <v>840</v>
      </c>
      <c r="F149" s="54">
        <v>21110997</v>
      </c>
      <c r="G149" s="57">
        <v>3103207967</v>
      </c>
      <c r="H149" s="57" t="e">
        <f t="shared" si="16"/>
        <v>#N/A</v>
      </c>
      <c r="I149" s="57" t="str">
        <f t="shared" si="17"/>
        <v>3103207967</v>
      </c>
      <c r="J149" s="52" t="s">
        <v>841</v>
      </c>
      <c r="K149" s="50" t="s">
        <v>842</v>
      </c>
      <c r="L149" s="51" t="e">
        <f t="shared" si="18"/>
        <v>#N/A</v>
      </c>
      <c r="M149" s="51" t="str">
        <f t="shared" si="19"/>
        <v>Soledadalvarado4j@ gmail.com</v>
      </c>
      <c r="N149" s="54" t="s">
        <v>843</v>
      </c>
      <c r="O149" s="58" t="s">
        <v>23</v>
      </c>
      <c r="P149" s="54" t="s">
        <v>844</v>
      </c>
      <c r="Q149" s="50"/>
    </row>
    <row r="150" spans="1:17" s="4" customFormat="1" ht="19" x14ac:dyDescent="0.25">
      <c r="A150" s="47">
        <v>148</v>
      </c>
      <c r="B150" s="52">
        <v>13</v>
      </c>
      <c r="C150" s="52" t="s">
        <v>61</v>
      </c>
      <c r="D150" s="58">
        <v>1197</v>
      </c>
      <c r="E150" s="50" t="s">
        <v>845</v>
      </c>
      <c r="F150" s="59">
        <v>30278454</v>
      </c>
      <c r="G150" s="57">
        <v>3132171499</v>
      </c>
      <c r="H150" s="57" t="str">
        <f t="shared" si="16"/>
        <v>3132171499</v>
      </c>
      <c r="I150" s="57" t="str">
        <f t="shared" si="17"/>
        <v>3132171499</v>
      </c>
      <c r="J150" s="52" t="s">
        <v>846</v>
      </c>
      <c r="K150" s="50" t="s">
        <v>847</v>
      </c>
      <c r="L150" s="51" t="str">
        <f t="shared" si="18"/>
        <v>selhsusy64@hotmail.com</v>
      </c>
      <c r="M150" s="51" t="str">
        <f t="shared" si="19"/>
        <v>selhsusy64@hotmail.com</v>
      </c>
      <c r="N150" s="54" t="s">
        <v>848</v>
      </c>
      <c r="O150" s="58" t="s">
        <v>23</v>
      </c>
      <c r="P150" s="54" t="s">
        <v>849</v>
      </c>
      <c r="Q150" s="50"/>
    </row>
    <row r="151" spans="1:17" s="4" customFormat="1" ht="19" x14ac:dyDescent="0.25">
      <c r="A151" s="47">
        <v>149</v>
      </c>
      <c r="B151" s="52">
        <v>11</v>
      </c>
      <c r="C151" s="52" t="s">
        <v>193</v>
      </c>
      <c r="D151" s="58">
        <v>1690</v>
      </c>
      <c r="E151" s="50" t="s">
        <v>850</v>
      </c>
      <c r="F151" s="54">
        <v>79356795</v>
      </c>
      <c r="G151" s="57">
        <v>3156498451</v>
      </c>
      <c r="H151" s="57" t="str">
        <f t="shared" si="16"/>
        <v>3156498451</v>
      </c>
      <c r="I151" s="57" t="str">
        <f t="shared" si="17"/>
        <v>3156498451</v>
      </c>
      <c r="J151" s="52" t="s">
        <v>851</v>
      </c>
      <c r="K151" s="50" t="s">
        <v>852</v>
      </c>
      <c r="L151" s="51" t="str">
        <f t="shared" si="18"/>
        <v>vimapisas@gmail.com</v>
      </c>
      <c r="M151" s="51" t="str">
        <f t="shared" si="19"/>
        <v>vimapisas@gmail.com</v>
      </c>
      <c r="N151" s="54" t="s">
        <v>853</v>
      </c>
      <c r="O151" s="58" t="s">
        <v>23</v>
      </c>
      <c r="P151" s="54" t="s">
        <v>854</v>
      </c>
      <c r="Q151" s="50"/>
    </row>
    <row r="152" spans="1:17" s="4" customFormat="1" ht="19" x14ac:dyDescent="0.25">
      <c r="A152" s="47">
        <v>150</v>
      </c>
      <c r="B152" s="52">
        <v>13</v>
      </c>
      <c r="C152" s="52" t="s">
        <v>61</v>
      </c>
      <c r="D152" s="58">
        <v>1790</v>
      </c>
      <c r="E152" s="50" t="s">
        <v>855</v>
      </c>
      <c r="F152" s="54">
        <v>19458051</v>
      </c>
      <c r="G152" s="57">
        <v>3007851090</v>
      </c>
      <c r="H152" s="57" t="str">
        <f t="shared" si="16"/>
        <v>3007851090</v>
      </c>
      <c r="I152" s="57" t="str">
        <f t="shared" si="17"/>
        <v>3007851090</v>
      </c>
      <c r="J152" s="52" t="s">
        <v>856</v>
      </c>
      <c r="K152" s="50" t="s">
        <v>857</v>
      </c>
      <c r="L152" s="51" t="str">
        <f t="shared" si="18"/>
        <v>williamsamaca19@gmail.com</v>
      </c>
      <c r="M152" s="51" t="str">
        <f t="shared" si="19"/>
        <v>williamsamaca19@gmail.com</v>
      </c>
      <c r="N152" s="54" t="s">
        <v>858</v>
      </c>
      <c r="O152" s="58" t="s">
        <v>23</v>
      </c>
      <c r="P152" s="54" t="s">
        <v>859</v>
      </c>
      <c r="Q152" s="50"/>
    </row>
    <row r="153" spans="1:17" s="4" customFormat="1" ht="19" x14ac:dyDescent="0.25">
      <c r="A153" s="47">
        <v>151</v>
      </c>
      <c r="B153" s="52">
        <v>4</v>
      </c>
      <c r="C153" s="52" t="s">
        <v>860</v>
      </c>
      <c r="D153" s="58"/>
      <c r="E153" s="50" t="s">
        <v>861</v>
      </c>
      <c r="F153" s="54">
        <v>20485677</v>
      </c>
      <c r="G153" s="57">
        <v>3152039946</v>
      </c>
      <c r="H153" s="57" t="e">
        <f t="shared" si="16"/>
        <v>#N/A</v>
      </c>
      <c r="I153" s="57" t="e">
        <f t="shared" si="17"/>
        <v>#N/A</v>
      </c>
      <c r="J153" s="52" t="s">
        <v>862</v>
      </c>
      <c r="K153" s="50" t="s">
        <v>863</v>
      </c>
      <c r="L153" s="51" t="e">
        <f t="shared" si="18"/>
        <v>#N/A</v>
      </c>
      <c r="M153" s="51" t="e">
        <f t="shared" si="19"/>
        <v>#N/A</v>
      </c>
      <c r="N153" s="54" t="s">
        <v>864</v>
      </c>
      <c r="O153" s="58" t="s">
        <v>23</v>
      </c>
      <c r="P153" s="54" t="s">
        <v>865</v>
      </c>
      <c r="Q153" s="50"/>
    </row>
    <row r="154" spans="1:17" s="4" customFormat="1" ht="19" x14ac:dyDescent="0.25">
      <c r="A154" s="47">
        <v>152</v>
      </c>
      <c r="B154" s="52">
        <v>7</v>
      </c>
      <c r="C154" s="52" t="s">
        <v>94</v>
      </c>
      <c r="D154" s="58"/>
      <c r="E154" s="50" t="s">
        <v>866</v>
      </c>
      <c r="F154" s="54">
        <v>52475979</v>
      </c>
      <c r="G154" s="57">
        <v>3185133131</v>
      </c>
      <c r="H154" s="57" t="e">
        <f t="shared" si="16"/>
        <v>#N/A</v>
      </c>
      <c r="I154" s="57" t="e">
        <f t="shared" si="17"/>
        <v>#N/A</v>
      </c>
      <c r="J154" s="52" t="s">
        <v>867</v>
      </c>
      <c r="K154" s="50" t="s">
        <v>868</v>
      </c>
      <c r="L154" s="51" t="e">
        <f t="shared" si="18"/>
        <v>#N/A</v>
      </c>
      <c r="M154" s="51" t="e">
        <f t="shared" si="19"/>
        <v>#N/A</v>
      </c>
      <c r="N154" s="54" t="s">
        <v>869</v>
      </c>
      <c r="O154" s="58" t="s">
        <v>23</v>
      </c>
      <c r="P154" s="54" t="s">
        <v>870</v>
      </c>
      <c r="Q154" s="50"/>
    </row>
    <row r="155" spans="1:17" s="4" customFormat="1" ht="19" x14ac:dyDescent="0.25">
      <c r="A155" s="47">
        <v>153</v>
      </c>
      <c r="B155" s="52">
        <v>11</v>
      </c>
      <c r="C155" s="52" t="s">
        <v>193</v>
      </c>
      <c r="D155" s="58">
        <v>1698</v>
      </c>
      <c r="E155" s="50" t="s">
        <v>871</v>
      </c>
      <c r="F155" s="54">
        <v>52789344</v>
      </c>
      <c r="G155" s="57">
        <v>3166285669</v>
      </c>
      <c r="H155" s="57" t="e">
        <f t="shared" si="16"/>
        <v>#N/A</v>
      </c>
      <c r="I155" s="57" t="str">
        <f t="shared" si="17"/>
        <v xml:space="preserve">3166285669 </v>
      </c>
      <c r="J155" s="52" t="s">
        <v>872</v>
      </c>
      <c r="K155" s="50" t="s">
        <v>873</v>
      </c>
      <c r="L155" s="51" t="e">
        <f t="shared" si="18"/>
        <v>#N/A</v>
      </c>
      <c r="M155" s="51" t="str">
        <f t="shared" si="19"/>
        <v xml:space="preserve">Johanagonzalez2552@hotmail.com </v>
      </c>
      <c r="N155" s="54" t="s">
        <v>874</v>
      </c>
      <c r="O155" s="58" t="s">
        <v>23</v>
      </c>
      <c r="P155" s="54" t="s">
        <v>875</v>
      </c>
      <c r="Q155" s="50"/>
    </row>
    <row r="156" spans="1:17" s="4" customFormat="1" ht="19" x14ac:dyDescent="0.25">
      <c r="A156" s="47">
        <v>154</v>
      </c>
      <c r="B156" s="52">
        <v>6</v>
      </c>
      <c r="C156" s="52" t="s">
        <v>876</v>
      </c>
      <c r="D156" s="58">
        <v>1710</v>
      </c>
      <c r="E156" s="50" t="s">
        <v>877</v>
      </c>
      <c r="F156" s="54">
        <v>52236268</v>
      </c>
      <c r="G156" s="57">
        <v>3103062002</v>
      </c>
      <c r="H156" s="57" t="str">
        <f t="shared" si="16"/>
        <v>3103062002</v>
      </c>
      <c r="I156" s="57" t="str">
        <f t="shared" si="17"/>
        <v>3103062002</v>
      </c>
      <c r="J156" s="52" t="s">
        <v>878</v>
      </c>
      <c r="K156" s="50" t="s">
        <v>879</v>
      </c>
      <c r="L156" s="51" t="str">
        <f t="shared" si="18"/>
        <v>jpaz154bta@cendoj.ramajudicial.gov.co</v>
      </c>
      <c r="M156" s="51" t="str">
        <f t="shared" si="19"/>
        <v>jpaz154bta@cendoj.ramajudicial.gov.co</v>
      </c>
      <c r="N156" s="54" t="s">
        <v>880</v>
      </c>
      <c r="O156" s="58" t="s">
        <v>23</v>
      </c>
      <c r="P156" s="54" t="s">
        <v>881</v>
      </c>
      <c r="Q156" s="50"/>
    </row>
    <row r="157" spans="1:17" s="4" customFormat="1" ht="19" x14ac:dyDescent="0.25">
      <c r="A157" s="47">
        <v>155</v>
      </c>
      <c r="B157" s="48">
        <v>10</v>
      </c>
      <c r="C157" s="52" t="s">
        <v>108</v>
      </c>
      <c r="D157" s="58">
        <v>1704</v>
      </c>
      <c r="E157" s="50" t="s">
        <v>882</v>
      </c>
      <c r="F157" s="54">
        <v>52282529</v>
      </c>
      <c r="G157" s="57">
        <v>3143706264</v>
      </c>
      <c r="H157" s="57" t="str">
        <f t="shared" si="16"/>
        <v>3143706264</v>
      </c>
      <c r="I157" s="57" t="str">
        <f t="shared" si="17"/>
        <v>3153706263</v>
      </c>
      <c r="J157" s="52" t="s">
        <v>883</v>
      </c>
      <c r="K157" s="50" t="s">
        <v>884</v>
      </c>
      <c r="L157" s="51" t="str">
        <f t="shared" si="18"/>
        <v>jpaz155bta@cendoj.ramajudicial.gov.co</v>
      </c>
      <c r="M157" s="51" t="str">
        <f t="shared" si="19"/>
        <v>jpaz155bta@cendoj.ramajudicial.gov.co</v>
      </c>
      <c r="N157" s="54" t="s">
        <v>885</v>
      </c>
      <c r="O157" s="58" t="s">
        <v>23</v>
      </c>
      <c r="P157" s="54" t="s">
        <v>886</v>
      </c>
      <c r="Q157" s="50"/>
    </row>
    <row r="158" spans="1:17" ht="19" x14ac:dyDescent="0.25">
      <c r="A158" s="91"/>
      <c r="B158" s="92"/>
      <c r="C158" s="72"/>
      <c r="D158" s="58"/>
      <c r="E158" s="93"/>
      <c r="F158" s="94"/>
      <c r="G158" s="54"/>
      <c r="H158" s="54"/>
      <c r="I158" s="54"/>
      <c r="J158" s="72"/>
      <c r="K158" s="72"/>
      <c r="L158" s="72"/>
      <c r="M158" s="72"/>
      <c r="N158" s="54"/>
      <c r="O158" s="54"/>
      <c r="P158" s="80"/>
      <c r="Q158" s="93"/>
    </row>
    <row r="159" spans="1:17" ht="19" x14ac:dyDescent="0.25">
      <c r="A159" s="91"/>
      <c r="B159" s="92"/>
      <c r="C159" s="72"/>
      <c r="D159" s="58"/>
      <c r="E159" s="93"/>
      <c r="F159" s="94"/>
      <c r="G159" s="54"/>
      <c r="H159" s="54"/>
      <c r="I159" s="54"/>
      <c r="J159" s="72"/>
      <c r="K159" s="93"/>
      <c r="L159" s="93"/>
      <c r="M159" s="93"/>
      <c r="N159" s="54"/>
      <c r="O159" s="54"/>
      <c r="P159" s="80"/>
      <c r="Q159" s="93"/>
    </row>
    <row r="160" spans="1:17" ht="15" x14ac:dyDescent="0.2">
      <c r="K160" s="19"/>
      <c r="L160" s="19"/>
      <c r="M160" s="19"/>
    </row>
    <row r="161" spans="6:13" ht="15" x14ac:dyDescent="0.2">
      <c r="K161" s="19"/>
      <c r="L161" s="19"/>
      <c r="M161" s="19"/>
    </row>
    <row r="162" spans="6:13" ht="15" x14ac:dyDescent="0.2">
      <c r="F162" s="43">
        <f>14+139</f>
        <v>153</v>
      </c>
      <c r="K162" s="19"/>
      <c r="L162" s="19"/>
      <c r="M162" s="19"/>
    </row>
    <row r="163" spans="6:13" ht="15" x14ac:dyDescent="0.2">
      <c r="K163" s="19"/>
      <c r="L163" s="19"/>
      <c r="M163" s="19"/>
    </row>
    <row r="164" spans="6:13" ht="15" x14ac:dyDescent="0.2">
      <c r="K164" s="19"/>
      <c r="L164" s="19"/>
      <c r="M164" s="19"/>
    </row>
    <row r="165" spans="6:13" ht="15" x14ac:dyDescent="0.2">
      <c r="K165" s="19"/>
      <c r="L165" s="19"/>
      <c r="M165" s="19"/>
    </row>
  </sheetData>
  <sheetProtection algorithmName="SHA-512" hashValue="LZdtUxkPsfUyOHXPxiEy2exn3i6XDpJ038uzYhWY8YTudCoRbQkftmvjXxAWrCQRm4VB1fsitVe2Zjeup/7q/A==" saltValue="FiGC3rVwqLCXVXzN59G6lA==" spinCount="100000" sheet="1" objects="1" scenarios="1" insertColumns="0" insertRows="0" sort="0" autoFilter="0" pivotTables="0"/>
  <autoFilter ref="L1:M165" xr:uid="{00000000-0009-0000-0000-000001000000}">
    <filterColumn colId="0" showButton="0"/>
  </autoFilter>
  <mergeCells count="3">
    <mergeCell ref="A1:Q1"/>
    <mergeCell ref="B121:C121"/>
    <mergeCell ref="B134:C134"/>
  </mergeCells>
  <hyperlinks>
    <hyperlink ref="J80" r:id="rId1" xr:uid="{00000000-0004-0000-0100-000000000000}"/>
    <hyperlink ref="J31" r:id="rId2" xr:uid="{00000000-0004-0000-0100-000001000000}"/>
    <hyperlink ref="J89" r:id="rId3" xr:uid="{00000000-0004-0000-0100-000002000000}"/>
    <hyperlink ref="J29" r:id="rId4" xr:uid="{00000000-0004-0000-0100-000003000000}"/>
    <hyperlink ref="J30" r:id="rId5" xr:uid="{00000000-0004-0000-0100-000004000000}"/>
    <hyperlink ref="J53" r:id="rId6" xr:uid="{00000000-0004-0000-0100-000005000000}"/>
    <hyperlink ref="J61" r:id="rId7" display="sorzak@hotmail.com" xr:uid="{00000000-0004-0000-0100-000006000000}"/>
    <hyperlink ref="J62" r:id="rId8" display="jgrau@eduacionbogota.edu.co" xr:uid="{00000000-0004-0000-0100-000007000000}"/>
    <hyperlink ref="J140" r:id="rId9" display="r_galvis@hotmail.com" xr:uid="{00000000-0004-0000-0100-000008000000}"/>
    <hyperlink ref="J81" r:id="rId10" xr:uid="{00000000-0004-0000-0100-000009000000}"/>
    <hyperlink ref="J143" r:id="rId11" xr:uid="{00000000-0004-0000-0100-00000A000000}"/>
    <hyperlink ref="K108" r:id="rId12" xr:uid="{00000000-0004-0000-0100-00000B000000}"/>
    <hyperlink ref="J12" r:id="rId13" xr:uid="{00000000-0004-0000-0100-00000C000000}"/>
    <hyperlink ref="J17" r:id="rId14" xr:uid="{00000000-0004-0000-0100-00000D000000}"/>
    <hyperlink ref="K17" r:id="rId15" xr:uid="{00000000-0004-0000-0100-00000E000000}"/>
    <hyperlink ref="K140" r:id="rId16" xr:uid="{00000000-0004-0000-0100-00000F000000}"/>
    <hyperlink ref="K14" r:id="rId17" xr:uid="{00000000-0004-0000-0100-000010000000}"/>
    <hyperlink ref="K116" r:id="rId18" xr:uid="{00000000-0004-0000-0100-000011000000}"/>
    <hyperlink ref="J8" r:id="rId19" xr:uid="{00000000-0004-0000-0100-000012000000}"/>
    <hyperlink ref="J107" r:id="rId20" display="juezadepaz2015@gmail.com" xr:uid="{00000000-0004-0000-0100-000013000000}"/>
    <hyperlink ref="J15" r:id="rId21" xr:uid="{00000000-0004-0000-0100-000014000000}"/>
    <hyperlink ref="J109" r:id="rId22" xr:uid="{00000000-0004-0000-0100-000015000000}"/>
    <hyperlink ref="K110" r:id="rId23" xr:uid="{00000000-0004-0000-0100-000016000000}"/>
    <hyperlink ref="K109" r:id="rId24" xr:uid="{00000000-0004-0000-0100-000017000000}"/>
    <hyperlink ref="K107" r:id="rId25" xr:uid="{00000000-0004-0000-0100-000018000000}"/>
    <hyperlink ref="J39" r:id="rId26" xr:uid="{00000000-0004-0000-0100-000019000000}"/>
    <hyperlink ref="J38" r:id="rId27" xr:uid="{00000000-0004-0000-0100-00001A000000}"/>
    <hyperlink ref="J65" r:id="rId28" xr:uid="{00000000-0004-0000-0100-00001B000000}"/>
    <hyperlink ref="J117" r:id="rId29" xr:uid="{00000000-0004-0000-0100-00001C000000}"/>
    <hyperlink ref="J124" r:id="rId30" xr:uid="{00000000-0004-0000-0100-00001D000000}"/>
    <hyperlink ref="K124" r:id="rId31" xr:uid="{00000000-0004-0000-0100-00001E000000}"/>
    <hyperlink ref="K65" r:id="rId32" xr:uid="{00000000-0004-0000-0100-00001F000000}"/>
    <hyperlink ref="J71" r:id="rId33" xr:uid="{00000000-0004-0000-0100-000020000000}"/>
    <hyperlink ref="K71" r:id="rId34" xr:uid="{00000000-0004-0000-0100-000021000000}"/>
    <hyperlink ref="J16" r:id="rId35" xr:uid="{00000000-0004-0000-0100-000022000000}"/>
    <hyperlink ref="K16" r:id="rId36" xr:uid="{00000000-0004-0000-0100-000023000000}"/>
    <hyperlink ref="J131" r:id="rId37" xr:uid="{00000000-0004-0000-0100-000024000000}"/>
    <hyperlink ref="K131" r:id="rId38" xr:uid="{00000000-0004-0000-0100-000025000000}"/>
    <hyperlink ref="K56" r:id="rId39" xr:uid="{00000000-0004-0000-0100-000026000000}"/>
    <hyperlink ref="K47" r:id="rId40" xr:uid="{00000000-0004-0000-0100-000027000000}"/>
    <hyperlink ref="J42" r:id="rId41" xr:uid="{00000000-0004-0000-0100-000028000000}"/>
    <hyperlink ref="K42" r:id="rId42" xr:uid="{00000000-0004-0000-0100-000029000000}"/>
    <hyperlink ref="K134" r:id="rId43" xr:uid="{00000000-0004-0000-0100-00002A000000}"/>
    <hyperlink ref="J68" r:id="rId44" xr:uid="{00000000-0004-0000-0100-00002B000000}"/>
    <hyperlink ref="K68" r:id="rId45" xr:uid="{00000000-0004-0000-0100-00002C000000}"/>
    <hyperlink ref="J74" r:id="rId46" xr:uid="{00000000-0004-0000-0100-00002D000000}"/>
    <hyperlink ref="K74" r:id="rId47" xr:uid="{00000000-0004-0000-0100-00002E000000}"/>
    <hyperlink ref="J64" r:id="rId48" xr:uid="{00000000-0004-0000-0100-00002F000000}"/>
    <hyperlink ref="K64" r:id="rId49" xr:uid="{00000000-0004-0000-0100-000030000000}"/>
    <hyperlink ref="J48" r:id="rId50" xr:uid="{00000000-0004-0000-0100-000031000000}"/>
    <hyperlink ref="K133" r:id="rId51" xr:uid="{00000000-0004-0000-0100-000032000000}"/>
    <hyperlink ref="K113" r:id="rId52" xr:uid="{00000000-0004-0000-0100-000033000000}"/>
    <hyperlink ref="K26" r:id="rId53" xr:uid="{00000000-0004-0000-0100-000034000000}"/>
    <hyperlink ref="J103" r:id="rId54" xr:uid="{00000000-0004-0000-0100-000035000000}"/>
    <hyperlink ref="K103" r:id="rId55" display="jpaz101bta@cendoj.ramajudicial.gov.co" xr:uid="{00000000-0004-0000-0100-000036000000}"/>
    <hyperlink ref="K136" r:id="rId56" xr:uid="{00000000-0004-0000-0100-000037000000}"/>
    <hyperlink ref="K3" r:id="rId57" xr:uid="{00000000-0004-0000-0100-000038000000}"/>
    <hyperlink ref="J3" r:id="rId58" xr:uid="{00000000-0004-0000-0100-000039000000}"/>
    <hyperlink ref="J96" r:id="rId59" xr:uid="{00000000-0004-0000-0100-00003A000000}"/>
    <hyperlink ref="J25" r:id="rId60" xr:uid="{00000000-0004-0000-0100-00003B000000}"/>
    <hyperlink ref="J136" r:id="rId61" xr:uid="{00000000-0004-0000-0100-00003C000000}"/>
  </hyperlinks>
  <pageMargins left="0.2361111111111111" right="0.2361111111111111" top="0.72013888888888888" bottom="0.59027777777777779" header="0.51180555555555551" footer="0.31527777777777777"/>
  <pageSetup scale="30" firstPageNumber="0" fitToHeight="0" orientation="landscape" verticalDpi="300" r:id="rId62"/>
  <headerFooter alignWithMargins="0"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JUECES RECONSIDERACIÓN</vt:lpstr>
      <vt:lpstr>JUECES PAZ ELECTOS</vt:lpstr>
      <vt:lpstr>'JUECES PAZ ELECTOS'!Área_de_impresión</vt:lpstr>
      <vt:lpstr>'JUECES PAZ ELECTOS'!Títulos_a_imprimir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Danna Valentina Martinez Gonzalez</cp:lastModifiedBy>
  <dcterms:created xsi:type="dcterms:W3CDTF">2024-06-12T16:54:17Z</dcterms:created>
  <dcterms:modified xsi:type="dcterms:W3CDTF">2024-06-17T14:44:12Z</dcterms:modified>
</cp:coreProperties>
</file>