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634" documentId="13_ncr:1_{68D07DED-DF0E-40C6-90B1-05C914D04BF3}" xr6:coauthVersionLast="47" xr6:coauthVersionMax="47" xr10:uidLastSave="{1535784F-14EB-488B-AE76-C0E1366FD4A0}"/>
  <workbookProtection workbookAlgorithmName="SHA-512" workbookHashValue="pUA4GRmLfmC76WoGU9pb8DYVhdVPaUeYQCyR79sCo7R53CDix9LXYyMKeW1ZltSp/LPDTUYMDAsPTSXlXEFFcg==" workbookSaltValue="xEkksJ8/A00+Zn1B44Ufu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<sst xmlns="http://schemas.openxmlformats.org/spreadsheetml/2006/main" count="3428" uniqueCount="93">
  <si>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</si>
  <si>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</si>
  <si>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</si>
  <si>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</si>
  <si>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</si>
  <si>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</si>
  <si>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</si>
  <si>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</si>
  <si>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</si>
  <si>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</si>
  <si>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</si>
  <si>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</si>
  <si>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</si>
  <si>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</si>
  <si>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</si>
  <si>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</si>
  <si>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</si>
  <si>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</si>
  <si>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</si>
  <si>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</si>
  <si>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</si>
  <si>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</si>
  <si>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</si>
  <si>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</si>
  <si>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</si>
  <si>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</si>
  <si>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</si>
  <si>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</si>
  <si>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</si>
  <si>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</si>
  <si>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</si>
  <si>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</si>
  <si>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</si>
  <si>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</si>
  <si>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</si>
  <si>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</si>
  <si>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</si>
  <si>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</si>
  <si>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</si>
  <si>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</si>
  <si>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</si>
  <si>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</si>
  <si>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</si>
  <si>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</si>
  <si>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</si>
  <si>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</si>
  <si>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</si>
  <si>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</si>
  <si>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</si>
  <si>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</si>
  <si>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</si>
  <si>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</si>
  <si>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</si>
  <si>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</si>
  <si>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</si>
  <si>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</si>
  <si>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</si>
  <si>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</si>
  <si>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La Mesa</t>
  </si>
  <si>
    <t>Juzgado 01 Penal Municipal de La Mesa</t>
  </si>
  <si>
    <t>Juzgado 01 Promiscuo Familia de La Mesa</t>
  </si>
  <si>
    <t>Juzgado 01 Civil Circuito de La Mesa</t>
  </si>
  <si>
    <t>Juzgado 01 Civil Municipal de La Mesa</t>
  </si>
  <si>
    <t>Juzgado 01 Promiscuo Municipal de Anapoima</t>
  </si>
  <si>
    <t>Juzgado 01 Promiscuo Municipal de Apulo</t>
  </si>
  <si>
    <t>Juzgado 01 Promiscuo Municipal de El Colegio</t>
  </si>
  <si>
    <t>Juzgado 01 Promiscuo Municipal de San Antonio del Tequendama</t>
  </si>
  <si>
    <t>Juzgado 01 Promiscuo Municipal de Tena</t>
  </si>
  <si>
    <t>Unidad Judicial Municipal de La Mesa CSJCUA23-112</t>
  </si>
  <si>
    <t>Lara López Daniel</t>
  </si>
  <si>
    <t>Sequera Villamizar Lizeth Carolina</t>
  </si>
  <si>
    <t>Ceballos Triana Nubia Esperanza</t>
  </si>
  <si>
    <t>Sabio Lozano Angélica María</t>
  </si>
  <si>
    <t>Castillo Torres César Leonardo</t>
  </si>
  <si>
    <t>Ortíz Díaz Carlos</t>
  </si>
  <si>
    <t>Martínez Cárdenas Reinaldo de Jesús</t>
  </si>
  <si>
    <t>Guio Pinto Jesika Astrid</t>
  </si>
  <si>
    <t>Ballesteros Albarracín José Luis</t>
  </si>
  <si>
    <t>Circuito de La Mesa - Lista de Jueces</t>
  </si>
  <si>
    <t>Circuito de La Mesa - Calendario del Juzgado</t>
  </si>
  <si>
    <t>*</t>
  </si>
  <si>
    <t>x</t>
  </si>
  <si>
    <t>González Atuesta Douglas Jesús</t>
  </si>
  <si>
    <t>Disfrute de este compensatorio podrá ser dentro del año siguiente mediante solicitud.</t>
  </si>
  <si>
    <t>Disfrute de este compensatorio podrá ser dentro del mes siguiente mediante solicitud.</t>
  </si>
  <si>
    <t>CSJCUO24-410</t>
  </si>
  <si>
    <t>CSJCUO24-274; CSJCUO24-490</t>
  </si>
  <si>
    <t>CSJCUO24-708</t>
  </si>
  <si>
    <t>CSJCUO24-832</t>
  </si>
  <si>
    <t>CSJCUO24-274
CSJCUO24-832</t>
  </si>
  <si>
    <t>CSJCUO24-848</t>
  </si>
  <si>
    <t>CSJCUO24-1671</t>
  </si>
  <si>
    <t>Concatena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</si>
</sst>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45AE29CA-64F8-4DB8-96C0-BD42D92C18AA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8" sqref="D18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2" t="s">
        <v>68</v>
      </c>
      <c r="E11" s="1" t="s">
        <v>46</v>
      </c>
      <c r="F11" s="2" t="s">
        <v>68</v>
      </c>
    </row>
    <row r="12" spans="1:16" ht="12.75" customHeight="1">
      <c r="A12" s="3" t="s">
        <v>80</v>
      </c>
      <c r="B12" s="1">
        <v>1</v>
      </c>
      <c r="C12" s="1">
        <v>19383006</v>
      </c>
      <c r="D12" s="2" t="s">
        <v>77</v>
      </c>
      <c r="E12" s="1">
        <v>257974089001</v>
      </c>
      <c r="F12" s="2" t="s">
        <v>67</v>
      </c>
      <c r="I12" s="11"/>
      <c r="J12" s="11"/>
      <c r="K12" s="11"/>
    </row>
    <row r="13" spans="1:16" ht="12.75" customHeight="1">
      <c r="B13" s="1">
        <v>2</v>
      </c>
      <c r="C13" s="1">
        <v>79745545</v>
      </c>
      <c r="D13" s="2" t="s">
        <v>73</v>
      </c>
      <c r="E13" s="1">
        <v>253864003001</v>
      </c>
      <c r="F13" s="2" t="s">
        <v>62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>
      <c r="A14" s="3" t="s">
        <v>81</v>
      </c>
      <c r="B14" s="1">
        <v>3</v>
      </c>
      <c r="C14" s="1">
        <v>51600026</v>
      </c>
      <c r="D14" s="2" t="s">
        <v>71</v>
      </c>
      <c r="E14" s="1">
        <v>253863184001</v>
      </c>
      <c r="F14" s="2" t="s">
        <v>60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>
      <c r="A15" s="3" t="s">
        <v>80</v>
      </c>
      <c r="B15" s="1">
        <v>4</v>
      </c>
      <c r="C15" s="1">
        <v>79335298</v>
      </c>
      <c r="D15" s="2" t="s">
        <v>82</v>
      </c>
      <c r="E15" s="1">
        <v>255994089001</v>
      </c>
      <c r="F15" s="2" t="s">
        <v>64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>
      <c r="A16" s="3" t="s">
        <v>80</v>
      </c>
      <c r="B16" s="1">
        <v>5</v>
      </c>
      <c r="C16" s="1">
        <v>1049621687</v>
      </c>
      <c r="D16" s="2" t="s">
        <v>76</v>
      </c>
      <c r="E16" s="1">
        <v>256454089001</v>
      </c>
      <c r="F16" s="2" t="s">
        <v>66</v>
      </c>
      <c r="I16" s="11"/>
      <c r="J16" s="11"/>
      <c r="K16" s="11"/>
      <c r="L16" s="11"/>
      <c r="M16" s="11"/>
      <c r="N16" s="11"/>
      <c r="O16" s="11"/>
      <c r="P16" s="11"/>
    </row>
    <row r="17" spans="1:16" ht="12.75" customHeight="1">
      <c r="B17" s="1">
        <v>6</v>
      </c>
      <c r="C17" s="1">
        <v>79426469</v>
      </c>
      <c r="D17" s="2" t="s">
        <v>69</v>
      </c>
      <c r="E17" s="1">
        <v>253863104001</v>
      </c>
      <c r="F17" s="2" t="s">
        <v>58</v>
      </c>
      <c r="I17" s="11"/>
      <c r="J17" s="11"/>
      <c r="K17" s="11"/>
      <c r="L17" s="11"/>
      <c r="M17" s="11"/>
      <c r="N17" s="11"/>
      <c r="O17" s="11"/>
      <c r="P17" s="11"/>
    </row>
    <row r="18" spans="1:16" ht="12.75" customHeight="1">
      <c r="A18" s="3" t="s">
        <v>80</v>
      </c>
      <c r="B18" s="1">
        <v>7</v>
      </c>
      <c r="C18" s="1">
        <v>19772347</v>
      </c>
      <c r="D18" s="2" t="s">
        <v>75</v>
      </c>
      <c r="E18" s="1">
        <v>252454089001</v>
      </c>
      <c r="F18" s="2" t="s">
        <v>65</v>
      </c>
      <c r="I18" s="11"/>
      <c r="J18" s="11"/>
      <c r="K18" s="11"/>
      <c r="L18" s="11"/>
      <c r="M18" s="11"/>
      <c r="N18" s="11"/>
      <c r="O18" s="11"/>
      <c r="P18" s="13"/>
    </row>
    <row r="19" spans="1:16" ht="12.75" customHeight="1">
      <c r="A19" s="3" t="s">
        <v>80</v>
      </c>
      <c r="B19" s="1">
        <v>8</v>
      </c>
      <c r="C19" s="1">
        <v>11406185</v>
      </c>
      <c r="D19" s="2" t="s">
        <v>74</v>
      </c>
      <c r="E19" s="1">
        <v>250354089001</v>
      </c>
      <c r="F19" s="2" t="s">
        <v>63</v>
      </c>
      <c r="I19" s="11"/>
      <c r="J19" s="11"/>
      <c r="K19" s="11"/>
      <c r="L19" s="11"/>
      <c r="M19" s="11"/>
      <c r="N19" s="11"/>
      <c r="O19" s="11"/>
      <c r="P19" s="11"/>
    </row>
    <row r="20" spans="1:16" ht="12.75" customHeight="1">
      <c r="B20" s="1">
        <v>9</v>
      </c>
      <c r="C20" s="1">
        <v>39771823</v>
      </c>
      <c r="D20" s="2" t="s">
        <v>72</v>
      </c>
      <c r="E20" s="1">
        <v>253863103001</v>
      </c>
      <c r="F20" s="2" t="s">
        <v>61</v>
      </c>
      <c r="I20" s="11"/>
      <c r="J20" s="11"/>
      <c r="K20" s="11"/>
      <c r="L20" s="11"/>
      <c r="M20" s="11"/>
      <c r="N20" s="11"/>
      <c r="O20" s="11"/>
      <c r="P20" s="11"/>
    </row>
    <row r="21" spans="1:16" ht="12.75" customHeight="1">
      <c r="A21" s="3" t="s">
        <v>80</v>
      </c>
      <c r="B21" s="1">
        <v>10</v>
      </c>
      <c r="C21" s="1">
        <v>1098782495</v>
      </c>
      <c r="D21" s="2" t="s">
        <v>70</v>
      </c>
      <c r="E21" s="1">
        <v>253864004001</v>
      </c>
      <c r="F21" s="2" t="s">
        <v>59</v>
      </c>
      <c r="I21" s="11"/>
      <c r="J21" s="11"/>
      <c r="K21" s="11"/>
      <c r="L21" s="11"/>
      <c r="M21" s="11"/>
      <c r="N21" s="11"/>
      <c r="O21" s="11"/>
      <c r="P21" s="13"/>
    </row>
    <row r="22" spans="1:16" ht="12.75" customHeight="1">
      <c r="I22" s="11"/>
      <c r="J22" s="11"/>
      <c r="K22" s="11"/>
      <c r="L22" s="11"/>
      <c r="M22" s="11"/>
      <c r="N22" s="11"/>
      <c r="O22" s="11"/>
      <c r="P22" s="11"/>
    </row>
    <row r="23" spans="1:16" ht="12.75" customHeight="1">
      <c r="I23" s="11"/>
      <c r="J23" s="11"/>
      <c r="K23" s="11"/>
      <c r="L23" s="11"/>
      <c r="M23" s="11"/>
      <c r="N23" s="11"/>
      <c r="O23" s="11"/>
      <c r="P23" s="11"/>
    </row>
    <row r="24" spans="1:16" ht="12.75" customHeight="1">
      <c r="I24" s="11"/>
      <c r="J24" s="11"/>
      <c r="K24" s="11"/>
      <c r="L24" s="11"/>
      <c r="M24" s="11"/>
      <c r="N24" s="11"/>
      <c r="O24" s="11"/>
      <c r="P24" s="13"/>
    </row>
    <row r="25" spans="1:16" ht="12.75" customHeight="1">
      <c r="I25" s="11"/>
      <c r="J25" s="11"/>
      <c r="K25" s="11"/>
      <c r="L25" s="11"/>
      <c r="M25" s="11"/>
      <c r="N25" s="11"/>
      <c r="O25" s="11"/>
      <c r="P25" s="11"/>
    </row>
    <row r="26" spans="1:16">
      <c r="I26" s="11"/>
      <c r="J26" s="11"/>
      <c r="K26" s="11"/>
      <c r="L26" s="11"/>
      <c r="M26" s="11"/>
      <c r="N26" s="11"/>
      <c r="O26" s="11"/>
      <c r="P26" s="11"/>
    </row>
    <row r="27" spans="1:16">
      <c r="I27" s="11"/>
      <c r="J27" s="11"/>
      <c r="K27" s="11"/>
      <c r="L27" s="11"/>
      <c r="M27" s="11"/>
      <c r="N27" s="11"/>
      <c r="O27" s="11"/>
      <c r="P27" s="11"/>
    </row>
    <row r="28" spans="1:16">
      <c r="I28" s="11"/>
      <c r="J28" s="11"/>
      <c r="K28" s="11"/>
      <c r="L28" s="11"/>
      <c r="M28" s="11"/>
      <c r="N28" s="11"/>
      <c r="O28" s="11"/>
      <c r="P28" s="11"/>
    </row>
    <row r="29" spans="1:16" ht="15">
      <c r="I29" s="11"/>
      <c r="J29" s="11"/>
      <c r="K29" s="11"/>
      <c r="L29" s="11"/>
      <c r="M29" s="11"/>
      <c r="N29" s="11"/>
      <c r="O29" s="11"/>
      <c r="P29" s="13"/>
    </row>
    <row r="30" spans="1:16" ht="15">
      <c r="I30" s="11"/>
      <c r="J30" s="11"/>
      <c r="K30" s="11"/>
      <c r="L30" s="11"/>
      <c r="M30" s="11"/>
      <c r="N30" s="11"/>
      <c r="O30" s="11"/>
      <c r="P30" s="13"/>
    </row>
    <row r="31" spans="1:16" ht="15">
      <c r="I31" s="11"/>
      <c r="J31" s="11"/>
      <c r="K31" s="11"/>
      <c r="L31" s="11"/>
      <c r="M31" s="11"/>
      <c r="N31" s="11"/>
      <c r="O31" s="11"/>
      <c r="P31" s="13"/>
    </row>
    <row r="32" spans="1:16">
      <c r="I32" s="11"/>
      <c r="J32" s="11"/>
      <c r="K32" s="11"/>
      <c r="L32" s="11"/>
      <c r="M32" s="11"/>
      <c r="N32" s="11"/>
      <c r="O32" s="11"/>
      <c r="P32" s="11"/>
    </row>
    <row r="33" spans="9:16">
      <c r="I33" s="11"/>
      <c r="J33" s="11"/>
      <c r="K33" s="11"/>
      <c r="L33" s="11"/>
      <c r="M33" s="11"/>
      <c r="N33" s="11"/>
      <c r="O33" s="11"/>
      <c r="P33" s="11"/>
    </row>
    <row r="34" spans="9:16">
      <c r="I34" s="11"/>
      <c r="J34" s="11"/>
      <c r="K34" s="11"/>
      <c r="L34" s="11"/>
      <c r="M34" s="11"/>
      <c r="N34" s="11"/>
      <c r="O34" s="11"/>
      <c r="P34" s="11"/>
    </row>
    <row r="35" spans="9:16">
      <c r="I35" s="11"/>
      <c r="J35" s="11"/>
      <c r="K35" s="11"/>
      <c r="L35" s="11"/>
      <c r="M35" s="11"/>
      <c r="N35" s="11"/>
      <c r="O35" s="11"/>
      <c r="P35" s="11"/>
    </row>
    <row r="36" spans="9:16">
      <c r="I36" s="11"/>
      <c r="J36" s="11"/>
      <c r="K36" s="11"/>
      <c r="L36" s="11"/>
      <c r="M36" s="11"/>
      <c r="N36" s="11"/>
      <c r="O36" s="11"/>
      <c r="P36" s="11"/>
    </row>
    <row r="37" spans="9:16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21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11"/>
  <sheetViews>
    <sheetView tabSelected="1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5" hidden="1" customWidth="1"/>
    <col min="3" max="4" width="17.28515625" style="3" hidden="1" customWidth="1"/>
    <col min="5" max="5" width="27.140625" style="3" bestFit="1" customWidth="1"/>
    <col min="6" max="6" width="46.425781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15" style="3" bestFit="1" customWidth="1"/>
    <col min="12" max="12" width="57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7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0"/>
    </row>
    <row r="3" spans="2:22" ht="12.75" customHeight="1">
      <c r="B3" s="37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0"/>
    </row>
    <row r="4" spans="2:22" ht="12.75" customHeight="1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>
      <c r="B5" s="4"/>
      <c r="C5" s="2"/>
      <c r="D5" s="2"/>
      <c r="E5" s="52" t="s">
        <v>50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2" t="s">
        <v>78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19"/>
    </row>
    <row r="7" spans="2:22" ht="12.75" customHeight="1">
      <c r="B7" s="4"/>
      <c r="C7" s="2"/>
      <c r="D7" s="2"/>
      <c r="E7" s="52" t="s">
        <v>47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19"/>
    </row>
    <row r="8" spans="2:22" ht="12.75" customHeight="1" thickBot="1">
      <c r="B8" s="2"/>
      <c r="C8" s="2"/>
      <c r="D8" s="2"/>
      <c r="E8" s="55" t="s">
        <v>29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92</v>
      </c>
      <c r="E10" s="48" t="s">
        <v>3</v>
      </c>
      <c r="F10" s="48" t="s">
        <v>5</v>
      </c>
      <c r="G10" s="49" t="s">
        <v>23</v>
      </c>
      <c r="H10" s="50" t="s">
        <v>27</v>
      </c>
      <c r="I10" s="50" t="s">
        <v>22</v>
      </c>
      <c r="J10" s="49" t="s">
        <v>28</v>
      </c>
      <c r="K10" s="48" t="s">
        <v>21</v>
      </c>
      <c r="L10" s="48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5">
        <v>10</v>
      </c>
      <c r="C11" s="7" t="s">
        <v>45</v>
      </c>
      <c r="D11" s="51" t="str">
        <f>_xlfn.CONCAT(Tabla24[[#This Row],['#]],Tabla24[[#This Row],[Tipo de día]],Tabla24[[#This Row],[Turno SPA]])</f>
        <v>10Vacancia JudicialNo aplica</v>
      </c>
      <c r="E11" s="9" t="s">
        <v>70</v>
      </c>
      <c r="F11" s="9" t="s">
        <v>59</v>
      </c>
      <c r="G11" s="36">
        <v>45280</v>
      </c>
      <c r="H11" s="5" t="s">
        <v>26</v>
      </c>
      <c r="I11" s="5" t="s">
        <v>24</v>
      </c>
      <c r="J11" s="15" t="s">
        <v>48</v>
      </c>
      <c r="K11" s="9" t="s">
        <v>24</v>
      </c>
      <c r="M11" s="35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>
      <c r="B12" s="35">
        <v>3</v>
      </c>
      <c r="C12" s="7" t="s">
        <v>45</v>
      </c>
      <c r="D12" s="51" t="str">
        <f>_xlfn.CONCAT(Tabla24[[#This Row],['#]],Tabla24[[#This Row],[Tipo de día]],Tabla24[[#This Row],[Turno SPA]])</f>
        <v>3Vacancia JudicialNo aplica</v>
      </c>
      <c r="E12" s="9" t="s">
        <v>71</v>
      </c>
      <c r="F12" s="9" t="s">
        <v>60</v>
      </c>
      <c r="G12" s="36">
        <v>45281</v>
      </c>
      <c r="H12" s="5" t="s">
        <v>26</v>
      </c>
      <c r="I12" s="5" t="s">
        <v>24</v>
      </c>
      <c r="J12" s="15" t="s">
        <v>48</v>
      </c>
      <c r="K12" s="9" t="s">
        <v>24</v>
      </c>
      <c r="M12" s="35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5">
        <v>10</v>
      </c>
      <c r="C13" s="7" t="s">
        <v>45</v>
      </c>
      <c r="D13" s="51" t="str">
        <f>_xlfn.CONCAT(Tabla24[[#This Row],['#]],Tabla24[[#This Row],[Tipo de día]],Tabla24[[#This Row],[Turno SPA]])</f>
        <v>10Vacancia JudicialNo aplica</v>
      </c>
      <c r="E13" s="9" t="s">
        <v>70</v>
      </c>
      <c r="F13" s="9" t="s">
        <v>59</v>
      </c>
      <c r="G13" s="36">
        <v>45282</v>
      </c>
      <c r="H13" s="5" t="s">
        <v>26</v>
      </c>
      <c r="I13" s="5" t="s">
        <v>24</v>
      </c>
      <c r="J13" s="15" t="s">
        <v>48</v>
      </c>
      <c r="K13" s="9" t="s">
        <v>24</v>
      </c>
      <c r="M13" s="35">
        <v>6</v>
      </c>
      <c r="N13" s="5" t="s">
        <v>14</v>
      </c>
      <c r="O13" s="5" t="s">
        <v>14</v>
      </c>
      <c r="Q13" s="18"/>
    </row>
    <row r="14" spans="2:22" s="9" customFormat="1" ht="12.75">
      <c r="B14" s="35">
        <v>10</v>
      </c>
      <c r="C14" s="7" t="s">
        <v>17</v>
      </c>
      <c r="D14" s="51" t="str">
        <f>_xlfn.CONCAT(Tabla24[[#This Row],['#]],Tabla24[[#This Row],[Tipo de día]])</f>
        <v>10Fin de semana / Festivo</v>
      </c>
      <c r="E14" s="9" t="s">
        <v>70</v>
      </c>
      <c r="F14" s="9" t="s">
        <v>59</v>
      </c>
      <c r="G14" s="36">
        <v>45283</v>
      </c>
      <c r="H14" s="5" t="s">
        <v>26</v>
      </c>
      <c r="I14" s="5" t="s">
        <v>26</v>
      </c>
      <c r="J14" s="15" t="s">
        <v>13</v>
      </c>
      <c r="K14" s="9" t="s">
        <v>24</v>
      </c>
      <c r="L14" s="3" t="s">
        <v>84</v>
      </c>
      <c r="M14" s="35">
        <v>7</v>
      </c>
      <c r="N14" s="5" t="s">
        <v>13</v>
      </c>
      <c r="O14" s="5" t="s">
        <v>14</v>
      </c>
      <c r="Q14" s="18"/>
    </row>
    <row r="15" spans="2:22" s="9" customFormat="1" ht="12.75">
      <c r="B15" s="35">
        <v>10</v>
      </c>
      <c r="C15" s="7" t="s">
        <v>17</v>
      </c>
      <c r="D15" s="51" t="str">
        <f>_xlfn.CONCAT(Tabla24[[#This Row],['#]],Tabla24[[#This Row],[Tipo de día]])</f>
        <v>10Fin de semana / Festivo</v>
      </c>
      <c r="E15" s="9" t="s">
        <v>70</v>
      </c>
      <c r="F15" s="9" t="s">
        <v>59</v>
      </c>
      <c r="G15" s="36">
        <v>45284</v>
      </c>
      <c r="H15" s="5" t="s">
        <v>26</v>
      </c>
      <c r="I15" s="5" t="s">
        <v>26</v>
      </c>
      <c r="J15" s="15" t="s">
        <v>13</v>
      </c>
      <c r="K15" s="9" t="s">
        <v>24</v>
      </c>
      <c r="L15" s="3" t="s">
        <v>84</v>
      </c>
      <c r="M15" s="35">
        <v>1</v>
      </c>
      <c r="N15" s="5" t="s">
        <v>13</v>
      </c>
      <c r="O15" s="5" t="s">
        <v>14</v>
      </c>
      <c r="Q15" s="18"/>
    </row>
    <row r="16" spans="2:22" s="9" customFormat="1" ht="12.75">
      <c r="B16" s="35">
        <v>10</v>
      </c>
      <c r="C16" s="7" t="s">
        <v>17</v>
      </c>
      <c r="D16" s="51" t="str">
        <f>_xlfn.CONCAT(Tabla24[[#This Row],['#]],Tabla24[[#This Row],[Tipo de día]])</f>
        <v>10Fin de semana / Festivo</v>
      </c>
      <c r="E16" s="9" t="s">
        <v>70</v>
      </c>
      <c r="F16" s="9" t="s">
        <v>59</v>
      </c>
      <c r="G16" s="36">
        <v>45285</v>
      </c>
      <c r="H16" s="5" t="s">
        <v>26</v>
      </c>
      <c r="I16" s="5" t="s">
        <v>26</v>
      </c>
      <c r="J16" s="15" t="s">
        <v>13</v>
      </c>
      <c r="K16" s="9" t="s">
        <v>24</v>
      </c>
      <c r="L16" s="3" t="s">
        <v>84</v>
      </c>
      <c r="M16" s="35">
        <v>2</v>
      </c>
      <c r="N16" s="5" t="s">
        <v>14</v>
      </c>
      <c r="O16" s="5" t="s">
        <v>13</v>
      </c>
      <c r="Q16" s="18"/>
    </row>
    <row r="17" spans="2:17" s="9" customFormat="1" ht="12.75">
      <c r="B17" s="35">
        <v>3</v>
      </c>
      <c r="C17" s="7" t="s">
        <v>45</v>
      </c>
      <c r="D17" s="51" t="str">
        <f>_xlfn.CONCAT(Tabla24[[#This Row],['#]],Tabla24[[#This Row],[Tipo de día]],Tabla24[[#This Row],[Turno SPA]])</f>
        <v>3Vacancia JudicialNo aplica</v>
      </c>
      <c r="E17" s="9" t="s">
        <v>71</v>
      </c>
      <c r="F17" s="9" t="s">
        <v>60</v>
      </c>
      <c r="G17" s="36">
        <v>45286</v>
      </c>
      <c r="H17" s="5" t="s">
        <v>26</v>
      </c>
      <c r="I17" s="5" t="s">
        <v>24</v>
      </c>
      <c r="J17" s="15" t="s">
        <v>48</v>
      </c>
      <c r="K17" s="9" t="s">
        <v>24</v>
      </c>
      <c r="M17" s="35">
        <v>3</v>
      </c>
      <c r="N17" s="5" t="s">
        <v>14</v>
      </c>
      <c r="O17" s="5" t="s">
        <v>14</v>
      </c>
      <c r="Q17" s="18"/>
    </row>
    <row r="18" spans="2:17" s="9" customFormat="1" ht="12.75">
      <c r="B18" s="35">
        <v>10</v>
      </c>
      <c r="C18" s="7" t="s">
        <v>45</v>
      </c>
      <c r="D18" s="51" t="str">
        <f>_xlfn.CONCAT(Tabla24[[#This Row],['#]],Tabla24[[#This Row],[Tipo de día]],Tabla24[[#This Row],[Turno SPA]])</f>
        <v>10Vacancia JudicialNo aplica</v>
      </c>
      <c r="E18" s="9" t="s">
        <v>70</v>
      </c>
      <c r="F18" s="9" t="s">
        <v>59</v>
      </c>
      <c r="G18" s="36">
        <v>45287</v>
      </c>
      <c r="H18" s="5" t="s">
        <v>26</v>
      </c>
      <c r="I18" s="5" t="s">
        <v>24</v>
      </c>
      <c r="J18" s="15" t="s">
        <v>48</v>
      </c>
      <c r="K18" s="9" t="s">
        <v>24</v>
      </c>
      <c r="M18" s="35">
        <v>4</v>
      </c>
      <c r="N18" s="5" t="s">
        <v>14</v>
      </c>
      <c r="O18" s="5" t="s">
        <v>14</v>
      </c>
      <c r="Q18" s="18"/>
    </row>
    <row r="19" spans="2:17" s="9" customFormat="1" ht="12.75">
      <c r="B19" s="35">
        <v>3</v>
      </c>
      <c r="C19" s="7" t="s">
        <v>45</v>
      </c>
      <c r="D19" s="51" t="str">
        <f>_xlfn.CONCAT(Tabla24[[#This Row],['#]],Tabla24[[#This Row],[Tipo de día]],Tabla24[[#This Row],[Turno SPA]])</f>
        <v>3Vacancia JudicialNo aplica</v>
      </c>
      <c r="E19" s="9" t="s">
        <v>71</v>
      </c>
      <c r="F19" s="9" t="s">
        <v>60</v>
      </c>
      <c r="G19" s="36">
        <v>45288</v>
      </c>
      <c r="H19" s="5" t="s">
        <v>26</v>
      </c>
      <c r="I19" s="5" t="s">
        <v>24</v>
      </c>
      <c r="J19" s="15" t="s">
        <v>48</v>
      </c>
      <c r="K19" s="3" t="s">
        <v>24</v>
      </c>
      <c r="L19" s="3"/>
      <c r="M19" s="35">
        <v>5</v>
      </c>
      <c r="N19" s="5" t="s">
        <v>14</v>
      </c>
      <c r="O19" s="5" t="s">
        <v>14</v>
      </c>
      <c r="Q19" s="18"/>
    </row>
    <row r="20" spans="2:17" s="9" customFormat="1" ht="12.75">
      <c r="B20" s="35">
        <v>10</v>
      </c>
      <c r="C20" s="7" t="s">
        <v>45</v>
      </c>
      <c r="D20" s="51" t="str">
        <f>_xlfn.CONCAT(Tabla24[[#This Row],['#]],Tabla24[[#This Row],[Tipo de día]],Tabla24[[#This Row],[Turno SPA]])</f>
        <v>10Vacancia JudicialNo aplica</v>
      </c>
      <c r="E20" s="9" t="s">
        <v>70</v>
      </c>
      <c r="F20" s="9" t="s">
        <v>59</v>
      </c>
      <c r="G20" s="36">
        <v>45289</v>
      </c>
      <c r="H20" s="5" t="s">
        <v>26</v>
      </c>
      <c r="I20" s="5" t="s">
        <v>24</v>
      </c>
      <c r="J20" s="15" t="s">
        <v>48</v>
      </c>
      <c r="K20" s="3" t="s">
        <v>24</v>
      </c>
      <c r="L20" s="3"/>
      <c r="M20" s="35">
        <v>6</v>
      </c>
      <c r="N20" s="5" t="s">
        <v>14</v>
      </c>
      <c r="O20" s="5" t="s">
        <v>14</v>
      </c>
      <c r="Q20" s="18"/>
    </row>
    <row r="21" spans="2:17" s="9" customFormat="1" ht="12.75">
      <c r="B21" s="35">
        <v>10</v>
      </c>
      <c r="C21" s="7" t="s">
        <v>17</v>
      </c>
      <c r="D21" s="51" t="str">
        <f>_xlfn.CONCAT(Tabla24[[#This Row],['#]],Tabla24[[#This Row],[Tipo de día]])</f>
        <v>10Fin de semana / Festivo</v>
      </c>
      <c r="E21" s="9" t="s">
        <v>70</v>
      </c>
      <c r="F21" s="9" t="s">
        <v>59</v>
      </c>
      <c r="G21" s="36">
        <v>45290</v>
      </c>
      <c r="H21" s="5" t="s">
        <v>26</v>
      </c>
      <c r="I21" s="5" t="s">
        <v>26</v>
      </c>
      <c r="J21" s="15" t="s">
        <v>13</v>
      </c>
      <c r="K21" s="3" t="s">
        <v>24</v>
      </c>
      <c r="L21" s="3" t="s">
        <v>84</v>
      </c>
      <c r="M21" s="35">
        <v>7</v>
      </c>
      <c r="N21" s="5" t="s">
        <v>13</v>
      </c>
      <c r="O21" s="5" t="s">
        <v>14</v>
      </c>
      <c r="Q21" s="18"/>
    </row>
    <row r="22" spans="2:17" s="9" customFormat="1" ht="12.75">
      <c r="B22" s="35">
        <v>10</v>
      </c>
      <c r="C22" s="7" t="s">
        <v>17</v>
      </c>
      <c r="D22" s="51" t="str">
        <f>_xlfn.CONCAT(Tabla24[[#This Row],['#]],Tabla24[[#This Row],[Tipo de día]])</f>
        <v>10Fin de semana / Festivo</v>
      </c>
      <c r="E22" s="9" t="s">
        <v>70</v>
      </c>
      <c r="F22" s="9" t="s">
        <v>59</v>
      </c>
      <c r="G22" s="36">
        <v>45291</v>
      </c>
      <c r="H22" s="5" t="s">
        <v>26</v>
      </c>
      <c r="I22" s="5" t="s">
        <v>26</v>
      </c>
      <c r="J22" s="15" t="s">
        <v>13</v>
      </c>
      <c r="K22" s="3" t="s">
        <v>24</v>
      </c>
      <c r="L22" s="3" t="s">
        <v>84</v>
      </c>
      <c r="M22" s="35">
        <v>1</v>
      </c>
      <c r="N22" s="5" t="s">
        <v>13</v>
      </c>
      <c r="O22" s="5" t="s">
        <v>14</v>
      </c>
      <c r="Q22" s="18"/>
    </row>
    <row r="23" spans="2:17" ht="12.75">
      <c r="B23" s="35">
        <v>10</v>
      </c>
      <c r="C23" s="7" t="s">
        <v>17</v>
      </c>
      <c r="D23" s="51" t="str">
        <f>_xlfn.CONCAT(Tabla24[[#This Row],['#]],Tabla24[[#This Row],[Tipo de día]])</f>
        <v>10Fin de semana / Festivo</v>
      </c>
      <c r="E23" s="9" t="s">
        <v>70</v>
      </c>
      <c r="F23" s="9" t="s">
        <v>59</v>
      </c>
      <c r="G23" s="36">
        <v>45292</v>
      </c>
      <c r="H23" s="5" t="s">
        <v>26</v>
      </c>
      <c r="I23" s="5" t="s">
        <v>26</v>
      </c>
      <c r="J23" s="15" t="s">
        <v>13</v>
      </c>
      <c r="K23" s="3" t="s">
        <v>24</v>
      </c>
      <c r="L23" s="3" t="s">
        <v>84</v>
      </c>
      <c r="M23" s="35">
        <v>2</v>
      </c>
      <c r="N23" s="5" t="s">
        <v>14</v>
      </c>
      <c r="O23" s="5" t="s">
        <v>13</v>
      </c>
      <c r="P23" s="3"/>
    </row>
    <row r="24" spans="2:17" ht="12.75">
      <c r="B24" s="35">
        <v>3</v>
      </c>
      <c r="C24" s="7" t="s">
        <v>45</v>
      </c>
      <c r="D24" s="51" t="str">
        <f>_xlfn.CONCAT(Tabla24[[#This Row],['#]],Tabla24[[#This Row],[Tipo de día]],Tabla24[[#This Row],[Turno SPA]])</f>
        <v>3Vacancia JudicialNo aplica</v>
      </c>
      <c r="E24" s="9" t="s">
        <v>71</v>
      </c>
      <c r="F24" s="9" t="s">
        <v>60</v>
      </c>
      <c r="G24" s="36">
        <v>45293</v>
      </c>
      <c r="H24" s="5" t="s">
        <v>26</v>
      </c>
      <c r="I24" s="5" t="s">
        <v>24</v>
      </c>
      <c r="J24" s="15" t="s">
        <v>48</v>
      </c>
      <c r="K24" s="3" t="s">
        <v>24</v>
      </c>
      <c r="M24" s="35">
        <v>3</v>
      </c>
      <c r="N24" s="5" t="s">
        <v>14</v>
      </c>
      <c r="O24" s="5" t="s">
        <v>14</v>
      </c>
      <c r="P24" s="3"/>
    </row>
    <row r="25" spans="2:17" ht="12.75">
      <c r="B25" s="35">
        <v>10</v>
      </c>
      <c r="C25" s="7" t="s">
        <v>45</v>
      </c>
      <c r="D25" s="51" t="str">
        <f>_xlfn.CONCAT(Tabla24[[#This Row],['#]],Tabla24[[#This Row],[Tipo de día]],Tabla24[[#This Row],[Turno SPA]])</f>
        <v>10Vacancia JudicialNo aplica</v>
      </c>
      <c r="E25" s="9" t="s">
        <v>70</v>
      </c>
      <c r="F25" s="9" t="s">
        <v>59</v>
      </c>
      <c r="G25" s="36">
        <v>45294</v>
      </c>
      <c r="H25" s="5" t="s">
        <v>26</v>
      </c>
      <c r="I25" s="5" t="s">
        <v>24</v>
      </c>
      <c r="J25" s="15" t="s">
        <v>48</v>
      </c>
      <c r="K25" s="3" t="s">
        <v>24</v>
      </c>
      <c r="M25" s="35">
        <v>4</v>
      </c>
      <c r="N25" s="5" t="s">
        <v>14</v>
      </c>
      <c r="O25" s="5" t="s">
        <v>14</v>
      </c>
      <c r="P25" s="3"/>
    </row>
    <row r="26" spans="2:17" ht="12.75">
      <c r="B26" s="35">
        <v>3</v>
      </c>
      <c r="C26" s="7" t="s">
        <v>45</v>
      </c>
      <c r="D26" s="51" t="str">
        <f>_xlfn.CONCAT(Tabla24[[#This Row],['#]],Tabla24[[#This Row],[Tipo de día]],Tabla24[[#This Row],[Turno SPA]])</f>
        <v>3Vacancia JudicialNo aplica</v>
      </c>
      <c r="E26" s="9" t="s">
        <v>71</v>
      </c>
      <c r="F26" s="9" t="s">
        <v>60</v>
      </c>
      <c r="G26" s="36">
        <v>45295</v>
      </c>
      <c r="H26" s="5" t="s">
        <v>26</v>
      </c>
      <c r="I26" s="5" t="s">
        <v>24</v>
      </c>
      <c r="J26" s="15" t="s">
        <v>48</v>
      </c>
      <c r="K26" s="3" t="s">
        <v>24</v>
      </c>
      <c r="M26" s="35">
        <v>5</v>
      </c>
      <c r="N26" s="5" t="s">
        <v>14</v>
      </c>
      <c r="O26" s="5" t="s">
        <v>14</v>
      </c>
      <c r="P26" s="3"/>
    </row>
    <row r="27" spans="2:17" ht="12.75">
      <c r="B27" s="35">
        <v>10</v>
      </c>
      <c r="C27" s="7" t="s">
        <v>45</v>
      </c>
      <c r="D27" s="51" t="str">
        <f>_xlfn.CONCAT(Tabla24[[#This Row],['#]],Tabla24[[#This Row],[Tipo de día]],Tabla24[[#This Row],[Turno SPA]])</f>
        <v>10Vacancia JudicialNo aplica</v>
      </c>
      <c r="E27" s="9" t="s">
        <v>70</v>
      </c>
      <c r="F27" s="9" t="s">
        <v>59</v>
      </c>
      <c r="G27" s="36">
        <v>45296</v>
      </c>
      <c r="H27" s="5" t="s">
        <v>26</v>
      </c>
      <c r="I27" s="5" t="s">
        <v>24</v>
      </c>
      <c r="J27" s="15" t="s">
        <v>48</v>
      </c>
      <c r="K27" s="3" t="s">
        <v>24</v>
      </c>
      <c r="M27" s="35">
        <v>6</v>
      </c>
      <c r="N27" s="5" t="s">
        <v>14</v>
      </c>
      <c r="O27" s="5" t="s">
        <v>14</v>
      </c>
      <c r="P27" s="3"/>
    </row>
    <row r="28" spans="2:17" ht="12.75">
      <c r="B28" s="35">
        <v>10</v>
      </c>
      <c r="C28" s="7" t="s">
        <v>17</v>
      </c>
      <c r="D28" s="51" t="str">
        <f>_xlfn.CONCAT(Tabla24[[#This Row],['#]],Tabla24[[#This Row],[Tipo de día]])</f>
        <v>10Fin de semana / Festivo</v>
      </c>
      <c r="E28" s="9" t="s">
        <v>70</v>
      </c>
      <c r="F28" s="9" t="s">
        <v>59</v>
      </c>
      <c r="G28" s="36">
        <v>45297</v>
      </c>
      <c r="H28" s="5" t="s">
        <v>26</v>
      </c>
      <c r="I28" s="5" t="s">
        <v>26</v>
      </c>
      <c r="J28" s="15" t="s">
        <v>13</v>
      </c>
      <c r="K28" s="3" t="s">
        <v>24</v>
      </c>
      <c r="L28" s="3" t="s">
        <v>84</v>
      </c>
      <c r="M28" s="35">
        <v>7</v>
      </c>
      <c r="N28" s="5" t="s">
        <v>13</v>
      </c>
      <c r="O28" s="5" t="s">
        <v>14</v>
      </c>
      <c r="P28" s="3"/>
    </row>
    <row r="29" spans="2:17" ht="12.75">
      <c r="B29" s="35">
        <v>10</v>
      </c>
      <c r="C29" s="7" t="s">
        <v>17</v>
      </c>
      <c r="D29" s="51" t="str">
        <f>_xlfn.CONCAT(Tabla24[[#This Row],['#]],Tabla24[[#This Row],[Tipo de día]])</f>
        <v>10Fin de semana / Festivo</v>
      </c>
      <c r="E29" s="9" t="s">
        <v>70</v>
      </c>
      <c r="F29" s="9" t="s">
        <v>59</v>
      </c>
      <c r="G29" s="36">
        <v>45298</v>
      </c>
      <c r="H29" s="5" t="s">
        <v>26</v>
      </c>
      <c r="I29" s="5" t="s">
        <v>26</v>
      </c>
      <c r="J29" s="15" t="s">
        <v>13</v>
      </c>
      <c r="K29" s="3" t="s">
        <v>24</v>
      </c>
      <c r="L29" s="3" t="s">
        <v>84</v>
      </c>
      <c r="M29" s="35">
        <v>1</v>
      </c>
      <c r="N29" s="5" t="s">
        <v>13</v>
      </c>
      <c r="O29" s="5" t="s">
        <v>14</v>
      </c>
      <c r="P29" s="3"/>
    </row>
    <row r="30" spans="2:17" ht="12.75">
      <c r="B30" s="35">
        <v>10</v>
      </c>
      <c r="C30" s="7" t="s">
        <v>17</v>
      </c>
      <c r="D30" s="51" t="str">
        <f>_xlfn.CONCAT(Tabla24[[#This Row],['#]],Tabla24[[#This Row],[Tipo de día]])</f>
        <v>10Fin de semana / Festivo</v>
      </c>
      <c r="E30" s="9" t="s">
        <v>70</v>
      </c>
      <c r="F30" s="9" t="s">
        <v>59</v>
      </c>
      <c r="G30" s="36">
        <v>45299</v>
      </c>
      <c r="H30" s="5" t="s">
        <v>26</v>
      </c>
      <c r="I30" s="5" t="s">
        <v>26</v>
      </c>
      <c r="J30" s="15" t="s">
        <v>13</v>
      </c>
      <c r="K30" s="3" t="s">
        <v>24</v>
      </c>
      <c r="L30" s="3" t="s">
        <v>84</v>
      </c>
      <c r="M30" s="35">
        <v>2</v>
      </c>
      <c r="N30" s="5" t="s">
        <v>14</v>
      </c>
      <c r="O30" s="5" t="s">
        <v>13</v>
      </c>
      <c r="P30" s="3"/>
    </row>
    <row r="31" spans="2:17" ht="12.75">
      <c r="B31" s="35">
        <v>3</v>
      </c>
      <c r="C31" s="7" t="s">
        <v>45</v>
      </c>
      <c r="D31" s="51" t="str">
        <f>_xlfn.CONCAT(Tabla24[[#This Row],['#]],Tabla24[[#This Row],[Tipo de día]],Tabla24[[#This Row],[Turno SPA]])</f>
        <v>3Vacancia JudicialNo aplica</v>
      </c>
      <c r="E31" s="9" t="s">
        <v>71</v>
      </c>
      <c r="F31" s="9" t="s">
        <v>60</v>
      </c>
      <c r="G31" s="36">
        <v>45300</v>
      </c>
      <c r="H31" s="5" t="s">
        <v>26</v>
      </c>
      <c r="I31" s="5" t="s">
        <v>24</v>
      </c>
      <c r="J31" s="15" t="s">
        <v>48</v>
      </c>
      <c r="K31" s="3" t="s">
        <v>24</v>
      </c>
      <c r="M31" s="35">
        <v>3</v>
      </c>
      <c r="N31" s="5" t="s">
        <v>14</v>
      </c>
      <c r="O31" s="5" t="s">
        <v>14</v>
      </c>
      <c r="P31" s="3"/>
    </row>
    <row r="32" spans="2:17" ht="12.75">
      <c r="B32" s="35">
        <v>10</v>
      </c>
      <c r="C32" s="7" t="s">
        <v>45</v>
      </c>
      <c r="D32" s="51" t="str">
        <f>_xlfn.CONCAT(Tabla24[[#This Row],['#]],Tabla24[[#This Row],[Tipo de día]],Tabla24[[#This Row],[Turno SPA]])</f>
        <v>10Vacancia JudicialNo aplica</v>
      </c>
      <c r="E32" s="9" t="s">
        <v>70</v>
      </c>
      <c r="F32" s="9" t="s">
        <v>59</v>
      </c>
      <c r="G32" s="36">
        <v>45301</v>
      </c>
      <c r="H32" s="5" t="s">
        <v>26</v>
      </c>
      <c r="I32" s="5" t="s">
        <v>24</v>
      </c>
      <c r="J32" s="15" t="s">
        <v>48</v>
      </c>
      <c r="K32" s="3" t="s">
        <v>24</v>
      </c>
      <c r="M32" s="35">
        <v>4</v>
      </c>
      <c r="N32" s="5" t="s">
        <v>14</v>
      </c>
      <c r="O32" s="5" t="s">
        <v>14</v>
      </c>
      <c r="P32" s="3"/>
    </row>
    <row r="33" spans="2:16" ht="12.75">
      <c r="B33" s="35">
        <v>2</v>
      </c>
      <c r="C33" s="7" t="s">
        <v>18</v>
      </c>
      <c r="D33" s="51" t="str">
        <f>_xlfn.CONCAT(Tabla24[[#This Row],['#]],Tabla24[[#This Row],[Tipo de día]])</f>
        <v>2Día hábil</v>
      </c>
      <c r="E33" s="9" t="s">
        <v>73</v>
      </c>
      <c r="F33" s="9" t="s">
        <v>62</v>
      </c>
      <c r="G33" s="6">
        <v>45302</v>
      </c>
      <c r="H33" s="5" t="s">
        <v>26</v>
      </c>
      <c r="I33" s="5" t="s">
        <v>24</v>
      </c>
      <c r="J33" s="15" t="s">
        <v>48</v>
      </c>
      <c r="K33" s="3" t="s">
        <v>24</v>
      </c>
      <c r="M33" s="35">
        <v>5</v>
      </c>
      <c r="N33" s="5" t="s">
        <v>14</v>
      </c>
      <c r="O33" s="5" t="s">
        <v>14</v>
      </c>
      <c r="P33" s="3"/>
    </row>
    <row r="34" spans="2:16" ht="12.75">
      <c r="B34" s="35">
        <v>5</v>
      </c>
      <c r="C34" s="7" t="s">
        <v>18</v>
      </c>
      <c r="D34" s="51" t="str">
        <f>_xlfn.CONCAT(Tabla24[[#This Row],['#]],Tabla24[[#This Row],[Tipo de día]])</f>
        <v>5Día hábil</v>
      </c>
      <c r="E34" s="9" t="s">
        <v>76</v>
      </c>
      <c r="F34" s="9" t="s">
        <v>66</v>
      </c>
      <c r="G34" s="6">
        <v>45303</v>
      </c>
      <c r="H34" s="5" t="s">
        <v>26</v>
      </c>
      <c r="I34" s="5" t="s">
        <v>24</v>
      </c>
      <c r="J34" s="15" t="s">
        <v>48</v>
      </c>
      <c r="K34" s="3" t="s">
        <v>24</v>
      </c>
      <c r="M34" s="35">
        <v>6</v>
      </c>
      <c r="N34" s="5" t="s">
        <v>14</v>
      </c>
      <c r="O34" s="5" t="s">
        <v>14</v>
      </c>
      <c r="P34" s="3"/>
    </row>
    <row r="35" spans="2:16" ht="12.75">
      <c r="B35" s="35">
        <v>8</v>
      </c>
      <c r="C35" s="7" t="s">
        <v>17</v>
      </c>
      <c r="D35" s="51" t="str">
        <f>_xlfn.CONCAT(Tabla24[[#This Row],['#]],Tabla24[[#This Row],[Tipo de día]])</f>
        <v>8Fin de semana / Festivo</v>
      </c>
      <c r="E35" s="9" t="s">
        <v>74</v>
      </c>
      <c r="F35" s="9" t="s">
        <v>63</v>
      </c>
      <c r="G35" s="6">
        <v>45304</v>
      </c>
      <c r="H35" s="5" t="s">
        <v>25</v>
      </c>
      <c r="I35" s="5" t="s">
        <v>25</v>
      </c>
      <c r="J35" s="15">
        <v>45306</v>
      </c>
      <c r="K35" s="3" t="s">
        <v>24</v>
      </c>
      <c r="M35" s="35">
        <v>7</v>
      </c>
      <c r="N35" s="5" t="s">
        <v>13</v>
      </c>
      <c r="O35" s="5" t="s">
        <v>14</v>
      </c>
      <c r="P35" s="3"/>
    </row>
    <row r="36" spans="2:16" ht="12.75">
      <c r="B36" s="35">
        <v>8</v>
      </c>
      <c r="C36" s="7" t="s">
        <v>17</v>
      </c>
      <c r="D36" s="51" t="str">
        <f>_xlfn.CONCAT(Tabla24[[#This Row],['#]],Tabla24[[#This Row],[Tipo de día]])</f>
        <v>8Fin de semana / Festivo</v>
      </c>
      <c r="E36" s="9" t="s">
        <v>74</v>
      </c>
      <c r="F36" s="9" t="s">
        <v>63</v>
      </c>
      <c r="G36" s="6">
        <v>45305</v>
      </c>
      <c r="H36" s="5" t="s">
        <v>26</v>
      </c>
      <c r="I36" s="5" t="s">
        <v>26</v>
      </c>
      <c r="J36" s="15" t="s">
        <v>48</v>
      </c>
      <c r="K36" s="3" t="s">
        <v>24</v>
      </c>
      <c r="M36" s="35">
        <v>1</v>
      </c>
      <c r="N36" s="5" t="s">
        <v>13</v>
      </c>
      <c r="O36" s="5" t="s">
        <v>14</v>
      </c>
      <c r="P36" s="3"/>
    </row>
    <row r="37" spans="2:16" ht="12.75">
      <c r="B37" s="35">
        <v>6</v>
      </c>
      <c r="C37" s="7" t="s">
        <v>18</v>
      </c>
      <c r="D37" s="51" t="str">
        <f>_xlfn.CONCAT(Tabla24[[#This Row],['#]],Tabla24[[#This Row],[Tipo de día]])</f>
        <v>6Día hábil</v>
      </c>
      <c r="E37" s="9" t="s">
        <v>69</v>
      </c>
      <c r="F37" s="9" t="s">
        <v>58</v>
      </c>
      <c r="G37" s="6">
        <v>45306</v>
      </c>
      <c r="H37" s="5" t="s">
        <v>26</v>
      </c>
      <c r="I37" s="5" t="s">
        <v>24</v>
      </c>
      <c r="J37" s="15" t="s">
        <v>48</v>
      </c>
      <c r="K37" s="3" t="s">
        <v>24</v>
      </c>
      <c r="M37" s="35">
        <v>2</v>
      </c>
      <c r="N37" s="5" t="s">
        <v>14</v>
      </c>
      <c r="O37" s="5" t="s">
        <v>14</v>
      </c>
      <c r="P37" s="3"/>
    </row>
    <row r="38" spans="2:16" ht="12.75">
      <c r="B38" s="35">
        <v>7</v>
      </c>
      <c r="C38" s="7" t="s">
        <v>18</v>
      </c>
      <c r="D38" s="51" t="str">
        <f>_xlfn.CONCAT(Tabla24[[#This Row],['#]],Tabla24[[#This Row],[Tipo de día]])</f>
        <v>7Día hábil</v>
      </c>
      <c r="E38" s="9" t="s">
        <v>75</v>
      </c>
      <c r="F38" s="9" t="s">
        <v>65</v>
      </c>
      <c r="G38" s="6">
        <v>45307</v>
      </c>
      <c r="H38" s="5" t="s">
        <v>26</v>
      </c>
      <c r="I38" s="5" t="s">
        <v>24</v>
      </c>
      <c r="J38" s="15" t="s">
        <v>48</v>
      </c>
      <c r="K38" s="3" t="s">
        <v>24</v>
      </c>
      <c r="M38" s="35">
        <v>3</v>
      </c>
      <c r="N38" s="5" t="s">
        <v>14</v>
      </c>
      <c r="O38" s="5" t="s">
        <v>14</v>
      </c>
      <c r="P38" s="3"/>
    </row>
    <row r="39" spans="2:16" ht="12.75">
      <c r="B39" s="35">
        <v>9</v>
      </c>
      <c r="C39" s="7" t="s">
        <v>18</v>
      </c>
      <c r="D39" s="51" t="str">
        <f>_xlfn.CONCAT(Tabla24[[#This Row],['#]],Tabla24[[#This Row],[Tipo de día]])</f>
        <v>9Día hábil</v>
      </c>
      <c r="E39" s="9" t="s">
        <v>72</v>
      </c>
      <c r="F39" s="9" t="s">
        <v>61</v>
      </c>
      <c r="G39" s="6">
        <v>45308</v>
      </c>
      <c r="H39" s="5" t="s">
        <v>26</v>
      </c>
      <c r="I39" s="5" t="s">
        <v>24</v>
      </c>
      <c r="J39" s="15" t="s">
        <v>48</v>
      </c>
      <c r="K39" s="3" t="s">
        <v>24</v>
      </c>
      <c r="M39" s="35">
        <v>4</v>
      </c>
      <c r="N39" s="5" t="s">
        <v>14</v>
      </c>
      <c r="O39" s="5" t="s">
        <v>14</v>
      </c>
      <c r="P39" s="3"/>
    </row>
    <row r="40" spans="2:16" ht="12.75">
      <c r="B40" s="35">
        <v>1</v>
      </c>
      <c r="C40" s="7" t="s">
        <v>18</v>
      </c>
      <c r="D40" s="51" t="str">
        <f>_xlfn.CONCAT(Tabla24[[#This Row],['#]],Tabla24[[#This Row],[Tipo de día]])</f>
        <v>1Día hábil</v>
      </c>
      <c r="E40" s="9" t="s">
        <v>77</v>
      </c>
      <c r="F40" s="9" t="s">
        <v>67</v>
      </c>
      <c r="G40" s="6">
        <v>45309</v>
      </c>
      <c r="H40" s="5" t="s">
        <v>26</v>
      </c>
      <c r="I40" s="5" t="s">
        <v>24</v>
      </c>
      <c r="J40" s="15" t="s">
        <v>48</v>
      </c>
      <c r="K40" s="3" t="s">
        <v>24</v>
      </c>
      <c r="M40" s="35">
        <v>5</v>
      </c>
      <c r="N40" s="5" t="s">
        <v>14</v>
      </c>
      <c r="O40" s="5" t="s">
        <v>14</v>
      </c>
      <c r="P40" s="3"/>
    </row>
    <row r="41" spans="2:16" ht="12.75">
      <c r="B41" s="35">
        <v>2</v>
      </c>
      <c r="C41" s="7" t="s">
        <v>18</v>
      </c>
      <c r="D41" s="51" t="str">
        <f>_xlfn.CONCAT(Tabla24[[#This Row],['#]],Tabla24[[#This Row],[Tipo de día]])</f>
        <v>2Día hábil</v>
      </c>
      <c r="E41" s="9" t="s">
        <v>73</v>
      </c>
      <c r="F41" s="9" t="s">
        <v>62</v>
      </c>
      <c r="G41" s="6">
        <v>45310</v>
      </c>
      <c r="H41" s="5" t="s">
        <v>26</v>
      </c>
      <c r="I41" s="5" t="s">
        <v>24</v>
      </c>
      <c r="J41" s="15" t="s">
        <v>48</v>
      </c>
      <c r="K41" s="3" t="s">
        <v>24</v>
      </c>
      <c r="M41" s="35">
        <v>6</v>
      </c>
      <c r="N41" s="5" t="s">
        <v>14</v>
      </c>
      <c r="O41" s="5" t="s">
        <v>14</v>
      </c>
      <c r="P41" s="3"/>
    </row>
    <row r="42" spans="2:16" ht="12.75">
      <c r="B42" s="35">
        <v>1</v>
      </c>
      <c r="C42" s="7" t="s">
        <v>17</v>
      </c>
      <c r="D42" s="51" t="str">
        <f>_xlfn.CONCAT(Tabla24[[#This Row],['#]],Tabla24[[#This Row],[Tipo de día]])</f>
        <v>1Fin de semana / Festivo</v>
      </c>
      <c r="E42" s="9" t="s">
        <v>77</v>
      </c>
      <c r="F42" s="9" t="s">
        <v>67</v>
      </c>
      <c r="G42" s="6">
        <v>45311</v>
      </c>
      <c r="H42" s="5" t="s">
        <v>25</v>
      </c>
      <c r="I42" s="5" t="s">
        <v>25</v>
      </c>
      <c r="J42" s="15">
        <v>45313</v>
      </c>
      <c r="K42" s="3" t="s">
        <v>24</v>
      </c>
      <c r="M42" s="35">
        <v>7</v>
      </c>
      <c r="N42" s="5" t="s">
        <v>13</v>
      </c>
      <c r="O42" s="5" t="s">
        <v>14</v>
      </c>
      <c r="P42" s="3"/>
    </row>
    <row r="43" spans="2:16" ht="12.75">
      <c r="B43" s="35">
        <v>1</v>
      </c>
      <c r="C43" s="7" t="s">
        <v>17</v>
      </c>
      <c r="D43" s="51" t="str">
        <f>_xlfn.CONCAT(Tabla24[[#This Row],['#]],Tabla24[[#This Row],[Tipo de día]])</f>
        <v>1Fin de semana / Festivo</v>
      </c>
      <c r="E43" s="9" t="s">
        <v>77</v>
      </c>
      <c r="F43" s="9" t="s">
        <v>67</v>
      </c>
      <c r="G43" s="6">
        <v>45312</v>
      </c>
      <c r="H43" s="5" t="s">
        <v>26</v>
      </c>
      <c r="I43" s="5" t="s">
        <v>26</v>
      </c>
      <c r="J43" s="15" t="s">
        <v>48</v>
      </c>
      <c r="K43" s="3" t="s">
        <v>24</v>
      </c>
      <c r="M43" s="35">
        <v>1</v>
      </c>
      <c r="N43" s="5" t="s">
        <v>13</v>
      </c>
      <c r="O43" s="5" t="s">
        <v>14</v>
      </c>
      <c r="P43" s="3"/>
    </row>
    <row r="44" spans="2:16" ht="12.75">
      <c r="B44" s="35">
        <v>4</v>
      </c>
      <c r="C44" s="7" t="s">
        <v>18</v>
      </c>
      <c r="D44" s="51" t="str">
        <f>_xlfn.CONCAT(Tabla24[[#This Row],['#]],Tabla24[[#This Row],[Tipo de día]])</f>
        <v>4Día hábil</v>
      </c>
      <c r="E44" s="9" t="s">
        <v>82</v>
      </c>
      <c r="F44" s="9" t="s">
        <v>64</v>
      </c>
      <c r="G44" s="6">
        <v>45313</v>
      </c>
      <c r="H44" s="5" t="s">
        <v>26</v>
      </c>
      <c r="I44" s="5" t="s">
        <v>24</v>
      </c>
      <c r="J44" s="15" t="s">
        <v>48</v>
      </c>
      <c r="K44" s="3" t="s">
        <v>24</v>
      </c>
      <c r="M44" s="35">
        <v>2</v>
      </c>
      <c r="N44" s="5" t="s">
        <v>14</v>
      </c>
      <c r="O44" s="5" t="s">
        <v>14</v>
      </c>
      <c r="P44" s="3"/>
    </row>
    <row r="45" spans="2:16" ht="12.75">
      <c r="B45" s="35">
        <v>5</v>
      </c>
      <c r="C45" s="7" t="s">
        <v>18</v>
      </c>
      <c r="D45" s="51" t="str">
        <f>_xlfn.CONCAT(Tabla24[[#This Row],['#]],Tabla24[[#This Row],[Tipo de día]])</f>
        <v>5Día hábil</v>
      </c>
      <c r="E45" s="9" t="s">
        <v>76</v>
      </c>
      <c r="F45" s="9" t="s">
        <v>66</v>
      </c>
      <c r="G45" s="6">
        <v>45314</v>
      </c>
      <c r="H45" s="5" t="s">
        <v>26</v>
      </c>
      <c r="I45" s="5" t="s">
        <v>24</v>
      </c>
      <c r="J45" s="15" t="s">
        <v>48</v>
      </c>
      <c r="K45" s="3" t="s">
        <v>24</v>
      </c>
      <c r="M45" s="35">
        <v>3</v>
      </c>
      <c r="N45" s="5" t="s">
        <v>14</v>
      </c>
      <c r="O45" s="5" t="s">
        <v>14</v>
      </c>
      <c r="P45" s="3"/>
    </row>
    <row r="46" spans="2:16" ht="12.75">
      <c r="B46" s="35">
        <v>6</v>
      </c>
      <c r="C46" s="7" t="s">
        <v>18</v>
      </c>
      <c r="D46" s="51" t="str">
        <f>_xlfn.CONCAT(Tabla24[[#This Row],['#]],Tabla24[[#This Row],[Tipo de día]])</f>
        <v>6Día hábil</v>
      </c>
      <c r="E46" s="9" t="s">
        <v>69</v>
      </c>
      <c r="F46" s="9" t="s">
        <v>58</v>
      </c>
      <c r="G46" s="6">
        <v>45315</v>
      </c>
      <c r="H46" s="5" t="s">
        <v>26</v>
      </c>
      <c r="I46" s="5" t="s">
        <v>24</v>
      </c>
      <c r="J46" s="15" t="s">
        <v>48</v>
      </c>
      <c r="K46" s="3" t="s">
        <v>24</v>
      </c>
      <c r="M46" s="35">
        <v>4</v>
      </c>
      <c r="N46" s="5" t="s">
        <v>14</v>
      </c>
      <c r="O46" s="5" t="s">
        <v>14</v>
      </c>
      <c r="P46" s="3"/>
    </row>
    <row r="47" spans="2:16" ht="12.75">
      <c r="B47" s="35">
        <v>7</v>
      </c>
      <c r="C47" s="7" t="s">
        <v>18</v>
      </c>
      <c r="D47" s="51" t="str">
        <f>_xlfn.CONCAT(Tabla24[[#This Row],['#]],Tabla24[[#This Row],[Tipo de día]])</f>
        <v>7Día hábil</v>
      </c>
      <c r="E47" s="9" t="s">
        <v>75</v>
      </c>
      <c r="F47" s="9" t="s">
        <v>65</v>
      </c>
      <c r="G47" s="6">
        <v>45316</v>
      </c>
      <c r="H47" s="5" t="s">
        <v>26</v>
      </c>
      <c r="I47" s="5" t="s">
        <v>24</v>
      </c>
      <c r="J47" s="15" t="s">
        <v>48</v>
      </c>
      <c r="K47" s="3" t="s">
        <v>24</v>
      </c>
      <c r="M47" s="35">
        <v>5</v>
      </c>
      <c r="N47" s="5" t="s">
        <v>14</v>
      </c>
      <c r="O47" s="5" t="s">
        <v>14</v>
      </c>
      <c r="P47" s="3"/>
    </row>
    <row r="48" spans="2:16" ht="12.75">
      <c r="B48" s="35">
        <v>8</v>
      </c>
      <c r="C48" s="7" t="s">
        <v>18</v>
      </c>
      <c r="D48" s="51" t="str">
        <f>_xlfn.CONCAT(Tabla24[[#This Row],['#]],Tabla24[[#This Row],[Tipo de día]])</f>
        <v>8Día hábil</v>
      </c>
      <c r="E48" s="9" t="s">
        <v>74</v>
      </c>
      <c r="F48" s="9" t="s">
        <v>63</v>
      </c>
      <c r="G48" s="6">
        <v>45317</v>
      </c>
      <c r="H48" s="5" t="s">
        <v>26</v>
      </c>
      <c r="I48" s="5" t="s">
        <v>24</v>
      </c>
      <c r="J48" s="15" t="s">
        <v>48</v>
      </c>
      <c r="K48" s="3" t="s">
        <v>24</v>
      </c>
      <c r="M48" s="35">
        <v>6</v>
      </c>
      <c r="N48" s="5" t="s">
        <v>14</v>
      </c>
      <c r="O48" s="5" t="s">
        <v>14</v>
      </c>
      <c r="P48" s="3"/>
    </row>
    <row r="49" spans="2:16" ht="12.75">
      <c r="B49" s="35">
        <v>4</v>
      </c>
      <c r="C49" s="7" t="s">
        <v>17</v>
      </c>
      <c r="D49" s="51" t="str">
        <f>_xlfn.CONCAT(Tabla24[[#This Row],['#]],Tabla24[[#This Row],[Tipo de día]])</f>
        <v>4Fin de semana / Festivo</v>
      </c>
      <c r="E49" s="9" t="s">
        <v>82</v>
      </c>
      <c r="F49" s="9" t="s">
        <v>64</v>
      </c>
      <c r="G49" s="6">
        <v>45318</v>
      </c>
      <c r="H49" s="5" t="s">
        <v>25</v>
      </c>
      <c r="I49" s="5" t="s">
        <v>25</v>
      </c>
      <c r="J49" s="15">
        <v>45320</v>
      </c>
      <c r="K49" s="3" t="s">
        <v>24</v>
      </c>
      <c r="M49" s="35">
        <v>7</v>
      </c>
      <c r="N49" s="5" t="s">
        <v>13</v>
      </c>
      <c r="O49" s="5" t="s">
        <v>14</v>
      </c>
      <c r="P49" s="3"/>
    </row>
    <row r="50" spans="2:16" ht="12.75">
      <c r="B50" s="35">
        <v>4</v>
      </c>
      <c r="C50" s="7" t="s">
        <v>17</v>
      </c>
      <c r="D50" s="51" t="str">
        <f>_xlfn.CONCAT(Tabla24[[#This Row],['#]],Tabla24[[#This Row],[Tipo de día]])</f>
        <v>4Fin de semana / Festivo</v>
      </c>
      <c r="E50" s="9" t="s">
        <v>82</v>
      </c>
      <c r="F50" s="9" t="s">
        <v>64</v>
      </c>
      <c r="G50" s="6">
        <v>45319</v>
      </c>
      <c r="H50" s="5" t="s">
        <v>26</v>
      </c>
      <c r="I50" s="5" t="s">
        <v>26</v>
      </c>
      <c r="J50" s="15" t="s">
        <v>48</v>
      </c>
      <c r="K50" s="3" t="s">
        <v>24</v>
      </c>
      <c r="M50" s="35">
        <v>1</v>
      </c>
      <c r="N50" s="5" t="s">
        <v>13</v>
      </c>
      <c r="O50" s="5" t="s">
        <v>14</v>
      </c>
      <c r="P50" s="3"/>
    </row>
    <row r="51" spans="2:16" ht="12.75">
      <c r="B51" s="35">
        <v>9</v>
      </c>
      <c r="C51" s="7" t="s">
        <v>18</v>
      </c>
      <c r="D51" s="51" t="str">
        <f>_xlfn.CONCAT(Tabla24[[#This Row],['#]],Tabla24[[#This Row],[Tipo de día]])</f>
        <v>9Día hábil</v>
      </c>
      <c r="E51" s="9" t="s">
        <v>72</v>
      </c>
      <c r="F51" s="9" t="s">
        <v>61</v>
      </c>
      <c r="G51" s="6">
        <v>45320</v>
      </c>
      <c r="H51" s="5" t="s">
        <v>26</v>
      </c>
      <c r="I51" s="5" t="s">
        <v>24</v>
      </c>
      <c r="J51" s="15" t="s">
        <v>48</v>
      </c>
      <c r="K51" s="3" t="s">
        <v>24</v>
      </c>
      <c r="M51" s="35">
        <v>2</v>
      </c>
      <c r="N51" s="5" t="s">
        <v>14</v>
      </c>
      <c r="O51" s="5" t="s">
        <v>14</v>
      </c>
      <c r="P51" s="3"/>
    </row>
    <row r="52" spans="2:16" ht="12.75">
      <c r="B52" s="35">
        <v>1</v>
      </c>
      <c r="C52" s="7" t="s">
        <v>18</v>
      </c>
      <c r="D52" s="51" t="str">
        <f>_xlfn.CONCAT(Tabla24[[#This Row],['#]],Tabla24[[#This Row],[Tipo de día]])</f>
        <v>1Día hábil</v>
      </c>
      <c r="E52" s="9" t="s">
        <v>77</v>
      </c>
      <c r="F52" s="9" t="s">
        <v>67</v>
      </c>
      <c r="G52" s="6">
        <v>45321</v>
      </c>
      <c r="H52" s="5" t="s">
        <v>26</v>
      </c>
      <c r="I52" s="5" t="s">
        <v>24</v>
      </c>
      <c r="J52" s="15" t="s">
        <v>48</v>
      </c>
      <c r="K52" s="3" t="s">
        <v>24</v>
      </c>
      <c r="M52" s="35">
        <v>3</v>
      </c>
      <c r="N52" s="5" t="s">
        <v>14</v>
      </c>
      <c r="O52" s="5" t="s">
        <v>14</v>
      </c>
      <c r="P52" s="3"/>
    </row>
    <row r="53" spans="2:16" ht="12.75">
      <c r="B53" s="35">
        <v>2</v>
      </c>
      <c r="C53" s="7" t="s">
        <v>18</v>
      </c>
      <c r="D53" s="51" t="str">
        <f>_xlfn.CONCAT(Tabla24[[#This Row],['#]],Tabla24[[#This Row],[Tipo de día]])</f>
        <v>2Día hábil</v>
      </c>
      <c r="E53" s="9" t="s">
        <v>73</v>
      </c>
      <c r="F53" s="9" t="s">
        <v>62</v>
      </c>
      <c r="G53" s="6">
        <v>45322</v>
      </c>
      <c r="H53" s="5" t="s">
        <v>26</v>
      </c>
      <c r="I53" s="5" t="s">
        <v>24</v>
      </c>
      <c r="J53" s="15" t="s">
        <v>48</v>
      </c>
      <c r="K53" s="3" t="s">
        <v>24</v>
      </c>
      <c r="M53" s="35">
        <v>4</v>
      </c>
      <c r="N53" s="5" t="s">
        <v>14</v>
      </c>
      <c r="O53" s="5" t="s">
        <v>14</v>
      </c>
      <c r="P53" s="3"/>
    </row>
    <row r="54" spans="2:16" ht="12.75">
      <c r="B54" s="35">
        <v>4</v>
      </c>
      <c r="C54" s="7" t="s">
        <v>18</v>
      </c>
      <c r="D54" s="51" t="str">
        <f>_xlfn.CONCAT(Tabla24[[#This Row],['#]],Tabla24[[#This Row],[Tipo de día]])</f>
        <v>4Día hábil</v>
      </c>
      <c r="E54" s="9" t="s">
        <v>82</v>
      </c>
      <c r="F54" s="9" t="s">
        <v>64</v>
      </c>
      <c r="G54" s="6">
        <v>45323</v>
      </c>
      <c r="H54" s="5" t="s">
        <v>26</v>
      </c>
      <c r="I54" s="5" t="s">
        <v>24</v>
      </c>
      <c r="J54" s="15" t="s">
        <v>48</v>
      </c>
      <c r="K54" s="3" t="s">
        <v>24</v>
      </c>
      <c r="M54" s="35">
        <v>5</v>
      </c>
      <c r="N54" s="5" t="s">
        <v>14</v>
      </c>
      <c r="O54" s="5" t="s">
        <v>14</v>
      </c>
      <c r="P54" s="3"/>
    </row>
    <row r="55" spans="2:16" ht="12.75">
      <c r="B55" s="35">
        <v>5</v>
      </c>
      <c r="C55" s="7" t="s">
        <v>18</v>
      </c>
      <c r="D55" s="51" t="str">
        <f>_xlfn.CONCAT(Tabla24[[#This Row],['#]],Tabla24[[#This Row],[Tipo de día]])</f>
        <v>5Día hábil</v>
      </c>
      <c r="E55" s="9" t="s">
        <v>76</v>
      </c>
      <c r="F55" s="9" t="s">
        <v>66</v>
      </c>
      <c r="G55" s="6">
        <v>45324</v>
      </c>
      <c r="H55" s="5" t="s">
        <v>26</v>
      </c>
      <c r="I55" s="5" t="s">
        <v>24</v>
      </c>
      <c r="J55" s="15" t="s">
        <v>48</v>
      </c>
      <c r="K55" s="3" t="s">
        <v>24</v>
      </c>
      <c r="M55" s="35">
        <v>6</v>
      </c>
      <c r="N55" s="5" t="s">
        <v>14</v>
      </c>
      <c r="O55" s="5" t="s">
        <v>14</v>
      </c>
      <c r="P55" s="3"/>
    </row>
    <row r="56" spans="2:16" ht="12.75">
      <c r="B56" s="35">
        <v>1</v>
      </c>
      <c r="C56" s="7" t="s">
        <v>17</v>
      </c>
      <c r="D56" s="51" t="str">
        <f>_xlfn.CONCAT(Tabla24[[#This Row],['#]],Tabla24[[#This Row],[Tipo de día]])</f>
        <v>1Fin de semana / Festivo</v>
      </c>
      <c r="E56" s="9" t="s">
        <v>77</v>
      </c>
      <c r="F56" s="9" t="s">
        <v>67</v>
      </c>
      <c r="G56" s="6">
        <v>45325</v>
      </c>
      <c r="H56" s="5" t="s">
        <v>25</v>
      </c>
      <c r="I56" s="5" t="s">
        <v>25</v>
      </c>
      <c r="J56" s="15">
        <v>45327</v>
      </c>
      <c r="K56" s="3" t="s">
        <v>24</v>
      </c>
      <c r="M56" s="35">
        <v>7</v>
      </c>
      <c r="N56" s="5" t="s">
        <v>13</v>
      </c>
      <c r="O56" s="5" t="s">
        <v>14</v>
      </c>
      <c r="P56" s="3"/>
    </row>
    <row r="57" spans="2:16" ht="12.75">
      <c r="B57" s="35">
        <v>1</v>
      </c>
      <c r="C57" s="7" t="s">
        <v>17</v>
      </c>
      <c r="D57" s="51" t="str">
        <f>_xlfn.CONCAT(Tabla24[[#This Row],['#]],Tabla24[[#This Row],[Tipo de día]])</f>
        <v>1Fin de semana / Festivo</v>
      </c>
      <c r="E57" s="9" t="s">
        <v>77</v>
      </c>
      <c r="F57" s="9" t="s">
        <v>67</v>
      </c>
      <c r="G57" s="6">
        <v>45326</v>
      </c>
      <c r="H57" s="5" t="s">
        <v>26</v>
      </c>
      <c r="I57" s="5" t="s">
        <v>26</v>
      </c>
      <c r="J57" s="15" t="s">
        <v>48</v>
      </c>
      <c r="K57" s="3" t="s">
        <v>24</v>
      </c>
      <c r="M57" s="35">
        <v>1</v>
      </c>
      <c r="N57" s="5" t="s">
        <v>13</v>
      </c>
      <c r="O57" s="5" t="s">
        <v>14</v>
      </c>
      <c r="P57" s="3"/>
    </row>
    <row r="58" spans="2:16" ht="12.75">
      <c r="B58" s="35">
        <v>6</v>
      </c>
      <c r="C58" s="7" t="s">
        <v>18</v>
      </c>
      <c r="D58" s="51" t="str">
        <f>_xlfn.CONCAT(Tabla24[[#This Row],['#]],Tabla24[[#This Row],[Tipo de día]])</f>
        <v>6Día hábil</v>
      </c>
      <c r="E58" s="9" t="s">
        <v>69</v>
      </c>
      <c r="F58" s="9" t="s">
        <v>58</v>
      </c>
      <c r="G58" s="6">
        <v>45327</v>
      </c>
      <c r="H58" s="5" t="s">
        <v>26</v>
      </c>
      <c r="I58" s="5" t="s">
        <v>24</v>
      </c>
      <c r="J58" s="15" t="s">
        <v>48</v>
      </c>
      <c r="K58" s="3" t="s">
        <v>24</v>
      </c>
      <c r="M58" s="35">
        <v>2</v>
      </c>
      <c r="N58" s="5" t="s">
        <v>14</v>
      </c>
      <c r="O58" s="5" t="s">
        <v>14</v>
      </c>
      <c r="P58" s="3"/>
    </row>
    <row r="59" spans="2:16" ht="12.75">
      <c r="B59" s="35">
        <v>7</v>
      </c>
      <c r="C59" s="7" t="s">
        <v>18</v>
      </c>
      <c r="D59" s="51" t="str">
        <f>_xlfn.CONCAT(Tabla24[[#This Row],['#]],Tabla24[[#This Row],[Tipo de día]])</f>
        <v>7Día hábil</v>
      </c>
      <c r="E59" s="9" t="s">
        <v>75</v>
      </c>
      <c r="F59" s="9" t="s">
        <v>65</v>
      </c>
      <c r="G59" s="6">
        <v>45328</v>
      </c>
      <c r="H59" s="5" t="s">
        <v>26</v>
      </c>
      <c r="I59" s="5" t="s">
        <v>24</v>
      </c>
      <c r="J59" s="15" t="s">
        <v>48</v>
      </c>
      <c r="K59" s="3" t="s">
        <v>24</v>
      </c>
      <c r="M59" s="35">
        <v>3</v>
      </c>
      <c r="N59" s="5" t="s">
        <v>14</v>
      </c>
      <c r="O59" s="5" t="s">
        <v>14</v>
      </c>
      <c r="P59" s="3"/>
    </row>
    <row r="60" spans="2:16" ht="12.75">
      <c r="B60" s="35">
        <v>8</v>
      </c>
      <c r="C60" s="7" t="s">
        <v>18</v>
      </c>
      <c r="D60" s="51" t="str">
        <f>_xlfn.CONCAT(Tabla24[[#This Row],['#]],Tabla24[[#This Row],[Tipo de día]])</f>
        <v>8Día hábil</v>
      </c>
      <c r="E60" s="9" t="s">
        <v>74</v>
      </c>
      <c r="F60" s="9" t="s">
        <v>63</v>
      </c>
      <c r="G60" s="6">
        <v>45329</v>
      </c>
      <c r="H60" s="5" t="s">
        <v>26</v>
      </c>
      <c r="I60" s="5" t="s">
        <v>24</v>
      </c>
      <c r="J60" s="15" t="s">
        <v>48</v>
      </c>
      <c r="K60" s="3" t="s">
        <v>24</v>
      </c>
      <c r="M60" s="35">
        <v>4</v>
      </c>
      <c r="N60" s="5" t="s">
        <v>14</v>
      </c>
      <c r="O60" s="5" t="s">
        <v>14</v>
      </c>
      <c r="P60" s="3"/>
    </row>
    <row r="61" spans="2:16" ht="12.75">
      <c r="B61" s="35">
        <v>4</v>
      </c>
      <c r="C61" s="7" t="s">
        <v>18</v>
      </c>
      <c r="D61" s="51" t="str">
        <f>_xlfn.CONCAT(Tabla24[[#This Row],['#]],Tabla24[[#This Row],[Tipo de día]])</f>
        <v>4Día hábil</v>
      </c>
      <c r="E61" s="9" t="s">
        <v>82</v>
      </c>
      <c r="F61" s="9" t="s">
        <v>64</v>
      </c>
      <c r="G61" s="6">
        <v>45330</v>
      </c>
      <c r="H61" s="5" t="s">
        <v>26</v>
      </c>
      <c r="I61" s="5" t="s">
        <v>24</v>
      </c>
      <c r="J61" s="15" t="s">
        <v>48</v>
      </c>
      <c r="K61" s="3" t="s">
        <v>24</v>
      </c>
      <c r="M61" s="35">
        <v>5</v>
      </c>
      <c r="N61" s="5" t="s">
        <v>14</v>
      </c>
      <c r="O61" s="5" t="s">
        <v>14</v>
      </c>
      <c r="P61" s="3"/>
    </row>
    <row r="62" spans="2:16" ht="12.75">
      <c r="B62" s="35">
        <v>9</v>
      </c>
      <c r="C62" s="7" t="s">
        <v>18</v>
      </c>
      <c r="D62" s="51" t="str">
        <f>_xlfn.CONCAT(Tabla24[[#This Row],['#]],Tabla24[[#This Row],[Tipo de día]])</f>
        <v>9Día hábil</v>
      </c>
      <c r="E62" s="9" t="s">
        <v>72</v>
      </c>
      <c r="F62" s="9" t="s">
        <v>61</v>
      </c>
      <c r="G62" s="6">
        <v>45331</v>
      </c>
      <c r="H62" s="5" t="s">
        <v>26</v>
      </c>
      <c r="I62" s="5" t="s">
        <v>24</v>
      </c>
      <c r="J62" s="15" t="s">
        <v>48</v>
      </c>
      <c r="K62" s="3" t="s">
        <v>24</v>
      </c>
      <c r="M62" s="35">
        <v>6</v>
      </c>
      <c r="N62" s="5" t="s">
        <v>14</v>
      </c>
      <c r="O62" s="5" t="s">
        <v>14</v>
      </c>
      <c r="P62" s="3"/>
    </row>
    <row r="63" spans="2:16" ht="12.75">
      <c r="B63" s="35">
        <v>5</v>
      </c>
      <c r="C63" s="7" t="s">
        <v>17</v>
      </c>
      <c r="D63" s="51" t="str">
        <f>_xlfn.CONCAT(Tabla24[[#This Row],['#]],Tabla24[[#This Row],[Tipo de día]])</f>
        <v>5Fin de semana / Festivo</v>
      </c>
      <c r="E63" s="9" t="s">
        <v>76</v>
      </c>
      <c r="F63" s="9" t="s">
        <v>66</v>
      </c>
      <c r="G63" s="6">
        <v>45332</v>
      </c>
      <c r="H63" s="5" t="s">
        <v>25</v>
      </c>
      <c r="I63" s="5" t="s">
        <v>25</v>
      </c>
      <c r="J63" s="15">
        <v>45334</v>
      </c>
      <c r="K63" s="3" t="s">
        <v>24</v>
      </c>
      <c r="M63" s="35">
        <v>7</v>
      </c>
      <c r="N63" s="5" t="s">
        <v>13</v>
      </c>
      <c r="O63" s="5" t="s">
        <v>14</v>
      </c>
      <c r="P63" s="3"/>
    </row>
    <row r="64" spans="2:16" ht="12.75">
      <c r="B64" s="35">
        <v>5</v>
      </c>
      <c r="C64" s="7" t="s">
        <v>17</v>
      </c>
      <c r="D64" s="51" t="str">
        <f>_xlfn.CONCAT(Tabla24[[#This Row],['#]],Tabla24[[#This Row],[Tipo de día]])</f>
        <v>5Fin de semana / Festivo</v>
      </c>
      <c r="E64" s="9" t="s">
        <v>76</v>
      </c>
      <c r="F64" s="9" t="s">
        <v>66</v>
      </c>
      <c r="G64" s="6">
        <v>45333</v>
      </c>
      <c r="H64" s="5" t="s">
        <v>26</v>
      </c>
      <c r="I64" s="5" t="s">
        <v>26</v>
      </c>
      <c r="J64" s="15" t="s">
        <v>48</v>
      </c>
      <c r="K64" s="3" t="s">
        <v>24</v>
      </c>
      <c r="M64" s="35">
        <v>1</v>
      </c>
      <c r="N64" s="5" t="s">
        <v>13</v>
      </c>
      <c r="O64" s="5" t="s">
        <v>14</v>
      </c>
      <c r="P64" s="3"/>
    </row>
    <row r="65" spans="2:16" ht="12.75">
      <c r="B65" s="35">
        <v>1</v>
      </c>
      <c r="C65" s="7" t="s">
        <v>18</v>
      </c>
      <c r="D65" s="51" t="str">
        <f>_xlfn.CONCAT(Tabla24[[#This Row],['#]],Tabla24[[#This Row],[Tipo de día]])</f>
        <v>1Día hábil</v>
      </c>
      <c r="E65" s="9" t="s">
        <v>77</v>
      </c>
      <c r="F65" s="9" t="s">
        <v>67</v>
      </c>
      <c r="G65" s="6">
        <v>45334</v>
      </c>
      <c r="H65" s="5" t="s">
        <v>26</v>
      </c>
      <c r="I65" s="5" t="s">
        <v>24</v>
      </c>
      <c r="J65" s="15" t="s">
        <v>48</v>
      </c>
      <c r="K65" s="3" t="s">
        <v>24</v>
      </c>
      <c r="M65" s="35">
        <v>2</v>
      </c>
      <c r="N65" s="5" t="s">
        <v>14</v>
      </c>
      <c r="O65" s="5" t="s">
        <v>14</v>
      </c>
      <c r="P65" s="3"/>
    </row>
    <row r="66" spans="2:16" ht="12.75">
      <c r="B66" s="35">
        <v>2</v>
      </c>
      <c r="C66" s="7" t="s">
        <v>18</v>
      </c>
      <c r="D66" s="51" t="str">
        <f>_xlfn.CONCAT(Tabla24[[#This Row],['#]],Tabla24[[#This Row],[Tipo de día]])</f>
        <v>2Día hábil</v>
      </c>
      <c r="E66" s="9" t="s">
        <v>73</v>
      </c>
      <c r="F66" s="9" t="s">
        <v>62</v>
      </c>
      <c r="G66" s="6">
        <v>45335</v>
      </c>
      <c r="H66" s="5" t="s">
        <v>26</v>
      </c>
      <c r="I66" s="5" t="s">
        <v>24</v>
      </c>
      <c r="J66" s="15" t="s">
        <v>48</v>
      </c>
      <c r="K66" s="3" t="s">
        <v>24</v>
      </c>
      <c r="M66" s="35">
        <v>3</v>
      </c>
      <c r="N66" s="5" t="s">
        <v>14</v>
      </c>
      <c r="O66" s="5" t="s">
        <v>14</v>
      </c>
      <c r="P66" s="3"/>
    </row>
    <row r="67" spans="2:16" ht="12.75">
      <c r="B67" s="35">
        <v>5</v>
      </c>
      <c r="C67" s="7" t="s">
        <v>18</v>
      </c>
      <c r="D67" s="51" t="str">
        <f>_xlfn.CONCAT(Tabla24[[#This Row],['#]],Tabla24[[#This Row],[Tipo de día]])</f>
        <v>5Día hábil</v>
      </c>
      <c r="E67" s="9" t="s">
        <v>76</v>
      </c>
      <c r="F67" s="9" t="s">
        <v>66</v>
      </c>
      <c r="G67" s="6">
        <v>45336</v>
      </c>
      <c r="H67" s="5" t="s">
        <v>26</v>
      </c>
      <c r="I67" s="5" t="s">
        <v>24</v>
      </c>
      <c r="J67" s="15" t="s">
        <v>48</v>
      </c>
      <c r="K67" s="3" t="s">
        <v>24</v>
      </c>
      <c r="M67" s="35">
        <v>4</v>
      </c>
      <c r="N67" s="5" t="s">
        <v>14</v>
      </c>
      <c r="O67" s="5" t="s">
        <v>14</v>
      </c>
      <c r="P67" s="3"/>
    </row>
    <row r="68" spans="2:16" ht="12.75">
      <c r="B68" s="35">
        <v>7</v>
      </c>
      <c r="C68" s="7" t="s">
        <v>18</v>
      </c>
      <c r="D68" s="51" t="str">
        <f>_xlfn.CONCAT(Tabla24[[#This Row],['#]],Tabla24[[#This Row],[Tipo de día]])</f>
        <v>7Día hábil</v>
      </c>
      <c r="E68" s="9" t="s">
        <v>75</v>
      </c>
      <c r="F68" s="9" t="s">
        <v>65</v>
      </c>
      <c r="G68" s="6">
        <v>45337</v>
      </c>
      <c r="H68" s="5" t="s">
        <v>26</v>
      </c>
      <c r="I68" s="5" t="s">
        <v>24</v>
      </c>
      <c r="J68" s="15" t="s">
        <v>48</v>
      </c>
      <c r="K68" s="3" t="s">
        <v>24</v>
      </c>
      <c r="M68" s="35">
        <v>5</v>
      </c>
      <c r="N68" s="5" t="s">
        <v>14</v>
      </c>
      <c r="O68" s="5" t="s">
        <v>14</v>
      </c>
      <c r="P68" s="3"/>
    </row>
    <row r="69" spans="2:16" ht="12.75">
      <c r="B69" s="35">
        <v>6</v>
      </c>
      <c r="C69" s="7" t="s">
        <v>18</v>
      </c>
      <c r="D69" s="51" t="str">
        <f>_xlfn.CONCAT(Tabla24[[#This Row],['#]],Tabla24[[#This Row],[Tipo de día]])</f>
        <v>6Día hábil</v>
      </c>
      <c r="E69" s="9" t="s">
        <v>69</v>
      </c>
      <c r="F69" s="9" t="s">
        <v>58</v>
      </c>
      <c r="G69" s="6">
        <v>45338</v>
      </c>
      <c r="H69" s="5" t="s">
        <v>26</v>
      </c>
      <c r="I69" s="5" t="s">
        <v>24</v>
      </c>
      <c r="J69" s="15" t="s">
        <v>48</v>
      </c>
      <c r="K69" s="3" t="s">
        <v>24</v>
      </c>
      <c r="M69" s="35">
        <v>6</v>
      </c>
      <c r="N69" s="5" t="s">
        <v>14</v>
      </c>
      <c r="O69" s="5" t="s">
        <v>14</v>
      </c>
      <c r="P69" s="3"/>
    </row>
    <row r="70" spans="2:16" ht="12.75">
      <c r="B70" s="35">
        <v>7</v>
      </c>
      <c r="C70" s="7" t="s">
        <v>17</v>
      </c>
      <c r="D70" s="51" t="str">
        <f>_xlfn.CONCAT(Tabla24[[#This Row],['#]],Tabla24[[#This Row],[Tipo de día]])</f>
        <v>7Fin de semana / Festivo</v>
      </c>
      <c r="E70" s="9" t="s">
        <v>75</v>
      </c>
      <c r="F70" s="9" t="s">
        <v>65</v>
      </c>
      <c r="G70" s="6">
        <v>45339</v>
      </c>
      <c r="H70" s="5" t="s">
        <v>25</v>
      </c>
      <c r="I70" s="5" t="s">
        <v>25</v>
      </c>
      <c r="J70" s="15">
        <v>45345</v>
      </c>
      <c r="K70" s="3" t="s">
        <v>24</v>
      </c>
      <c r="L70" s="3" t="s">
        <v>85</v>
      </c>
      <c r="M70" s="35">
        <v>7</v>
      </c>
      <c r="N70" s="5" t="s">
        <v>13</v>
      </c>
      <c r="O70" s="5" t="s">
        <v>14</v>
      </c>
      <c r="P70" s="3"/>
    </row>
    <row r="71" spans="2:16" ht="12.75">
      <c r="B71" s="35">
        <v>7</v>
      </c>
      <c r="C71" s="7" t="s">
        <v>17</v>
      </c>
      <c r="D71" s="51" t="str">
        <f>_xlfn.CONCAT(Tabla24[[#This Row],['#]],Tabla24[[#This Row],[Tipo de día]])</f>
        <v>7Fin de semana / Festivo</v>
      </c>
      <c r="E71" s="9" t="s">
        <v>75</v>
      </c>
      <c r="F71" s="9" t="s">
        <v>65</v>
      </c>
      <c r="G71" s="6">
        <v>45340</v>
      </c>
      <c r="H71" s="5" t="s">
        <v>26</v>
      </c>
      <c r="I71" s="5" t="s">
        <v>26</v>
      </c>
      <c r="J71" s="15" t="s">
        <v>48</v>
      </c>
      <c r="K71" s="3" t="s">
        <v>24</v>
      </c>
      <c r="M71" s="35">
        <v>1</v>
      </c>
      <c r="N71" s="5" t="s">
        <v>13</v>
      </c>
      <c r="O71" s="5" t="s">
        <v>14</v>
      </c>
      <c r="P71" s="3"/>
    </row>
    <row r="72" spans="2:16" ht="12.75">
      <c r="B72" s="35">
        <v>8</v>
      </c>
      <c r="C72" s="7" t="s">
        <v>18</v>
      </c>
      <c r="D72" s="51" t="str">
        <f>_xlfn.CONCAT(Tabla24[[#This Row],['#]],Tabla24[[#This Row],[Tipo de día]])</f>
        <v>8Día hábil</v>
      </c>
      <c r="E72" s="9" t="s">
        <v>74</v>
      </c>
      <c r="F72" s="9" t="s">
        <v>63</v>
      </c>
      <c r="G72" s="6">
        <v>45341</v>
      </c>
      <c r="H72" s="5" t="s">
        <v>26</v>
      </c>
      <c r="I72" s="5" t="s">
        <v>24</v>
      </c>
      <c r="J72" s="15" t="s">
        <v>48</v>
      </c>
      <c r="K72" s="3" t="s">
        <v>24</v>
      </c>
      <c r="M72" s="35">
        <v>2</v>
      </c>
      <c r="N72" s="5" t="s">
        <v>14</v>
      </c>
      <c r="O72" s="5" t="s">
        <v>14</v>
      </c>
      <c r="P72" s="3"/>
    </row>
    <row r="73" spans="2:16" ht="12.75">
      <c r="B73" s="35">
        <v>9</v>
      </c>
      <c r="C73" s="7" t="s">
        <v>18</v>
      </c>
      <c r="D73" s="51" t="str">
        <f>_xlfn.CONCAT(Tabla24[[#This Row],['#]],Tabla24[[#This Row],[Tipo de día]])</f>
        <v>9Día hábil</v>
      </c>
      <c r="E73" s="9" t="s">
        <v>72</v>
      </c>
      <c r="F73" s="9" t="s">
        <v>61</v>
      </c>
      <c r="G73" s="6">
        <v>45342</v>
      </c>
      <c r="H73" s="5" t="s">
        <v>26</v>
      </c>
      <c r="I73" s="5" t="s">
        <v>24</v>
      </c>
      <c r="J73" s="15" t="s">
        <v>48</v>
      </c>
      <c r="K73" s="3" t="s">
        <v>24</v>
      </c>
      <c r="M73" s="35">
        <v>3</v>
      </c>
      <c r="N73" s="5" t="s">
        <v>14</v>
      </c>
      <c r="O73" s="5" t="s">
        <v>14</v>
      </c>
      <c r="P73" s="3"/>
    </row>
    <row r="74" spans="2:16" ht="12.75">
      <c r="B74" s="35">
        <v>1</v>
      </c>
      <c r="C74" s="7" t="s">
        <v>18</v>
      </c>
      <c r="D74" s="51" t="str">
        <f>_xlfn.CONCAT(Tabla24[[#This Row],['#]],Tabla24[[#This Row],[Tipo de día]])</f>
        <v>1Día hábil</v>
      </c>
      <c r="E74" s="9" t="s">
        <v>77</v>
      </c>
      <c r="F74" s="9" t="s">
        <v>67</v>
      </c>
      <c r="G74" s="6">
        <v>45343</v>
      </c>
      <c r="H74" s="5" t="s">
        <v>26</v>
      </c>
      <c r="I74" s="5" t="s">
        <v>24</v>
      </c>
      <c r="J74" s="15" t="s">
        <v>48</v>
      </c>
      <c r="K74" s="3" t="s">
        <v>24</v>
      </c>
      <c r="M74" s="35">
        <v>4</v>
      </c>
      <c r="N74" s="5" t="s">
        <v>14</v>
      </c>
      <c r="O74" s="5" t="s">
        <v>14</v>
      </c>
      <c r="P74" s="3"/>
    </row>
    <row r="75" spans="2:16" ht="12.75">
      <c r="B75" s="35">
        <v>2</v>
      </c>
      <c r="C75" s="7" t="s">
        <v>18</v>
      </c>
      <c r="D75" s="51" t="str">
        <f>_xlfn.CONCAT(Tabla24[[#This Row],['#]],Tabla24[[#This Row],[Tipo de día]])</f>
        <v>2Día hábil</v>
      </c>
      <c r="E75" s="9" t="s">
        <v>73</v>
      </c>
      <c r="F75" s="9" t="s">
        <v>62</v>
      </c>
      <c r="G75" s="6">
        <v>45344</v>
      </c>
      <c r="H75" s="5" t="s">
        <v>26</v>
      </c>
      <c r="I75" s="5" t="s">
        <v>24</v>
      </c>
      <c r="J75" s="15" t="s">
        <v>48</v>
      </c>
      <c r="K75" s="3" t="s">
        <v>24</v>
      </c>
      <c r="M75" s="35">
        <v>5</v>
      </c>
      <c r="N75" s="5" t="s">
        <v>14</v>
      </c>
      <c r="O75" s="5" t="s">
        <v>14</v>
      </c>
      <c r="P75" s="3"/>
    </row>
    <row r="76" spans="2:16" ht="12.75">
      <c r="B76" s="35">
        <v>4</v>
      </c>
      <c r="C76" s="7" t="s">
        <v>18</v>
      </c>
      <c r="D76" s="51" t="str">
        <f>_xlfn.CONCAT(Tabla24[[#This Row],['#]],Tabla24[[#This Row],[Tipo de día]])</f>
        <v>4Día hábil</v>
      </c>
      <c r="E76" s="9" t="s">
        <v>82</v>
      </c>
      <c r="F76" s="9" t="s">
        <v>64</v>
      </c>
      <c r="G76" s="6">
        <v>45345</v>
      </c>
      <c r="H76" s="5" t="s">
        <v>26</v>
      </c>
      <c r="I76" s="5" t="s">
        <v>24</v>
      </c>
      <c r="J76" s="15" t="s">
        <v>48</v>
      </c>
      <c r="K76" s="3" t="s">
        <v>24</v>
      </c>
      <c r="M76" s="35">
        <v>6</v>
      </c>
      <c r="N76" s="5" t="s">
        <v>14</v>
      </c>
      <c r="O76" s="5" t="s">
        <v>14</v>
      </c>
      <c r="P76" s="3"/>
    </row>
    <row r="77" spans="2:16" ht="12.75">
      <c r="B77" s="35">
        <v>8</v>
      </c>
      <c r="C77" s="7" t="s">
        <v>17</v>
      </c>
      <c r="D77" s="51" t="str">
        <f>_xlfn.CONCAT(Tabla24[[#This Row],['#]],Tabla24[[#This Row],[Tipo de día]])</f>
        <v>8Fin de semana / Festivo</v>
      </c>
      <c r="E77" s="9" t="s">
        <v>74</v>
      </c>
      <c r="F77" s="9" t="s">
        <v>63</v>
      </c>
      <c r="G77" s="6">
        <v>45346</v>
      </c>
      <c r="H77" s="5" t="s">
        <v>25</v>
      </c>
      <c r="I77" s="5" t="s">
        <v>25</v>
      </c>
      <c r="J77" s="15">
        <v>45348</v>
      </c>
      <c r="K77" s="3" t="s">
        <v>24</v>
      </c>
      <c r="M77" s="35">
        <v>7</v>
      </c>
      <c r="N77" s="5" t="s">
        <v>13</v>
      </c>
      <c r="O77" s="5" t="s">
        <v>14</v>
      </c>
      <c r="P77" s="3"/>
    </row>
    <row r="78" spans="2:16" ht="12.75">
      <c r="B78" s="35">
        <v>8</v>
      </c>
      <c r="C78" s="7" t="s">
        <v>17</v>
      </c>
      <c r="D78" s="51" t="str">
        <f>_xlfn.CONCAT(Tabla24[[#This Row],['#]],Tabla24[[#This Row],[Tipo de día]])</f>
        <v>8Fin de semana / Festivo</v>
      </c>
      <c r="E78" s="9" t="s">
        <v>74</v>
      </c>
      <c r="F78" s="9" t="s">
        <v>63</v>
      </c>
      <c r="G78" s="6">
        <v>45347</v>
      </c>
      <c r="H78" s="5" t="s">
        <v>26</v>
      </c>
      <c r="I78" s="5" t="s">
        <v>26</v>
      </c>
      <c r="J78" s="15" t="s">
        <v>48</v>
      </c>
      <c r="K78" s="3" t="s">
        <v>24</v>
      </c>
      <c r="M78" s="35">
        <v>1</v>
      </c>
      <c r="N78" s="5" t="s">
        <v>13</v>
      </c>
      <c r="O78" s="5" t="s">
        <v>14</v>
      </c>
      <c r="P78" s="3"/>
    </row>
    <row r="79" spans="2:16" ht="12.75">
      <c r="B79" s="35">
        <v>5</v>
      </c>
      <c r="C79" s="7" t="s">
        <v>18</v>
      </c>
      <c r="D79" s="51" t="str">
        <f>_xlfn.CONCAT(Tabla24[[#This Row],['#]],Tabla24[[#This Row],[Tipo de día]])</f>
        <v>5Día hábil</v>
      </c>
      <c r="E79" s="9" t="s">
        <v>76</v>
      </c>
      <c r="F79" s="9" t="s">
        <v>66</v>
      </c>
      <c r="G79" s="6">
        <v>45348</v>
      </c>
      <c r="H79" s="5" t="s">
        <v>26</v>
      </c>
      <c r="I79" s="5" t="s">
        <v>24</v>
      </c>
      <c r="J79" s="15" t="s">
        <v>48</v>
      </c>
      <c r="K79" s="3" t="s">
        <v>24</v>
      </c>
      <c r="M79" s="35">
        <v>2</v>
      </c>
      <c r="N79" s="5" t="s">
        <v>14</v>
      </c>
      <c r="O79" s="5" t="s">
        <v>14</v>
      </c>
      <c r="P79" s="3"/>
    </row>
    <row r="80" spans="2:16" ht="12.75">
      <c r="B80" s="35">
        <v>6</v>
      </c>
      <c r="C80" s="7" t="s">
        <v>18</v>
      </c>
      <c r="D80" s="51" t="str">
        <f>_xlfn.CONCAT(Tabla24[[#This Row],['#]],Tabla24[[#This Row],[Tipo de día]])</f>
        <v>6Día hábil</v>
      </c>
      <c r="E80" s="9" t="s">
        <v>69</v>
      </c>
      <c r="F80" s="9" t="s">
        <v>58</v>
      </c>
      <c r="G80" s="6">
        <v>45349</v>
      </c>
      <c r="H80" s="5" t="s">
        <v>26</v>
      </c>
      <c r="I80" s="5" t="s">
        <v>24</v>
      </c>
      <c r="J80" s="15" t="s">
        <v>48</v>
      </c>
      <c r="K80" s="3" t="s">
        <v>24</v>
      </c>
      <c r="M80" s="35">
        <v>3</v>
      </c>
      <c r="N80" s="5" t="s">
        <v>14</v>
      </c>
      <c r="O80" s="5" t="s">
        <v>14</v>
      </c>
      <c r="P80" s="3"/>
    </row>
    <row r="81" spans="2:16" ht="12.75">
      <c r="B81" s="35">
        <v>7</v>
      </c>
      <c r="C81" s="7" t="s">
        <v>18</v>
      </c>
      <c r="D81" s="51" t="str">
        <f>_xlfn.CONCAT(Tabla24[[#This Row],['#]],Tabla24[[#This Row],[Tipo de día]])</f>
        <v>7Día hábil</v>
      </c>
      <c r="E81" s="9" t="s">
        <v>75</v>
      </c>
      <c r="F81" s="9" t="s">
        <v>65</v>
      </c>
      <c r="G81" s="6">
        <v>45350</v>
      </c>
      <c r="H81" s="5" t="s">
        <v>26</v>
      </c>
      <c r="I81" s="5" t="s">
        <v>24</v>
      </c>
      <c r="J81" s="15" t="s">
        <v>48</v>
      </c>
      <c r="K81" s="3" t="s">
        <v>24</v>
      </c>
      <c r="M81" s="35">
        <v>4</v>
      </c>
      <c r="N81" s="5" t="s">
        <v>14</v>
      </c>
      <c r="O81" s="5" t="s">
        <v>14</v>
      </c>
      <c r="P81" s="3"/>
    </row>
    <row r="82" spans="2:16" ht="12.75">
      <c r="B82" s="35">
        <v>8</v>
      </c>
      <c r="C82" s="7" t="s">
        <v>18</v>
      </c>
      <c r="D82" s="51" t="str">
        <f>_xlfn.CONCAT(Tabla24[[#This Row],['#]],Tabla24[[#This Row],[Tipo de día]])</f>
        <v>8Día hábil</v>
      </c>
      <c r="E82" s="9" t="s">
        <v>74</v>
      </c>
      <c r="F82" s="9" t="s">
        <v>63</v>
      </c>
      <c r="G82" s="6">
        <v>45351</v>
      </c>
      <c r="H82" s="5" t="s">
        <v>26</v>
      </c>
      <c r="I82" s="5" t="s">
        <v>24</v>
      </c>
      <c r="J82" s="15" t="s">
        <v>48</v>
      </c>
      <c r="K82" s="3" t="s">
        <v>24</v>
      </c>
      <c r="M82" s="35">
        <v>5</v>
      </c>
      <c r="N82" s="5" t="s">
        <v>14</v>
      </c>
      <c r="O82" s="5" t="s">
        <v>14</v>
      </c>
      <c r="P82" s="3"/>
    </row>
    <row r="83" spans="2:16" ht="12.75">
      <c r="B83" s="35">
        <v>9</v>
      </c>
      <c r="C83" s="7" t="s">
        <v>18</v>
      </c>
      <c r="D83" s="51" t="str">
        <f>_xlfn.CONCAT(Tabla24[[#This Row],['#]],Tabla24[[#This Row],[Tipo de día]])</f>
        <v>9Día hábil</v>
      </c>
      <c r="E83" s="9" t="s">
        <v>72</v>
      </c>
      <c r="F83" s="9" t="s">
        <v>61</v>
      </c>
      <c r="G83" s="6">
        <v>45352</v>
      </c>
      <c r="H83" s="5" t="s">
        <v>26</v>
      </c>
      <c r="I83" s="5" t="s">
        <v>24</v>
      </c>
      <c r="J83" s="15" t="s">
        <v>48</v>
      </c>
      <c r="K83" s="3" t="s">
        <v>24</v>
      </c>
      <c r="M83" s="35">
        <v>6</v>
      </c>
      <c r="N83" s="5" t="s">
        <v>14</v>
      </c>
      <c r="O83" s="5" t="s">
        <v>14</v>
      </c>
      <c r="P83" s="3"/>
    </row>
    <row r="84" spans="2:16" ht="12.75">
      <c r="B84" s="35">
        <v>5</v>
      </c>
      <c r="C84" s="7" t="s">
        <v>17</v>
      </c>
      <c r="D84" s="51" t="str">
        <f>_xlfn.CONCAT(Tabla24[[#This Row],['#]],Tabla24[[#This Row],[Tipo de día]])</f>
        <v>5Fin de semana / Festivo</v>
      </c>
      <c r="E84" s="9" t="s">
        <v>76</v>
      </c>
      <c r="F84" s="9" t="s">
        <v>66</v>
      </c>
      <c r="G84" s="6">
        <v>45353</v>
      </c>
      <c r="H84" s="5" t="s">
        <v>25</v>
      </c>
      <c r="I84" s="5" t="s">
        <v>25</v>
      </c>
      <c r="J84" s="15">
        <v>45355</v>
      </c>
      <c r="K84" s="3" t="s">
        <v>24</v>
      </c>
      <c r="M84" s="35">
        <v>7</v>
      </c>
      <c r="N84" s="5" t="s">
        <v>13</v>
      </c>
      <c r="O84" s="5" t="s">
        <v>14</v>
      </c>
      <c r="P84" s="3"/>
    </row>
    <row r="85" spans="2:16" ht="12.75">
      <c r="B85" s="35">
        <v>5</v>
      </c>
      <c r="C85" s="7" t="s">
        <v>17</v>
      </c>
      <c r="D85" s="51" t="str">
        <f>_xlfn.CONCAT(Tabla24[[#This Row],['#]],Tabla24[[#This Row],[Tipo de día]])</f>
        <v>5Fin de semana / Festivo</v>
      </c>
      <c r="E85" s="9" t="s">
        <v>76</v>
      </c>
      <c r="F85" s="9" t="s">
        <v>66</v>
      </c>
      <c r="G85" s="6">
        <v>45354</v>
      </c>
      <c r="H85" s="5" t="s">
        <v>26</v>
      </c>
      <c r="I85" s="5" t="s">
        <v>26</v>
      </c>
      <c r="J85" s="15" t="s">
        <v>48</v>
      </c>
      <c r="K85" s="3" t="s">
        <v>24</v>
      </c>
      <c r="M85" s="35">
        <v>1</v>
      </c>
      <c r="N85" s="5" t="s">
        <v>13</v>
      </c>
      <c r="O85" s="5" t="s">
        <v>14</v>
      </c>
      <c r="P85" s="3"/>
    </row>
    <row r="86" spans="2:16" ht="12.75">
      <c r="B86" s="35">
        <v>1</v>
      </c>
      <c r="C86" s="7" t="s">
        <v>18</v>
      </c>
      <c r="D86" s="51" t="str">
        <f>_xlfn.CONCAT(Tabla24[[#This Row],['#]],Tabla24[[#This Row],[Tipo de día]])</f>
        <v>1Día hábil</v>
      </c>
      <c r="E86" s="9" t="s">
        <v>77</v>
      </c>
      <c r="F86" s="9" t="s">
        <v>67</v>
      </c>
      <c r="G86" s="6">
        <v>45355</v>
      </c>
      <c r="H86" s="5" t="s">
        <v>26</v>
      </c>
      <c r="I86" s="5" t="s">
        <v>24</v>
      </c>
      <c r="J86" s="15" t="s">
        <v>48</v>
      </c>
      <c r="K86" s="3" t="s">
        <v>24</v>
      </c>
      <c r="M86" s="35">
        <v>2</v>
      </c>
      <c r="N86" s="5" t="s">
        <v>14</v>
      </c>
      <c r="O86" s="5" t="s">
        <v>14</v>
      </c>
      <c r="P86" s="3"/>
    </row>
    <row r="87" spans="2:16" ht="12.75">
      <c r="B87" s="35">
        <v>2</v>
      </c>
      <c r="C87" s="7" t="s">
        <v>18</v>
      </c>
      <c r="D87" s="51" t="str">
        <f>_xlfn.CONCAT(Tabla24[[#This Row],['#]],Tabla24[[#This Row],[Tipo de día]])</f>
        <v>2Día hábil</v>
      </c>
      <c r="E87" s="9" t="s">
        <v>73</v>
      </c>
      <c r="F87" s="9" t="s">
        <v>62</v>
      </c>
      <c r="G87" s="6">
        <v>45356</v>
      </c>
      <c r="H87" s="5" t="s">
        <v>26</v>
      </c>
      <c r="I87" s="5" t="s">
        <v>24</v>
      </c>
      <c r="J87" s="15" t="s">
        <v>48</v>
      </c>
      <c r="K87" s="3" t="s">
        <v>24</v>
      </c>
      <c r="M87" s="35">
        <v>3</v>
      </c>
      <c r="N87" s="5" t="s">
        <v>14</v>
      </c>
      <c r="O87" s="5" t="s">
        <v>14</v>
      </c>
      <c r="P87" s="3"/>
    </row>
    <row r="88" spans="2:16" ht="12.75">
      <c r="B88" s="35">
        <v>4</v>
      </c>
      <c r="C88" s="7" t="s">
        <v>18</v>
      </c>
      <c r="D88" s="51" t="str">
        <f>_xlfn.CONCAT(Tabla24[[#This Row],['#]],Tabla24[[#This Row],[Tipo de día]])</f>
        <v>4Día hábil</v>
      </c>
      <c r="E88" s="9" t="s">
        <v>82</v>
      </c>
      <c r="F88" s="9" t="s">
        <v>64</v>
      </c>
      <c r="G88" s="6">
        <v>45357</v>
      </c>
      <c r="H88" s="5" t="s">
        <v>26</v>
      </c>
      <c r="I88" s="5" t="s">
        <v>24</v>
      </c>
      <c r="J88" s="15" t="s">
        <v>48</v>
      </c>
      <c r="K88" s="3" t="s">
        <v>24</v>
      </c>
      <c r="M88" s="35">
        <v>4</v>
      </c>
      <c r="N88" s="5" t="s">
        <v>14</v>
      </c>
      <c r="O88" s="5" t="s">
        <v>14</v>
      </c>
      <c r="P88" s="3"/>
    </row>
    <row r="89" spans="2:16" ht="12.75">
      <c r="B89" s="35">
        <v>5</v>
      </c>
      <c r="C89" s="7" t="s">
        <v>18</v>
      </c>
      <c r="D89" s="51" t="str">
        <f>_xlfn.CONCAT(Tabla24[[#This Row],['#]],Tabla24[[#This Row],[Tipo de día]])</f>
        <v>5Día hábil</v>
      </c>
      <c r="E89" s="9" t="s">
        <v>76</v>
      </c>
      <c r="F89" s="9" t="s">
        <v>66</v>
      </c>
      <c r="G89" s="6">
        <v>45358</v>
      </c>
      <c r="H89" s="5" t="s">
        <v>26</v>
      </c>
      <c r="I89" s="5" t="s">
        <v>24</v>
      </c>
      <c r="J89" s="15" t="s">
        <v>48</v>
      </c>
      <c r="K89" s="3" t="s">
        <v>24</v>
      </c>
      <c r="M89" s="35">
        <v>5</v>
      </c>
      <c r="N89" s="5" t="s">
        <v>14</v>
      </c>
      <c r="O89" s="5" t="s">
        <v>14</v>
      </c>
      <c r="P89" s="3"/>
    </row>
    <row r="90" spans="2:16" ht="12.75">
      <c r="B90" s="35">
        <v>6</v>
      </c>
      <c r="C90" s="7" t="s">
        <v>18</v>
      </c>
      <c r="D90" s="51" t="str">
        <f>_xlfn.CONCAT(Tabla24[[#This Row],['#]],Tabla24[[#This Row],[Tipo de día]])</f>
        <v>6Día hábil</v>
      </c>
      <c r="E90" s="9" t="s">
        <v>69</v>
      </c>
      <c r="F90" s="9" t="s">
        <v>58</v>
      </c>
      <c r="G90" s="6">
        <v>45359</v>
      </c>
      <c r="H90" s="5" t="s">
        <v>26</v>
      </c>
      <c r="I90" s="5" t="s">
        <v>24</v>
      </c>
      <c r="J90" s="15" t="s">
        <v>48</v>
      </c>
      <c r="K90" s="3" t="s">
        <v>24</v>
      </c>
      <c r="M90" s="35">
        <v>6</v>
      </c>
      <c r="N90" s="5" t="s">
        <v>14</v>
      </c>
      <c r="O90" s="5" t="s">
        <v>14</v>
      </c>
      <c r="P90" s="3"/>
    </row>
    <row r="91" spans="2:16" ht="12.75">
      <c r="B91" s="35">
        <v>10</v>
      </c>
      <c r="C91" s="7" t="s">
        <v>17</v>
      </c>
      <c r="D91" s="51" t="str">
        <f>_xlfn.CONCAT(Tabla24[[#This Row],['#]],Tabla24[[#This Row],[Tipo de día]])</f>
        <v>10Fin de semana / Festivo</v>
      </c>
      <c r="E91" s="9" t="s">
        <v>70</v>
      </c>
      <c r="F91" s="9" t="s">
        <v>59</v>
      </c>
      <c r="G91" s="6">
        <v>45360</v>
      </c>
      <c r="H91" s="5" t="s">
        <v>25</v>
      </c>
      <c r="I91" s="5" t="s">
        <v>25</v>
      </c>
      <c r="J91" s="15">
        <v>45373</v>
      </c>
      <c r="K91" s="3" t="s">
        <v>24</v>
      </c>
      <c r="L91" s="3" t="s">
        <v>86</v>
      </c>
      <c r="M91" s="35">
        <v>7</v>
      </c>
      <c r="N91" s="5" t="s">
        <v>13</v>
      </c>
      <c r="O91" s="5" t="s">
        <v>14</v>
      </c>
      <c r="P91" s="3"/>
    </row>
    <row r="92" spans="2:16" ht="12.75">
      <c r="B92" s="35">
        <v>10</v>
      </c>
      <c r="C92" s="7" t="s">
        <v>17</v>
      </c>
      <c r="D92" s="51" t="str">
        <f>_xlfn.CONCAT(Tabla24[[#This Row],['#]],Tabla24[[#This Row],[Tipo de día]])</f>
        <v>10Fin de semana / Festivo</v>
      </c>
      <c r="E92" s="9" t="s">
        <v>70</v>
      </c>
      <c r="F92" s="9" t="s">
        <v>59</v>
      </c>
      <c r="G92" s="6">
        <v>45361</v>
      </c>
      <c r="H92" s="5" t="s">
        <v>26</v>
      </c>
      <c r="I92" s="5" t="s">
        <v>26</v>
      </c>
      <c r="J92" s="15" t="s">
        <v>48</v>
      </c>
      <c r="K92" s="3" t="s">
        <v>24</v>
      </c>
      <c r="L92" s="3" t="s">
        <v>86</v>
      </c>
      <c r="M92" s="35">
        <v>1</v>
      </c>
      <c r="N92" s="5" t="s">
        <v>13</v>
      </c>
      <c r="O92" s="5" t="s">
        <v>14</v>
      </c>
      <c r="P92" s="3"/>
    </row>
    <row r="93" spans="2:16" ht="12.75">
      <c r="B93" s="35">
        <v>7</v>
      </c>
      <c r="C93" s="7" t="s">
        <v>18</v>
      </c>
      <c r="D93" s="51" t="str">
        <f>_xlfn.CONCAT(Tabla24[[#This Row],['#]],Tabla24[[#This Row],[Tipo de día]])</f>
        <v>7Día hábil</v>
      </c>
      <c r="E93" s="9" t="s">
        <v>75</v>
      </c>
      <c r="F93" s="9" t="s">
        <v>65</v>
      </c>
      <c r="G93" s="6">
        <v>45362</v>
      </c>
      <c r="H93" s="5" t="s">
        <v>26</v>
      </c>
      <c r="I93" s="5" t="s">
        <v>24</v>
      </c>
      <c r="J93" s="15" t="s">
        <v>48</v>
      </c>
      <c r="K93" s="3" t="s">
        <v>24</v>
      </c>
      <c r="M93" s="35">
        <v>2</v>
      </c>
      <c r="N93" s="5" t="s">
        <v>14</v>
      </c>
      <c r="O93" s="5" t="s">
        <v>14</v>
      </c>
      <c r="P93" s="3"/>
    </row>
    <row r="94" spans="2:16" ht="12.75">
      <c r="B94" s="35">
        <v>8</v>
      </c>
      <c r="C94" s="7" t="s">
        <v>18</v>
      </c>
      <c r="D94" s="51" t="str">
        <f>_xlfn.CONCAT(Tabla24[[#This Row],['#]],Tabla24[[#This Row],[Tipo de día]])</f>
        <v>8Día hábil</v>
      </c>
      <c r="E94" s="9" t="s">
        <v>74</v>
      </c>
      <c r="F94" s="9" t="s">
        <v>63</v>
      </c>
      <c r="G94" s="6">
        <v>45363</v>
      </c>
      <c r="H94" s="5" t="s">
        <v>26</v>
      </c>
      <c r="I94" s="5" t="s">
        <v>24</v>
      </c>
      <c r="J94" s="15" t="s">
        <v>48</v>
      </c>
      <c r="K94" s="3" t="s">
        <v>24</v>
      </c>
      <c r="M94" s="35">
        <v>3</v>
      </c>
      <c r="N94" s="5" t="s">
        <v>14</v>
      </c>
      <c r="O94" s="5" t="s">
        <v>14</v>
      </c>
      <c r="P94" s="3"/>
    </row>
    <row r="95" spans="2:16" ht="12.75">
      <c r="B95" s="35">
        <v>9</v>
      </c>
      <c r="C95" s="7" t="s">
        <v>18</v>
      </c>
      <c r="D95" s="51" t="str">
        <f>_xlfn.CONCAT(Tabla24[[#This Row],['#]],Tabla24[[#This Row],[Tipo de día]])</f>
        <v>9Día hábil</v>
      </c>
      <c r="E95" s="9" t="s">
        <v>72</v>
      </c>
      <c r="F95" s="9" t="s">
        <v>61</v>
      </c>
      <c r="G95" s="6">
        <v>45364</v>
      </c>
      <c r="H95" s="5" t="s">
        <v>26</v>
      </c>
      <c r="I95" s="5" t="s">
        <v>24</v>
      </c>
      <c r="J95" s="15" t="s">
        <v>48</v>
      </c>
      <c r="K95" s="3" t="s">
        <v>24</v>
      </c>
      <c r="M95" s="35">
        <v>4</v>
      </c>
      <c r="N95" s="5" t="s">
        <v>14</v>
      </c>
      <c r="O95" s="5" t="s">
        <v>14</v>
      </c>
      <c r="P95" s="3"/>
    </row>
    <row r="96" spans="2:16" ht="12.75">
      <c r="B96" s="35">
        <v>4</v>
      </c>
      <c r="C96" s="7" t="s">
        <v>18</v>
      </c>
      <c r="D96" s="51" t="str">
        <f>_xlfn.CONCAT(Tabla24[[#This Row],['#]],Tabla24[[#This Row],[Tipo de día]])</f>
        <v>4Día hábil</v>
      </c>
      <c r="E96" s="9" t="s">
        <v>82</v>
      </c>
      <c r="F96" s="9" t="s">
        <v>64</v>
      </c>
      <c r="G96" s="6">
        <v>45365</v>
      </c>
      <c r="H96" s="5" t="s">
        <v>26</v>
      </c>
      <c r="I96" s="5" t="s">
        <v>24</v>
      </c>
      <c r="J96" s="15" t="s">
        <v>48</v>
      </c>
      <c r="K96" s="3" t="s">
        <v>24</v>
      </c>
      <c r="M96" s="35">
        <v>5</v>
      </c>
      <c r="N96" s="5" t="s">
        <v>14</v>
      </c>
      <c r="O96" s="5" t="s">
        <v>14</v>
      </c>
      <c r="P96" s="3"/>
    </row>
    <row r="97" spans="2:16" ht="12.75">
      <c r="B97" s="35">
        <v>1</v>
      </c>
      <c r="C97" s="7" t="s">
        <v>18</v>
      </c>
      <c r="D97" s="51" t="str">
        <f>_xlfn.CONCAT(Tabla24[[#This Row],['#]],Tabla24[[#This Row],[Tipo de día]])</f>
        <v>1Día hábil</v>
      </c>
      <c r="E97" s="9" t="s">
        <v>77</v>
      </c>
      <c r="F97" s="9" t="s">
        <v>67</v>
      </c>
      <c r="G97" s="6">
        <v>45366</v>
      </c>
      <c r="H97" s="5" t="s">
        <v>26</v>
      </c>
      <c r="I97" s="5" t="s">
        <v>24</v>
      </c>
      <c r="J97" s="15" t="s">
        <v>48</v>
      </c>
      <c r="K97" s="3" t="s">
        <v>24</v>
      </c>
      <c r="M97" s="35">
        <v>6</v>
      </c>
      <c r="N97" s="5" t="s">
        <v>14</v>
      </c>
      <c r="O97" s="5" t="s">
        <v>14</v>
      </c>
      <c r="P97" s="3"/>
    </row>
    <row r="98" spans="2:16" ht="12.75">
      <c r="B98" s="35">
        <v>4</v>
      </c>
      <c r="C98" s="7" t="s">
        <v>17</v>
      </c>
      <c r="D98" s="51" t="str">
        <f>_xlfn.CONCAT(Tabla24[[#This Row],['#]],Tabla24[[#This Row],[Tipo de día]])</f>
        <v>4Fin de semana / Festivo</v>
      </c>
      <c r="E98" s="9" t="s">
        <v>82</v>
      </c>
      <c r="F98" s="9" t="s">
        <v>64</v>
      </c>
      <c r="G98" s="6">
        <v>45367</v>
      </c>
      <c r="H98" s="5" t="s">
        <v>25</v>
      </c>
      <c r="I98" s="5" t="s">
        <v>25</v>
      </c>
      <c r="J98" s="15">
        <v>45369</v>
      </c>
      <c r="K98" s="3" t="s">
        <v>24</v>
      </c>
      <c r="M98" s="35">
        <v>7</v>
      </c>
      <c r="N98" s="5" t="s">
        <v>13</v>
      </c>
      <c r="O98" s="5" t="s">
        <v>14</v>
      </c>
      <c r="P98" s="3"/>
    </row>
    <row r="99" spans="2:16" ht="12.75">
      <c r="B99" s="35">
        <v>4</v>
      </c>
      <c r="C99" s="7" t="s">
        <v>17</v>
      </c>
      <c r="D99" s="51" t="str">
        <f>_xlfn.CONCAT(Tabla24[[#This Row],['#]],Tabla24[[#This Row],[Tipo de día]])</f>
        <v>4Fin de semana / Festivo</v>
      </c>
      <c r="E99" s="9" t="s">
        <v>82</v>
      </c>
      <c r="F99" s="9" t="s">
        <v>64</v>
      </c>
      <c r="G99" s="6">
        <v>45368</v>
      </c>
      <c r="H99" s="5" t="s">
        <v>26</v>
      </c>
      <c r="I99" s="5" t="s">
        <v>26</v>
      </c>
      <c r="J99" s="15" t="s">
        <v>48</v>
      </c>
      <c r="K99" s="3" t="s">
        <v>24</v>
      </c>
      <c r="M99" s="35">
        <v>1</v>
      </c>
      <c r="N99" s="5" t="s">
        <v>13</v>
      </c>
      <c r="O99" s="5" t="s">
        <v>14</v>
      </c>
      <c r="P99" s="3"/>
    </row>
    <row r="100" spans="2:16" ht="12.75">
      <c r="B100" s="35">
        <v>5</v>
      </c>
      <c r="C100" s="7" t="s">
        <v>18</v>
      </c>
      <c r="D100" s="51" t="str">
        <f>_xlfn.CONCAT(Tabla24[[#This Row],['#]],Tabla24[[#This Row],[Tipo de día]])</f>
        <v>5Día hábil</v>
      </c>
      <c r="E100" s="9" t="s">
        <v>76</v>
      </c>
      <c r="F100" s="9" t="s">
        <v>66</v>
      </c>
      <c r="G100" s="6">
        <v>45369</v>
      </c>
      <c r="H100" s="5" t="s">
        <v>26</v>
      </c>
      <c r="I100" s="5" t="s">
        <v>24</v>
      </c>
      <c r="J100" s="15" t="s">
        <v>48</v>
      </c>
      <c r="K100" s="3" t="s">
        <v>24</v>
      </c>
      <c r="M100" s="35">
        <v>2</v>
      </c>
      <c r="N100" s="5" t="s">
        <v>14</v>
      </c>
      <c r="O100" s="5" t="s">
        <v>14</v>
      </c>
      <c r="P100" s="3"/>
    </row>
    <row r="101" spans="2:16" ht="12.75">
      <c r="B101" s="35">
        <v>1</v>
      </c>
      <c r="C101" s="7" t="s">
        <v>18</v>
      </c>
      <c r="D101" s="51" t="str">
        <f>_xlfn.CONCAT(Tabla24[[#This Row],['#]],Tabla24[[#This Row],[Tipo de día]])</f>
        <v>1Día hábil</v>
      </c>
      <c r="E101" s="9" t="s">
        <v>77</v>
      </c>
      <c r="F101" s="9" t="s">
        <v>67</v>
      </c>
      <c r="G101" s="6">
        <v>45370</v>
      </c>
      <c r="H101" s="5" t="s">
        <v>26</v>
      </c>
      <c r="I101" s="5" t="s">
        <v>24</v>
      </c>
      <c r="J101" s="15" t="s">
        <v>48</v>
      </c>
      <c r="K101" s="3" t="s">
        <v>24</v>
      </c>
      <c r="M101" s="35">
        <v>3</v>
      </c>
      <c r="N101" s="5" t="s">
        <v>14</v>
      </c>
      <c r="O101" s="5" t="s">
        <v>14</v>
      </c>
      <c r="P101" s="3"/>
    </row>
    <row r="102" spans="2:16" ht="12.75">
      <c r="B102" s="35">
        <v>7</v>
      </c>
      <c r="C102" s="7" t="s">
        <v>18</v>
      </c>
      <c r="D102" s="51" t="str">
        <f>_xlfn.CONCAT(Tabla24[[#This Row],['#]],Tabla24[[#This Row],[Tipo de día]])</f>
        <v>7Día hábil</v>
      </c>
      <c r="E102" s="9" t="s">
        <v>75</v>
      </c>
      <c r="F102" s="9" t="s">
        <v>65</v>
      </c>
      <c r="G102" s="6">
        <v>45371</v>
      </c>
      <c r="H102" s="5" t="s">
        <v>26</v>
      </c>
      <c r="I102" s="5" t="s">
        <v>24</v>
      </c>
      <c r="J102" s="15" t="s">
        <v>48</v>
      </c>
      <c r="K102" s="3" t="s">
        <v>24</v>
      </c>
      <c r="M102" s="35">
        <v>4</v>
      </c>
      <c r="N102" s="5" t="s">
        <v>14</v>
      </c>
      <c r="O102" s="5" t="s">
        <v>14</v>
      </c>
      <c r="P102" s="3"/>
    </row>
    <row r="103" spans="2:16" ht="12.75">
      <c r="B103" s="35">
        <v>8</v>
      </c>
      <c r="C103" s="7" t="s">
        <v>18</v>
      </c>
      <c r="D103" s="51" t="str">
        <f>_xlfn.CONCAT(Tabla24[[#This Row],['#]],Tabla24[[#This Row],[Tipo de día]])</f>
        <v>8Día hábil</v>
      </c>
      <c r="E103" s="9" t="s">
        <v>74</v>
      </c>
      <c r="F103" s="9" t="s">
        <v>63</v>
      </c>
      <c r="G103" s="6">
        <v>45372</v>
      </c>
      <c r="H103" s="5" t="s">
        <v>26</v>
      </c>
      <c r="I103" s="5" t="s">
        <v>24</v>
      </c>
      <c r="J103" s="15" t="s">
        <v>48</v>
      </c>
      <c r="K103" s="3" t="s">
        <v>24</v>
      </c>
      <c r="M103" s="35">
        <v>5</v>
      </c>
      <c r="N103" s="5" t="s">
        <v>14</v>
      </c>
      <c r="O103" s="5" t="s">
        <v>14</v>
      </c>
      <c r="P103" s="3"/>
    </row>
    <row r="104" spans="2:16" ht="12.75">
      <c r="B104" s="35">
        <v>3</v>
      </c>
      <c r="C104" s="7" t="s">
        <v>18</v>
      </c>
      <c r="D104" s="51" t="str">
        <f>_xlfn.CONCAT(Tabla24[[#This Row],['#]],Tabla24[[#This Row],[Tipo de día]])</f>
        <v>3Día hábil</v>
      </c>
      <c r="E104" s="9" t="s">
        <v>71</v>
      </c>
      <c r="F104" s="9" t="s">
        <v>60</v>
      </c>
      <c r="G104" s="6">
        <v>45373</v>
      </c>
      <c r="H104" s="5" t="s">
        <v>26</v>
      </c>
      <c r="I104" s="5" t="s">
        <v>24</v>
      </c>
      <c r="J104" s="15" t="s">
        <v>48</v>
      </c>
      <c r="K104" s="3" t="s">
        <v>24</v>
      </c>
      <c r="M104" s="35">
        <v>6</v>
      </c>
      <c r="N104" s="5" t="s">
        <v>14</v>
      </c>
      <c r="O104" s="5" t="s">
        <v>14</v>
      </c>
      <c r="P104" s="3"/>
    </row>
    <row r="105" spans="2:16" ht="12.75">
      <c r="B105" s="35">
        <v>1</v>
      </c>
      <c r="C105" s="7" t="s">
        <v>17</v>
      </c>
      <c r="D105" s="51" t="str">
        <f>_xlfn.CONCAT(Tabla24[[#This Row],['#]],Tabla24[[#This Row],[Tipo de día]])</f>
        <v>1Fin de semana / Festivo</v>
      </c>
      <c r="E105" s="9" t="s">
        <v>77</v>
      </c>
      <c r="F105" s="9" t="s">
        <v>67</v>
      </c>
      <c r="G105" s="6">
        <v>45374</v>
      </c>
      <c r="H105" s="5" t="s">
        <v>25</v>
      </c>
      <c r="I105" s="5" t="s">
        <v>25</v>
      </c>
      <c r="J105" s="15">
        <v>45467</v>
      </c>
      <c r="K105" s="3" t="s">
        <v>24</v>
      </c>
      <c r="L105" s="3" t="s">
        <v>88</v>
      </c>
      <c r="M105" s="35">
        <v>7</v>
      </c>
      <c r="N105" s="5" t="s">
        <v>13</v>
      </c>
      <c r="O105" s="5" t="s">
        <v>14</v>
      </c>
      <c r="P105" s="3"/>
    </row>
    <row r="106" spans="2:16" ht="12.75">
      <c r="B106" s="35">
        <v>1</v>
      </c>
      <c r="C106" s="7" t="s">
        <v>17</v>
      </c>
      <c r="D106" s="51" t="str">
        <f>_xlfn.CONCAT(Tabla24[[#This Row],['#]],Tabla24[[#This Row],[Tipo de día]])</f>
        <v>1Fin de semana / Festivo</v>
      </c>
      <c r="E106" s="9" t="s">
        <v>77</v>
      </c>
      <c r="F106" s="9" t="s">
        <v>67</v>
      </c>
      <c r="G106" s="6">
        <v>45375</v>
      </c>
      <c r="H106" s="5" t="s">
        <v>26</v>
      </c>
      <c r="I106" s="5" t="s">
        <v>26</v>
      </c>
      <c r="J106" s="15">
        <v>45468</v>
      </c>
      <c r="K106" s="3" t="s">
        <v>24</v>
      </c>
      <c r="L106" s="3" t="s">
        <v>88</v>
      </c>
      <c r="M106" s="35">
        <v>1</v>
      </c>
      <c r="N106" s="5" t="s">
        <v>13</v>
      </c>
      <c r="O106" s="5" t="s">
        <v>14</v>
      </c>
      <c r="P106" s="3"/>
    </row>
    <row r="107" spans="2:16" ht="12.75">
      <c r="B107" s="35">
        <v>1</v>
      </c>
      <c r="C107" s="7" t="s">
        <v>17</v>
      </c>
      <c r="D107" s="51" t="str">
        <f>_xlfn.CONCAT(Tabla24[[#This Row],['#]],Tabla24[[#This Row],[Tipo de día]])</f>
        <v>1Fin de semana / Festivo</v>
      </c>
      <c r="E107" s="9" t="s">
        <v>77</v>
      </c>
      <c r="F107" s="9" t="s">
        <v>67</v>
      </c>
      <c r="G107" s="6">
        <v>45376</v>
      </c>
      <c r="H107" s="5" t="s">
        <v>26</v>
      </c>
      <c r="I107" s="5" t="s">
        <v>26</v>
      </c>
      <c r="J107" s="15">
        <v>45469</v>
      </c>
      <c r="K107" s="3" t="s">
        <v>24</v>
      </c>
      <c r="L107" s="3" t="s">
        <v>88</v>
      </c>
      <c r="M107" s="35">
        <v>2</v>
      </c>
      <c r="N107" s="5" t="s">
        <v>14</v>
      </c>
      <c r="O107" s="5" t="s">
        <v>13</v>
      </c>
      <c r="P107" s="3"/>
    </row>
    <row r="108" spans="2:16" ht="30" customHeight="1">
      <c r="B108" s="35">
        <v>1</v>
      </c>
      <c r="C108" s="7" t="s">
        <v>6</v>
      </c>
      <c r="D108" s="51" t="str">
        <f>_xlfn.CONCAT(Tabla24[[#This Row],['#]],Tabla24[[#This Row],[Tipo de día]],Tabla24[[#This Row],[Turno SPA]])</f>
        <v>1Semana SantaDisponibilidad</v>
      </c>
      <c r="E108" s="9" t="s">
        <v>77</v>
      </c>
      <c r="F108" s="9" t="s">
        <v>67</v>
      </c>
      <c r="G108" s="6">
        <v>45377</v>
      </c>
      <c r="H108" s="5" t="s">
        <v>26</v>
      </c>
      <c r="I108" s="5" t="s">
        <v>26</v>
      </c>
      <c r="J108" s="15">
        <v>45470</v>
      </c>
      <c r="K108" s="3" t="s">
        <v>24</v>
      </c>
      <c r="L108" s="40" t="s">
        <v>89</v>
      </c>
      <c r="M108" s="35">
        <v>3</v>
      </c>
      <c r="N108" s="5" t="s">
        <v>14</v>
      </c>
      <c r="O108" s="5" t="s">
        <v>14</v>
      </c>
      <c r="P108" s="3"/>
    </row>
    <row r="109" spans="2:16" ht="30" customHeight="1">
      <c r="B109" s="35">
        <v>1</v>
      </c>
      <c r="C109" s="7" t="s">
        <v>6</v>
      </c>
      <c r="D109" s="51" t="str">
        <f>_xlfn.CONCAT(Tabla24[[#This Row],['#]],Tabla24[[#This Row],[Tipo de día]],Tabla24[[#This Row],[Turno SPA]])</f>
        <v>1Semana SantaDisponibilidad</v>
      </c>
      <c r="E109" s="9" t="s">
        <v>77</v>
      </c>
      <c r="F109" s="9" t="s">
        <v>67</v>
      </c>
      <c r="G109" s="6">
        <v>45378</v>
      </c>
      <c r="H109" s="5" t="s">
        <v>26</v>
      </c>
      <c r="I109" s="5" t="s">
        <v>26</v>
      </c>
      <c r="J109" s="15">
        <v>45471</v>
      </c>
      <c r="K109" s="3" t="s">
        <v>24</v>
      </c>
      <c r="L109" s="40" t="s">
        <v>89</v>
      </c>
      <c r="M109" s="35">
        <v>4</v>
      </c>
      <c r="N109" s="5" t="s">
        <v>14</v>
      </c>
      <c r="O109" s="5" t="s">
        <v>14</v>
      </c>
      <c r="P109" s="3"/>
    </row>
    <row r="110" spans="2:16" ht="12.75">
      <c r="B110" s="35">
        <v>5</v>
      </c>
      <c r="C110" s="7" t="s">
        <v>6</v>
      </c>
      <c r="D110" s="51" t="str">
        <f>_xlfn.CONCAT(Tabla24[[#This Row],['#]],Tabla24[[#This Row],[Tipo de día]],Tabla24[[#This Row],[Turno SPA]])</f>
        <v>5Semana SantaDisponibilidad</v>
      </c>
      <c r="E110" s="9" t="s">
        <v>76</v>
      </c>
      <c r="F110" s="9" t="s">
        <v>66</v>
      </c>
      <c r="G110" s="6">
        <v>45379</v>
      </c>
      <c r="H110" s="5" t="s">
        <v>26</v>
      </c>
      <c r="I110" s="5" t="s">
        <v>26</v>
      </c>
      <c r="J110" s="15">
        <v>45383</v>
      </c>
      <c r="K110" s="3" t="s">
        <v>24</v>
      </c>
      <c r="L110" s="3" t="s">
        <v>83</v>
      </c>
      <c r="M110" s="35">
        <v>5</v>
      </c>
      <c r="N110" s="5" t="s">
        <v>14</v>
      </c>
      <c r="O110" s="5" t="s">
        <v>13</v>
      </c>
      <c r="P110" s="3"/>
    </row>
    <row r="111" spans="2:16" ht="12.75">
      <c r="B111" s="35">
        <v>5</v>
      </c>
      <c r="C111" s="7" t="s">
        <v>6</v>
      </c>
      <c r="D111" s="51" t="str">
        <f>_xlfn.CONCAT(Tabla24[[#This Row],['#]],Tabla24[[#This Row],[Tipo de día]],Tabla24[[#This Row],[Turno SPA]])</f>
        <v>5Semana SantaDisponibilidad</v>
      </c>
      <c r="E111" s="9" t="s">
        <v>76</v>
      </c>
      <c r="F111" s="9" t="s">
        <v>66</v>
      </c>
      <c r="G111" s="6">
        <v>45380</v>
      </c>
      <c r="H111" s="5" t="s">
        <v>26</v>
      </c>
      <c r="I111" s="5" t="s">
        <v>26</v>
      </c>
      <c r="J111" s="15">
        <v>45384</v>
      </c>
      <c r="K111" s="3" t="s">
        <v>24</v>
      </c>
      <c r="L111" s="3" t="s">
        <v>83</v>
      </c>
      <c r="M111" s="35">
        <v>6</v>
      </c>
      <c r="N111" s="5" t="s">
        <v>14</v>
      </c>
      <c r="O111" s="5" t="s">
        <v>13</v>
      </c>
      <c r="P111" s="3"/>
    </row>
    <row r="112" spans="2:16" ht="12.75">
      <c r="B112" s="35">
        <v>8</v>
      </c>
      <c r="C112" s="7" t="s">
        <v>6</v>
      </c>
      <c r="D112" s="51" t="str">
        <f>_xlfn.CONCAT(Tabla24[[#This Row],['#]],Tabla24[[#This Row],[Tipo de día]],Tabla24[[#This Row],[Turno SPA]])</f>
        <v>8Semana SantaDisponibilidad</v>
      </c>
      <c r="E112" s="9" t="s">
        <v>74</v>
      </c>
      <c r="F112" s="9" t="s">
        <v>63</v>
      </c>
      <c r="G112" s="6">
        <v>45381</v>
      </c>
      <c r="H112" s="5" t="s">
        <v>26</v>
      </c>
      <c r="I112" s="5" t="s">
        <v>26</v>
      </c>
      <c r="J112" s="15">
        <v>45383</v>
      </c>
      <c r="K112" s="3" t="s">
        <v>24</v>
      </c>
      <c r="L112" s="3" t="s">
        <v>83</v>
      </c>
      <c r="M112" s="35">
        <v>7</v>
      </c>
      <c r="N112" s="5" t="s">
        <v>13</v>
      </c>
      <c r="O112" s="5" t="s">
        <v>14</v>
      </c>
      <c r="P112" s="3"/>
    </row>
    <row r="113" spans="2:16" ht="12.75">
      <c r="B113" s="35">
        <v>8</v>
      </c>
      <c r="C113" s="7" t="s">
        <v>6</v>
      </c>
      <c r="D113" s="51" t="str">
        <f>_xlfn.CONCAT(Tabla24[[#This Row],['#]],Tabla24[[#This Row],[Tipo de día]],Tabla24[[#This Row],[Turno SPA]])</f>
        <v>8Semana SantaDisponibilidad</v>
      </c>
      <c r="E113" s="9" t="s">
        <v>74</v>
      </c>
      <c r="F113" s="9" t="s">
        <v>63</v>
      </c>
      <c r="G113" s="6">
        <v>45382</v>
      </c>
      <c r="H113" s="5" t="s">
        <v>26</v>
      </c>
      <c r="I113" s="5" t="s">
        <v>26</v>
      </c>
      <c r="J113" s="15">
        <v>45384</v>
      </c>
      <c r="K113" s="3" t="s">
        <v>24</v>
      </c>
      <c r="L113" s="3" t="s">
        <v>83</v>
      </c>
      <c r="M113" s="35">
        <v>1</v>
      </c>
      <c r="N113" s="5" t="s">
        <v>13</v>
      </c>
      <c r="O113" s="5" t="s">
        <v>14</v>
      </c>
      <c r="P113" s="3"/>
    </row>
    <row r="114" spans="2:16" ht="12.75">
      <c r="B114" s="35">
        <v>2</v>
      </c>
      <c r="C114" s="7" t="s">
        <v>18</v>
      </c>
      <c r="D114" s="51" t="str">
        <f>_xlfn.CONCAT(Tabla24[[#This Row],['#]],Tabla24[[#This Row],[Tipo de día]])</f>
        <v>2Día hábil</v>
      </c>
      <c r="E114" s="9" t="s">
        <v>73</v>
      </c>
      <c r="F114" s="9" t="s">
        <v>62</v>
      </c>
      <c r="G114" s="6">
        <v>45383</v>
      </c>
      <c r="H114" s="5" t="s">
        <v>26</v>
      </c>
      <c r="I114" s="5" t="s">
        <v>24</v>
      </c>
      <c r="J114" s="15" t="s">
        <v>48</v>
      </c>
      <c r="K114" s="3" t="s">
        <v>24</v>
      </c>
      <c r="M114" s="35">
        <v>2</v>
      </c>
      <c r="N114" s="5" t="s">
        <v>14</v>
      </c>
      <c r="O114" s="5" t="s">
        <v>14</v>
      </c>
      <c r="P114" s="3"/>
    </row>
    <row r="115" spans="2:16" ht="12.75">
      <c r="B115" s="35">
        <v>6</v>
      </c>
      <c r="C115" s="7" t="s">
        <v>18</v>
      </c>
      <c r="D115" s="51" t="str">
        <f>_xlfn.CONCAT(Tabla24[[#This Row],['#]],Tabla24[[#This Row],[Tipo de día]])</f>
        <v>6Día hábil</v>
      </c>
      <c r="E115" s="9" t="s">
        <v>69</v>
      </c>
      <c r="F115" s="9" t="s">
        <v>58</v>
      </c>
      <c r="G115" s="6">
        <v>45384</v>
      </c>
      <c r="H115" s="5" t="s">
        <v>26</v>
      </c>
      <c r="I115" s="5" t="s">
        <v>24</v>
      </c>
      <c r="J115" s="15" t="s">
        <v>48</v>
      </c>
      <c r="K115" s="3" t="s">
        <v>24</v>
      </c>
      <c r="M115" s="35">
        <v>3</v>
      </c>
      <c r="N115" s="5" t="s">
        <v>14</v>
      </c>
      <c r="O115" s="5" t="s">
        <v>14</v>
      </c>
      <c r="P115" s="3"/>
    </row>
    <row r="116" spans="2:16" ht="12.75">
      <c r="B116" s="35">
        <v>9</v>
      </c>
      <c r="C116" s="7" t="s">
        <v>18</v>
      </c>
      <c r="D116" s="51" t="str">
        <f>_xlfn.CONCAT(Tabla24[[#This Row],['#]],Tabla24[[#This Row],[Tipo de día]])</f>
        <v>9Día hábil</v>
      </c>
      <c r="E116" s="9" t="s">
        <v>72</v>
      </c>
      <c r="F116" s="9" t="s">
        <v>61</v>
      </c>
      <c r="G116" s="6">
        <v>45385</v>
      </c>
      <c r="H116" s="5" t="s">
        <v>26</v>
      </c>
      <c r="I116" s="5" t="s">
        <v>24</v>
      </c>
      <c r="J116" s="15" t="s">
        <v>48</v>
      </c>
      <c r="K116" s="3" t="s">
        <v>24</v>
      </c>
      <c r="M116" s="35">
        <v>4</v>
      </c>
      <c r="N116" s="5" t="s">
        <v>14</v>
      </c>
      <c r="O116" s="5" t="s">
        <v>14</v>
      </c>
      <c r="P116" s="3"/>
    </row>
    <row r="117" spans="2:16" ht="12.75">
      <c r="B117" s="35">
        <v>4</v>
      </c>
      <c r="C117" s="7" t="s">
        <v>18</v>
      </c>
      <c r="D117" s="51" t="str">
        <f>_xlfn.CONCAT(Tabla24[[#This Row],['#]],Tabla24[[#This Row],[Tipo de día]])</f>
        <v>4Día hábil</v>
      </c>
      <c r="E117" s="9" t="s">
        <v>82</v>
      </c>
      <c r="F117" s="9" t="s">
        <v>64</v>
      </c>
      <c r="G117" s="6">
        <v>45386</v>
      </c>
      <c r="H117" s="5" t="s">
        <v>26</v>
      </c>
      <c r="I117" s="5" t="s">
        <v>24</v>
      </c>
      <c r="J117" s="15" t="s">
        <v>48</v>
      </c>
      <c r="K117" s="3" t="s">
        <v>24</v>
      </c>
      <c r="M117" s="35">
        <v>5</v>
      </c>
      <c r="N117" s="5" t="s">
        <v>14</v>
      </c>
      <c r="O117" s="5" t="s">
        <v>14</v>
      </c>
      <c r="P117" s="3"/>
    </row>
    <row r="118" spans="2:16" ht="12.75">
      <c r="B118" s="35">
        <v>2</v>
      </c>
      <c r="C118" s="7" t="s">
        <v>18</v>
      </c>
      <c r="D118" s="51" t="str">
        <f>_xlfn.CONCAT(Tabla24[[#This Row],['#]],Tabla24[[#This Row],[Tipo de día]])</f>
        <v>2Día hábil</v>
      </c>
      <c r="E118" s="9" t="s">
        <v>73</v>
      </c>
      <c r="F118" s="9" t="s">
        <v>62</v>
      </c>
      <c r="G118" s="6">
        <v>45387</v>
      </c>
      <c r="H118" s="5" t="s">
        <v>26</v>
      </c>
      <c r="I118" s="5" t="s">
        <v>24</v>
      </c>
      <c r="J118" s="15" t="s">
        <v>48</v>
      </c>
      <c r="K118" s="3" t="s">
        <v>24</v>
      </c>
      <c r="M118" s="35">
        <v>6</v>
      </c>
      <c r="N118" s="5" t="s">
        <v>14</v>
      </c>
      <c r="O118" s="5" t="s">
        <v>14</v>
      </c>
      <c r="P118" s="3"/>
    </row>
    <row r="119" spans="2:16" ht="12.75">
      <c r="B119" s="35">
        <v>4</v>
      </c>
      <c r="C119" s="7" t="s">
        <v>17</v>
      </c>
      <c r="D119" s="51" t="str">
        <f>_xlfn.CONCAT(Tabla24[[#This Row],['#]],Tabla24[[#This Row],[Tipo de día]])</f>
        <v>4Fin de semana / Festivo</v>
      </c>
      <c r="E119" s="9" t="s">
        <v>82</v>
      </c>
      <c r="F119" s="9" t="s">
        <v>64</v>
      </c>
      <c r="G119" s="6">
        <v>45388</v>
      </c>
      <c r="H119" s="5" t="s">
        <v>25</v>
      </c>
      <c r="I119" s="5" t="s">
        <v>25</v>
      </c>
      <c r="J119" s="15">
        <v>45390</v>
      </c>
      <c r="K119" s="3" t="s">
        <v>24</v>
      </c>
      <c r="M119" s="35">
        <v>7</v>
      </c>
      <c r="N119" s="5" t="s">
        <v>13</v>
      </c>
      <c r="O119" s="5" t="s">
        <v>14</v>
      </c>
      <c r="P119" s="3"/>
    </row>
    <row r="120" spans="2:16" ht="12.75">
      <c r="B120" s="35">
        <v>4</v>
      </c>
      <c r="C120" s="7" t="s">
        <v>17</v>
      </c>
      <c r="D120" s="51" t="str">
        <f>_xlfn.CONCAT(Tabla24[[#This Row],['#]],Tabla24[[#This Row],[Tipo de día]])</f>
        <v>4Fin de semana / Festivo</v>
      </c>
      <c r="E120" s="9" t="s">
        <v>82</v>
      </c>
      <c r="F120" s="9" t="s">
        <v>64</v>
      </c>
      <c r="G120" s="6">
        <v>45389</v>
      </c>
      <c r="H120" s="5" t="s">
        <v>26</v>
      </c>
      <c r="I120" s="5" t="s">
        <v>26</v>
      </c>
      <c r="J120" s="15" t="s">
        <v>48</v>
      </c>
      <c r="K120" s="3" t="s">
        <v>24</v>
      </c>
      <c r="M120" s="35">
        <v>1</v>
      </c>
      <c r="N120" s="5" t="s">
        <v>13</v>
      </c>
      <c r="O120" s="5" t="s">
        <v>14</v>
      </c>
      <c r="P120" s="3"/>
    </row>
    <row r="121" spans="2:16" ht="12.75">
      <c r="B121" s="35">
        <v>5</v>
      </c>
      <c r="C121" s="7" t="s">
        <v>18</v>
      </c>
      <c r="D121" s="51" t="str">
        <f>_xlfn.CONCAT(Tabla24[[#This Row],['#]],Tabla24[[#This Row],[Tipo de día]])</f>
        <v>5Día hábil</v>
      </c>
      <c r="E121" s="9" t="s">
        <v>76</v>
      </c>
      <c r="F121" s="9" t="s">
        <v>66</v>
      </c>
      <c r="G121" s="6">
        <v>45390</v>
      </c>
      <c r="H121" s="5" t="s">
        <v>26</v>
      </c>
      <c r="I121" s="5" t="s">
        <v>24</v>
      </c>
      <c r="J121" s="15" t="s">
        <v>48</v>
      </c>
      <c r="K121" s="3" t="s">
        <v>24</v>
      </c>
      <c r="M121" s="35">
        <v>2</v>
      </c>
      <c r="N121" s="5" t="s">
        <v>14</v>
      </c>
      <c r="O121" s="5" t="s">
        <v>14</v>
      </c>
      <c r="P121" s="3"/>
    </row>
    <row r="122" spans="2:16" ht="12.75">
      <c r="B122" s="35">
        <v>6</v>
      </c>
      <c r="C122" s="7" t="s">
        <v>18</v>
      </c>
      <c r="D122" s="51" t="str">
        <f>_xlfn.CONCAT(Tabla24[[#This Row],['#]],Tabla24[[#This Row],[Tipo de día]])</f>
        <v>6Día hábil</v>
      </c>
      <c r="E122" s="9" t="s">
        <v>69</v>
      </c>
      <c r="F122" s="9" t="s">
        <v>58</v>
      </c>
      <c r="G122" s="6">
        <v>45391</v>
      </c>
      <c r="H122" s="5" t="s">
        <v>26</v>
      </c>
      <c r="I122" s="5" t="s">
        <v>24</v>
      </c>
      <c r="J122" s="15" t="s">
        <v>48</v>
      </c>
      <c r="K122" s="3" t="s">
        <v>24</v>
      </c>
      <c r="M122" s="35">
        <v>3</v>
      </c>
      <c r="N122" s="5" t="s">
        <v>14</v>
      </c>
      <c r="O122" s="5" t="s">
        <v>14</v>
      </c>
      <c r="P122" s="3"/>
    </row>
    <row r="123" spans="2:16" ht="12.75">
      <c r="B123" s="35">
        <v>7</v>
      </c>
      <c r="C123" s="7" t="s">
        <v>18</v>
      </c>
      <c r="D123" s="51" t="str">
        <f>_xlfn.CONCAT(Tabla24[[#This Row],['#]],Tabla24[[#This Row],[Tipo de día]])</f>
        <v>7Día hábil</v>
      </c>
      <c r="E123" s="9" t="s">
        <v>75</v>
      </c>
      <c r="F123" s="9" t="s">
        <v>65</v>
      </c>
      <c r="G123" s="6">
        <v>45392</v>
      </c>
      <c r="H123" s="5" t="s">
        <v>26</v>
      </c>
      <c r="I123" s="5" t="s">
        <v>24</v>
      </c>
      <c r="J123" s="15" t="s">
        <v>48</v>
      </c>
      <c r="K123" s="3" t="s">
        <v>24</v>
      </c>
      <c r="M123" s="35">
        <v>4</v>
      </c>
      <c r="N123" s="5" t="s">
        <v>14</v>
      </c>
      <c r="O123" s="5" t="s">
        <v>14</v>
      </c>
      <c r="P123" s="3"/>
    </row>
    <row r="124" spans="2:16" ht="12.75">
      <c r="B124" s="35">
        <v>8</v>
      </c>
      <c r="C124" s="7" t="s">
        <v>18</v>
      </c>
      <c r="D124" s="51" t="str">
        <f>_xlfn.CONCAT(Tabla24[[#This Row],['#]],Tabla24[[#This Row],[Tipo de día]])</f>
        <v>8Día hábil</v>
      </c>
      <c r="E124" s="9" t="s">
        <v>74</v>
      </c>
      <c r="F124" s="9" t="s">
        <v>63</v>
      </c>
      <c r="G124" s="6">
        <v>45393</v>
      </c>
      <c r="H124" s="5" t="s">
        <v>26</v>
      </c>
      <c r="I124" s="5" t="s">
        <v>24</v>
      </c>
      <c r="J124" s="15" t="s">
        <v>48</v>
      </c>
      <c r="K124" s="3" t="s">
        <v>24</v>
      </c>
      <c r="M124" s="35">
        <v>5</v>
      </c>
      <c r="N124" s="5" t="s">
        <v>14</v>
      </c>
      <c r="O124" s="5" t="s">
        <v>14</v>
      </c>
      <c r="P124" s="3"/>
    </row>
    <row r="125" spans="2:16" ht="12.75">
      <c r="B125" s="35">
        <v>9</v>
      </c>
      <c r="C125" s="7" t="s">
        <v>18</v>
      </c>
      <c r="D125" s="51" t="str">
        <f>_xlfn.CONCAT(Tabla24[[#This Row],['#]],Tabla24[[#This Row],[Tipo de día]])</f>
        <v>9Día hábil</v>
      </c>
      <c r="E125" s="9" t="s">
        <v>72</v>
      </c>
      <c r="F125" s="9" t="s">
        <v>61</v>
      </c>
      <c r="G125" s="6">
        <v>45394</v>
      </c>
      <c r="H125" s="5" t="s">
        <v>26</v>
      </c>
      <c r="I125" s="5" t="s">
        <v>24</v>
      </c>
      <c r="J125" s="15" t="s">
        <v>48</v>
      </c>
      <c r="K125" s="3" t="s">
        <v>24</v>
      </c>
      <c r="M125" s="35">
        <v>6</v>
      </c>
      <c r="N125" s="5" t="s">
        <v>14</v>
      </c>
      <c r="O125" s="5" t="s">
        <v>14</v>
      </c>
      <c r="P125" s="3"/>
    </row>
    <row r="126" spans="2:16" ht="12.75">
      <c r="B126" s="35">
        <v>7</v>
      </c>
      <c r="C126" s="7" t="s">
        <v>17</v>
      </c>
      <c r="D126" s="51" t="str">
        <f>_xlfn.CONCAT(Tabla24[[#This Row],['#]],Tabla24[[#This Row],[Tipo de día]])</f>
        <v>7Fin de semana / Festivo</v>
      </c>
      <c r="E126" s="9" t="s">
        <v>75</v>
      </c>
      <c r="F126" s="9" t="s">
        <v>65</v>
      </c>
      <c r="G126" s="6">
        <v>45395</v>
      </c>
      <c r="H126" s="5" t="s">
        <v>25</v>
      </c>
      <c r="I126" s="5" t="s">
        <v>25</v>
      </c>
      <c r="J126" s="15">
        <v>45397</v>
      </c>
      <c r="K126" s="3" t="s">
        <v>24</v>
      </c>
      <c r="M126" s="35">
        <v>7</v>
      </c>
      <c r="N126" s="5" t="s">
        <v>13</v>
      </c>
      <c r="O126" s="5" t="s">
        <v>14</v>
      </c>
      <c r="P126" s="3"/>
    </row>
    <row r="127" spans="2:16" ht="12.75">
      <c r="B127" s="35">
        <v>7</v>
      </c>
      <c r="C127" s="7" t="s">
        <v>17</v>
      </c>
      <c r="D127" s="51" t="str">
        <f>_xlfn.CONCAT(Tabla24[[#This Row],['#]],Tabla24[[#This Row],[Tipo de día]])</f>
        <v>7Fin de semana / Festivo</v>
      </c>
      <c r="E127" s="9" t="s">
        <v>75</v>
      </c>
      <c r="F127" s="9" t="s">
        <v>65</v>
      </c>
      <c r="G127" s="6">
        <v>45396</v>
      </c>
      <c r="H127" s="5" t="s">
        <v>26</v>
      </c>
      <c r="I127" s="5" t="s">
        <v>26</v>
      </c>
      <c r="J127" s="15" t="s">
        <v>48</v>
      </c>
      <c r="K127" s="3" t="s">
        <v>24</v>
      </c>
      <c r="M127" s="35">
        <v>1</v>
      </c>
      <c r="N127" s="5" t="s">
        <v>13</v>
      </c>
      <c r="O127" s="5" t="s">
        <v>14</v>
      </c>
      <c r="P127" s="3"/>
    </row>
    <row r="128" spans="2:16" ht="12.75">
      <c r="B128" s="35">
        <v>10</v>
      </c>
      <c r="C128" s="7" t="s">
        <v>18</v>
      </c>
      <c r="D128" s="51" t="str">
        <f>_xlfn.CONCAT(Tabla24[[#This Row],['#]],Tabla24[[#This Row],[Tipo de día]])</f>
        <v>10Día hábil</v>
      </c>
      <c r="E128" s="9" t="s">
        <v>70</v>
      </c>
      <c r="F128" s="9" t="s">
        <v>59</v>
      </c>
      <c r="G128" s="6">
        <v>45397</v>
      </c>
      <c r="H128" s="5" t="s">
        <v>26</v>
      </c>
      <c r="I128" s="5" t="s">
        <v>24</v>
      </c>
      <c r="J128" s="15" t="s">
        <v>48</v>
      </c>
      <c r="K128" s="3" t="s">
        <v>24</v>
      </c>
      <c r="M128" s="35">
        <v>2</v>
      </c>
      <c r="N128" s="5" t="s">
        <v>14</v>
      </c>
      <c r="O128" s="5" t="s">
        <v>14</v>
      </c>
      <c r="P128" s="3"/>
    </row>
    <row r="129" spans="2:16" ht="12.75">
      <c r="B129" s="35">
        <v>1</v>
      </c>
      <c r="C129" s="7" t="s">
        <v>18</v>
      </c>
      <c r="D129" s="51" t="str">
        <f>_xlfn.CONCAT(Tabla24[[#This Row],['#]],Tabla24[[#This Row],[Tipo de día]])</f>
        <v>1Día hábil</v>
      </c>
      <c r="E129" s="9" t="s">
        <v>77</v>
      </c>
      <c r="F129" s="9" t="s">
        <v>67</v>
      </c>
      <c r="G129" s="6">
        <v>45398</v>
      </c>
      <c r="H129" s="5" t="s">
        <v>26</v>
      </c>
      <c r="I129" s="5" t="s">
        <v>24</v>
      </c>
      <c r="J129" s="15" t="s">
        <v>48</v>
      </c>
      <c r="K129" s="3" t="s">
        <v>24</v>
      </c>
      <c r="M129" s="35">
        <v>3</v>
      </c>
      <c r="N129" s="5" t="s">
        <v>14</v>
      </c>
      <c r="O129" s="5" t="s">
        <v>14</v>
      </c>
      <c r="P129" s="3"/>
    </row>
    <row r="130" spans="2:16" ht="12.75">
      <c r="B130" s="35">
        <v>2</v>
      </c>
      <c r="C130" s="7" t="s">
        <v>18</v>
      </c>
      <c r="D130" s="51" t="str">
        <f>_xlfn.CONCAT(Tabla24[[#This Row],['#]],Tabla24[[#This Row],[Tipo de día]])</f>
        <v>2Día hábil</v>
      </c>
      <c r="E130" s="9" t="s">
        <v>73</v>
      </c>
      <c r="F130" s="9" t="s">
        <v>62</v>
      </c>
      <c r="G130" s="6">
        <v>45399</v>
      </c>
      <c r="H130" s="5" t="s">
        <v>26</v>
      </c>
      <c r="I130" s="5" t="s">
        <v>24</v>
      </c>
      <c r="J130" s="15" t="s">
        <v>48</v>
      </c>
      <c r="K130" s="3" t="s">
        <v>24</v>
      </c>
      <c r="M130" s="35">
        <v>4</v>
      </c>
      <c r="N130" s="5" t="s">
        <v>14</v>
      </c>
      <c r="O130" s="5" t="s">
        <v>14</v>
      </c>
      <c r="P130" s="3"/>
    </row>
    <row r="131" spans="2:16" ht="12.75">
      <c r="B131" s="35">
        <v>3</v>
      </c>
      <c r="C131" s="7" t="s">
        <v>18</v>
      </c>
      <c r="D131" s="51" t="str">
        <f>_xlfn.CONCAT(Tabla24[[#This Row],['#]],Tabla24[[#This Row],[Tipo de día]])</f>
        <v>3Día hábil</v>
      </c>
      <c r="E131" s="9" t="s">
        <v>71</v>
      </c>
      <c r="F131" s="9" t="s">
        <v>60</v>
      </c>
      <c r="G131" s="6">
        <v>45400</v>
      </c>
      <c r="H131" s="5" t="s">
        <v>26</v>
      </c>
      <c r="I131" s="5" t="s">
        <v>24</v>
      </c>
      <c r="J131" s="15" t="s">
        <v>48</v>
      </c>
      <c r="K131" s="3" t="s">
        <v>24</v>
      </c>
      <c r="M131" s="35">
        <v>5</v>
      </c>
      <c r="N131" s="5" t="s">
        <v>14</v>
      </c>
      <c r="O131" s="5" t="s">
        <v>14</v>
      </c>
      <c r="P131" s="3"/>
    </row>
    <row r="132" spans="2:16" ht="12.75">
      <c r="B132" s="35">
        <v>4</v>
      </c>
      <c r="C132" s="7" t="s">
        <v>18</v>
      </c>
      <c r="D132" s="51" t="str">
        <f>_xlfn.CONCAT(Tabla24[[#This Row],['#]],Tabla24[[#This Row],[Tipo de día]])</f>
        <v>4Día hábil</v>
      </c>
      <c r="E132" s="9" t="s">
        <v>82</v>
      </c>
      <c r="F132" s="9" t="s">
        <v>64</v>
      </c>
      <c r="G132" s="6">
        <v>45401</v>
      </c>
      <c r="H132" s="5" t="s">
        <v>26</v>
      </c>
      <c r="I132" s="5" t="s">
        <v>24</v>
      </c>
      <c r="J132" s="15" t="s">
        <v>48</v>
      </c>
      <c r="K132" s="3" t="s">
        <v>24</v>
      </c>
      <c r="M132" s="35">
        <v>6</v>
      </c>
      <c r="N132" s="5" t="s">
        <v>14</v>
      </c>
      <c r="O132" s="5" t="s">
        <v>14</v>
      </c>
      <c r="P132" s="3"/>
    </row>
    <row r="133" spans="2:16" ht="12.75">
      <c r="B133" s="35">
        <v>8</v>
      </c>
      <c r="C133" s="7" t="s">
        <v>17</v>
      </c>
      <c r="D133" s="51" t="str">
        <f>_xlfn.CONCAT(Tabla24[[#This Row],['#]],Tabla24[[#This Row],[Tipo de día]])</f>
        <v>8Fin de semana / Festivo</v>
      </c>
      <c r="E133" s="9" t="s">
        <v>74</v>
      </c>
      <c r="F133" s="9" t="s">
        <v>63</v>
      </c>
      <c r="G133" s="6">
        <v>45402</v>
      </c>
      <c r="H133" s="5" t="s">
        <v>25</v>
      </c>
      <c r="I133" s="5" t="s">
        <v>25</v>
      </c>
      <c r="J133" s="15">
        <v>45404</v>
      </c>
      <c r="K133" s="3" t="s">
        <v>24</v>
      </c>
      <c r="M133" s="35">
        <v>7</v>
      </c>
      <c r="N133" s="5" t="s">
        <v>13</v>
      </c>
      <c r="O133" s="5" t="s">
        <v>14</v>
      </c>
      <c r="P133" s="3"/>
    </row>
    <row r="134" spans="2:16" ht="12.75">
      <c r="B134" s="35">
        <v>8</v>
      </c>
      <c r="C134" s="7" t="s">
        <v>17</v>
      </c>
      <c r="D134" s="51" t="str">
        <f>_xlfn.CONCAT(Tabla24[[#This Row],['#]],Tabla24[[#This Row],[Tipo de día]])</f>
        <v>8Fin de semana / Festivo</v>
      </c>
      <c r="E134" s="9" t="s">
        <v>74</v>
      </c>
      <c r="F134" s="9" t="s">
        <v>63</v>
      </c>
      <c r="G134" s="6">
        <v>45403</v>
      </c>
      <c r="H134" s="5" t="s">
        <v>26</v>
      </c>
      <c r="I134" s="5" t="s">
        <v>26</v>
      </c>
      <c r="J134" s="15" t="s">
        <v>48</v>
      </c>
      <c r="K134" s="3" t="s">
        <v>24</v>
      </c>
      <c r="M134" s="35">
        <v>1</v>
      </c>
      <c r="N134" s="5" t="s">
        <v>13</v>
      </c>
      <c r="O134" s="5" t="s">
        <v>14</v>
      </c>
      <c r="P134" s="3"/>
    </row>
    <row r="135" spans="2:16" ht="12.75">
      <c r="B135" s="35">
        <v>5</v>
      </c>
      <c r="C135" s="7" t="s">
        <v>18</v>
      </c>
      <c r="D135" s="51" t="str">
        <f>_xlfn.CONCAT(Tabla24[[#This Row],['#]],Tabla24[[#This Row],[Tipo de día]])</f>
        <v>5Día hábil</v>
      </c>
      <c r="E135" s="9" t="s">
        <v>76</v>
      </c>
      <c r="F135" s="9" t="s">
        <v>66</v>
      </c>
      <c r="G135" s="6">
        <v>45404</v>
      </c>
      <c r="H135" s="5" t="s">
        <v>26</v>
      </c>
      <c r="I135" s="5" t="s">
        <v>24</v>
      </c>
      <c r="J135" s="15" t="s">
        <v>48</v>
      </c>
      <c r="K135" s="3" t="s">
        <v>24</v>
      </c>
      <c r="M135" s="35">
        <v>2</v>
      </c>
      <c r="N135" s="5" t="s">
        <v>14</v>
      </c>
      <c r="O135" s="5" t="s">
        <v>14</v>
      </c>
      <c r="P135" s="3"/>
    </row>
    <row r="136" spans="2:16" ht="12.75">
      <c r="B136" s="35">
        <v>6</v>
      </c>
      <c r="C136" s="7" t="s">
        <v>18</v>
      </c>
      <c r="D136" s="51" t="str">
        <f>_xlfn.CONCAT(Tabla24[[#This Row],['#]],Tabla24[[#This Row],[Tipo de día]])</f>
        <v>6Día hábil</v>
      </c>
      <c r="E136" s="9" t="s">
        <v>69</v>
      </c>
      <c r="F136" s="9" t="s">
        <v>58</v>
      </c>
      <c r="G136" s="6">
        <v>45405</v>
      </c>
      <c r="H136" s="5" t="s">
        <v>26</v>
      </c>
      <c r="I136" s="5" t="s">
        <v>24</v>
      </c>
      <c r="J136" s="15" t="s">
        <v>48</v>
      </c>
      <c r="K136" s="3" t="s">
        <v>24</v>
      </c>
      <c r="M136" s="35">
        <v>3</v>
      </c>
      <c r="N136" s="5" t="s">
        <v>14</v>
      </c>
      <c r="O136" s="5" t="s">
        <v>14</v>
      </c>
      <c r="P136" s="3"/>
    </row>
    <row r="137" spans="2:16" ht="12.75">
      <c r="B137" s="35">
        <v>7</v>
      </c>
      <c r="C137" s="7" t="s">
        <v>18</v>
      </c>
      <c r="D137" s="51" t="str">
        <f>_xlfn.CONCAT(Tabla24[[#This Row],['#]],Tabla24[[#This Row],[Tipo de día]])</f>
        <v>7Día hábil</v>
      </c>
      <c r="E137" s="9" t="s">
        <v>75</v>
      </c>
      <c r="F137" s="9" t="s">
        <v>65</v>
      </c>
      <c r="G137" s="6">
        <v>45406</v>
      </c>
      <c r="H137" s="5" t="s">
        <v>26</v>
      </c>
      <c r="I137" s="5" t="s">
        <v>24</v>
      </c>
      <c r="J137" s="15" t="s">
        <v>48</v>
      </c>
      <c r="K137" s="3" t="s">
        <v>24</v>
      </c>
      <c r="M137" s="35">
        <v>4</v>
      </c>
      <c r="N137" s="5" t="s">
        <v>14</v>
      </c>
      <c r="O137" s="5" t="s">
        <v>14</v>
      </c>
      <c r="P137" s="3"/>
    </row>
    <row r="138" spans="2:16" ht="12.75">
      <c r="B138" s="35">
        <v>1</v>
      </c>
      <c r="C138" s="7" t="s">
        <v>18</v>
      </c>
      <c r="D138" s="51" t="str">
        <f>_xlfn.CONCAT(Tabla24[[#This Row],['#]],Tabla24[[#This Row],[Tipo de día]])</f>
        <v>1Día hábil</v>
      </c>
      <c r="E138" s="9" t="s">
        <v>77</v>
      </c>
      <c r="F138" s="9" t="s">
        <v>67</v>
      </c>
      <c r="G138" s="6">
        <v>45407</v>
      </c>
      <c r="H138" s="5" t="s">
        <v>26</v>
      </c>
      <c r="I138" s="5" t="s">
        <v>24</v>
      </c>
      <c r="J138" s="15" t="s">
        <v>48</v>
      </c>
      <c r="K138" s="3" t="s">
        <v>24</v>
      </c>
      <c r="M138" s="35">
        <v>5</v>
      </c>
      <c r="N138" s="5" t="s">
        <v>14</v>
      </c>
      <c r="O138" s="5" t="s">
        <v>14</v>
      </c>
      <c r="P138" s="3"/>
    </row>
    <row r="139" spans="2:16" ht="12.75">
      <c r="B139" s="35">
        <v>8</v>
      </c>
      <c r="C139" s="7" t="s">
        <v>18</v>
      </c>
      <c r="D139" s="51" t="str">
        <f>_xlfn.CONCAT(Tabla24[[#This Row],['#]],Tabla24[[#This Row],[Tipo de día]])</f>
        <v>8Día hábil</v>
      </c>
      <c r="E139" s="9" t="s">
        <v>74</v>
      </c>
      <c r="F139" s="9" t="s">
        <v>63</v>
      </c>
      <c r="G139" s="6">
        <v>45408</v>
      </c>
      <c r="H139" s="5" t="s">
        <v>26</v>
      </c>
      <c r="I139" s="5" t="s">
        <v>24</v>
      </c>
      <c r="J139" s="15" t="s">
        <v>48</v>
      </c>
      <c r="K139" s="3" t="s">
        <v>24</v>
      </c>
      <c r="M139" s="35">
        <v>6</v>
      </c>
      <c r="N139" s="5" t="s">
        <v>14</v>
      </c>
      <c r="O139" s="5" t="s">
        <v>14</v>
      </c>
      <c r="P139" s="3"/>
    </row>
    <row r="140" spans="2:16" ht="12.75">
      <c r="B140" s="35">
        <v>10</v>
      </c>
      <c r="C140" s="7" t="s">
        <v>17</v>
      </c>
      <c r="D140" s="51" t="str">
        <f>_xlfn.CONCAT(Tabla24[[#This Row],['#]],Tabla24[[#This Row],[Tipo de día]])</f>
        <v>10Fin de semana / Festivo</v>
      </c>
      <c r="E140" s="9" t="s">
        <v>70</v>
      </c>
      <c r="F140" s="9" t="s">
        <v>59</v>
      </c>
      <c r="G140" s="6">
        <v>45409</v>
      </c>
      <c r="H140" s="5" t="s">
        <v>25</v>
      </c>
      <c r="I140" s="5" t="s">
        <v>25</v>
      </c>
      <c r="J140" s="15">
        <v>45411</v>
      </c>
      <c r="K140" s="3" t="s">
        <v>24</v>
      </c>
      <c r="L140" s="3" t="s">
        <v>90</v>
      </c>
      <c r="M140" s="35">
        <v>7</v>
      </c>
      <c r="N140" s="5" t="s">
        <v>13</v>
      </c>
      <c r="O140" s="5" t="s">
        <v>14</v>
      </c>
      <c r="P140" s="3"/>
    </row>
    <row r="141" spans="2:16" ht="12.75">
      <c r="B141" s="35">
        <v>10</v>
      </c>
      <c r="C141" s="7" t="s">
        <v>17</v>
      </c>
      <c r="D141" s="51" t="str">
        <f>_xlfn.CONCAT(Tabla24[[#This Row],['#]],Tabla24[[#This Row],[Tipo de día]])</f>
        <v>10Fin de semana / Festivo</v>
      </c>
      <c r="E141" s="9" t="s">
        <v>70</v>
      </c>
      <c r="F141" s="9" t="s">
        <v>59</v>
      </c>
      <c r="G141" s="6">
        <v>45410</v>
      </c>
      <c r="H141" s="5" t="s">
        <v>26</v>
      </c>
      <c r="I141" s="5" t="s">
        <v>26</v>
      </c>
      <c r="J141" s="15" t="s">
        <v>48</v>
      </c>
      <c r="K141" s="3" t="s">
        <v>24</v>
      </c>
      <c r="M141" s="35">
        <v>1</v>
      </c>
      <c r="N141" s="5" t="s">
        <v>13</v>
      </c>
      <c r="O141" s="5" t="s">
        <v>14</v>
      </c>
      <c r="P141" s="3"/>
    </row>
    <row r="142" spans="2:16" ht="12.75">
      <c r="B142" s="35">
        <v>9</v>
      </c>
      <c r="C142" s="7" t="s">
        <v>18</v>
      </c>
      <c r="D142" s="51" t="str">
        <f>_xlfn.CONCAT(Tabla24[[#This Row],['#]],Tabla24[[#This Row],[Tipo de día]])</f>
        <v>9Día hábil</v>
      </c>
      <c r="E142" s="9" t="s">
        <v>72</v>
      </c>
      <c r="F142" s="9" t="s">
        <v>61</v>
      </c>
      <c r="G142" s="6">
        <v>45411</v>
      </c>
      <c r="H142" s="5" t="s">
        <v>26</v>
      </c>
      <c r="I142" s="5" t="s">
        <v>24</v>
      </c>
      <c r="J142" s="15" t="s">
        <v>48</v>
      </c>
      <c r="K142" s="3" t="s">
        <v>24</v>
      </c>
      <c r="M142" s="35">
        <v>2</v>
      </c>
      <c r="N142" s="5" t="s">
        <v>14</v>
      </c>
      <c r="O142" s="5" t="s">
        <v>14</v>
      </c>
      <c r="P142" s="3"/>
    </row>
    <row r="143" spans="2:16" ht="12.75">
      <c r="B143" s="35">
        <v>10</v>
      </c>
      <c r="C143" s="7" t="s">
        <v>18</v>
      </c>
      <c r="D143" s="51" t="str">
        <f>_xlfn.CONCAT(Tabla24[[#This Row],['#]],Tabla24[[#This Row],[Tipo de día]])</f>
        <v>10Día hábil</v>
      </c>
      <c r="E143" s="9" t="s">
        <v>70</v>
      </c>
      <c r="F143" s="9" t="s">
        <v>59</v>
      </c>
      <c r="G143" s="6">
        <v>45412</v>
      </c>
      <c r="H143" s="5" t="s">
        <v>26</v>
      </c>
      <c r="I143" s="5" t="s">
        <v>24</v>
      </c>
      <c r="J143" s="15" t="s">
        <v>48</v>
      </c>
      <c r="K143" s="3" t="s">
        <v>24</v>
      </c>
      <c r="M143" s="35">
        <v>3</v>
      </c>
      <c r="N143" s="5" t="s">
        <v>14</v>
      </c>
      <c r="O143" s="5" t="s">
        <v>14</v>
      </c>
      <c r="P143" s="3"/>
    </row>
    <row r="144" spans="2:16" ht="12.75">
      <c r="B144" s="35">
        <v>4</v>
      </c>
      <c r="C144" s="7" t="s">
        <v>17</v>
      </c>
      <c r="D144" s="51" t="str">
        <f>_xlfn.CONCAT(Tabla24[[#This Row],['#]],Tabla24[[#This Row],[Tipo de día]])</f>
        <v>4Fin de semana / Festivo</v>
      </c>
      <c r="E144" s="9" t="s">
        <v>82</v>
      </c>
      <c r="F144" s="9" t="s">
        <v>64</v>
      </c>
      <c r="G144" s="6">
        <v>45413</v>
      </c>
      <c r="H144" s="5" t="s">
        <v>25</v>
      </c>
      <c r="I144" s="5" t="s">
        <v>25</v>
      </c>
      <c r="J144" s="15">
        <v>45414</v>
      </c>
      <c r="K144" s="3" t="s">
        <v>24</v>
      </c>
      <c r="M144" s="35">
        <v>4</v>
      </c>
      <c r="N144" s="5" t="s">
        <v>14</v>
      </c>
      <c r="O144" s="5" t="s">
        <v>13</v>
      </c>
      <c r="P144" s="3"/>
    </row>
    <row r="145" spans="2:16" ht="12.75">
      <c r="B145" s="35">
        <v>2</v>
      </c>
      <c r="C145" s="7" t="s">
        <v>18</v>
      </c>
      <c r="D145" s="51" t="str">
        <f>_xlfn.CONCAT(Tabla24[[#This Row],['#]],Tabla24[[#This Row],[Tipo de día]])</f>
        <v>2Día hábil</v>
      </c>
      <c r="E145" s="9" t="s">
        <v>73</v>
      </c>
      <c r="F145" s="9" t="s">
        <v>62</v>
      </c>
      <c r="G145" s="6">
        <v>45414</v>
      </c>
      <c r="H145" s="5" t="s">
        <v>26</v>
      </c>
      <c r="I145" s="5" t="s">
        <v>24</v>
      </c>
      <c r="J145" s="15" t="s">
        <v>48</v>
      </c>
      <c r="K145" s="3" t="s">
        <v>24</v>
      </c>
      <c r="M145" s="35">
        <v>5</v>
      </c>
      <c r="N145" s="5" t="s">
        <v>14</v>
      </c>
      <c r="O145" s="5" t="s">
        <v>14</v>
      </c>
      <c r="P145" s="3"/>
    </row>
    <row r="146" spans="2:16" ht="12.75">
      <c r="B146" s="35">
        <v>3</v>
      </c>
      <c r="C146" s="7" t="s">
        <v>18</v>
      </c>
      <c r="D146" s="51" t="str">
        <f>_xlfn.CONCAT(Tabla24[[#This Row],['#]],Tabla24[[#This Row],[Tipo de día]])</f>
        <v>3Día hábil</v>
      </c>
      <c r="E146" s="9" t="s">
        <v>71</v>
      </c>
      <c r="F146" s="9" t="s">
        <v>60</v>
      </c>
      <c r="G146" s="6">
        <v>45415</v>
      </c>
      <c r="H146" s="5" t="s">
        <v>26</v>
      </c>
      <c r="I146" s="5" t="s">
        <v>24</v>
      </c>
      <c r="J146" s="15" t="s">
        <v>48</v>
      </c>
      <c r="K146" s="3" t="s">
        <v>24</v>
      </c>
      <c r="M146" s="35">
        <v>6</v>
      </c>
      <c r="N146" s="5" t="s">
        <v>14</v>
      </c>
      <c r="O146" s="5" t="s">
        <v>14</v>
      </c>
      <c r="P146" s="3"/>
    </row>
    <row r="147" spans="2:16" ht="12.75">
      <c r="B147" s="35">
        <v>4</v>
      </c>
      <c r="C147" s="7" t="s">
        <v>17</v>
      </c>
      <c r="D147" s="51" t="str">
        <f>_xlfn.CONCAT(Tabla24[[#This Row],['#]],Tabla24[[#This Row],[Tipo de día]])</f>
        <v>4Fin de semana / Festivo</v>
      </c>
      <c r="E147" s="9" t="s">
        <v>82</v>
      </c>
      <c r="F147" s="9" t="s">
        <v>64</v>
      </c>
      <c r="G147" s="6">
        <v>45416</v>
      </c>
      <c r="H147" s="5" t="s">
        <v>25</v>
      </c>
      <c r="I147" s="5" t="s">
        <v>25</v>
      </c>
      <c r="J147" s="15">
        <v>45419</v>
      </c>
      <c r="K147" s="3" t="s">
        <v>24</v>
      </c>
      <c r="L147" s="3" t="s">
        <v>87</v>
      </c>
      <c r="M147" s="35">
        <v>7</v>
      </c>
      <c r="N147" s="5" t="s">
        <v>13</v>
      </c>
      <c r="O147" s="5" t="s">
        <v>14</v>
      </c>
      <c r="P147" s="3"/>
    </row>
    <row r="148" spans="2:16" ht="12.75">
      <c r="B148" s="35">
        <v>4</v>
      </c>
      <c r="C148" s="7" t="s">
        <v>17</v>
      </c>
      <c r="D148" s="51" t="str">
        <f>_xlfn.CONCAT(Tabla24[[#This Row],['#]],Tabla24[[#This Row],[Tipo de día]])</f>
        <v>4Fin de semana / Festivo</v>
      </c>
      <c r="E148" s="9" t="s">
        <v>82</v>
      </c>
      <c r="F148" s="9" t="s">
        <v>64</v>
      </c>
      <c r="G148" s="6">
        <v>45417</v>
      </c>
      <c r="H148" s="5" t="s">
        <v>26</v>
      </c>
      <c r="I148" s="5" t="s">
        <v>26</v>
      </c>
      <c r="J148" s="15" t="s">
        <v>48</v>
      </c>
      <c r="K148" s="3" t="s">
        <v>24</v>
      </c>
      <c r="M148" s="35">
        <v>1</v>
      </c>
      <c r="N148" s="5" t="s">
        <v>13</v>
      </c>
      <c r="O148" s="5" t="s">
        <v>14</v>
      </c>
      <c r="P148" s="3"/>
    </row>
    <row r="149" spans="2:16" ht="12.75">
      <c r="B149" s="35">
        <v>4</v>
      </c>
      <c r="C149" s="7" t="s">
        <v>18</v>
      </c>
      <c r="D149" s="51" t="str">
        <f>_xlfn.CONCAT(Tabla24[[#This Row],['#]],Tabla24[[#This Row],[Tipo de día]])</f>
        <v>4Día hábil</v>
      </c>
      <c r="E149" s="9" t="s">
        <v>82</v>
      </c>
      <c r="F149" s="9" t="s">
        <v>64</v>
      </c>
      <c r="G149" s="6">
        <v>45418</v>
      </c>
      <c r="H149" s="5" t="s">
        <v>26</v>
      </c>
      <c r="I149" s="5" t="s">
        <v>24</v>
      </c>
      <c r="J149" s="15" t="s">
        <v>48</v>
      </c>
      <c r="K149" s="3" t="s">
        <v>24</v>
      </c>
      <c r="M149" s="35">
        <v>2</v>
      </c>
      <c r="N149" s="5" t="s">
        <v>14</v>
      </c>
      <c r="O149" s="5" t="s">
        <v>14</v>
      </c>
      <c r="P149" s="3"/>
    </row>
    <row r="150" spans="2:16" ht="12.75">
      <c r="B150" s="35">
        <v>5</v>
      </c>
      <c r="C150" s="7" t="s">
        <v>18</v>
      </c>
      <c r="D150" s="51" t="str">
        <f>_xlfn.CONCAT(Tabla24[[#This Row],['#]],Tabla24[[#This Row],[Tipo de día]])</f>
        <v>5Día hábil</v>
      </c>
      <c r="E150" s="9" t="s">
        <v>76</v>
      </c>
      <c r="F150" s="9" t="s">
        <v>66</v>
      </c>
      <c r="G150" s="6">
        <v>45419</v>
      </c>
      <c r="H150" s="5" t="s">
        <v>26</v>
      </c>
      <c r="I150" s="5" t="s">
        <v>24</v>
      </c>
      <c r="J150" s="15" t="s">
        <v>48</v>
      </c>
      <c r="K150" s="3" t="s">
        <v>24</v>
      </c>
      <c r="M150" s="35">
        <v>3</v>
      </c>
      <c r="N150" s="5" t="s">
        <v>14</v>
      </c>
      <c r="O150" s="5" t="s">
        <v>14</v>
      </c>
      <c r="P150" s="3"/>
    </row>
    <row r="151" spans="2:16" ht="12.75">
      <c r="B151" s="35">
        <v>6</v>
      </c>
      <c r="C151" s="7" t="s">
        <v>18</v>
      </c>
      <c r="D151" s="51" t="str">
        <f>_xlfn.CONCAT(Tabla24[[#This Row],['#]],Tabla24[[#This Row],[Tipo de día]])</f>
        <v>6Día hábil</v>
      </c>
      <c r="E151" s="9" t="s">
        <v>69</v>
      </c>
      <c r="F151" s="9" t="s">
        <v>58</v>
      </c>
      <c r="G151" s="6">
        <v>45420</v>
      </c>
      <c r="H151" s="5" t="s">
        <v>26</v>
      </c>
      <c r="I151" s="5" t="s">
        <v>24</v>
      </c>
      <c r="J151" s="15" t="s">
        <v>48</v>
      </c>
      <c r="K151" s="3" t="s">
        <v>24</v>
      </c>
      <c r="M151" s="35">
        <v>4</v>
      </c>
      <c r="N151" s="5" t="s">
        <v>14</v>
      </c>
      <c r="O151" s="5" t="s">
        <v>14</v>
      </c>
      <c r="P151" s="3"/>
    </row>
    <row r="152" spans="2:16" ht="12.75">
      <c r="B152" s="35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77</v>
      </c>
      <c r="F152" s="9" t="s">
        <v>67</v>
      </c>
      <c r="G152" s="6">
        <v>45421</v>
      </c>
      <c r="H152" s="5" t="s">
        <v>26</v>
      </c>
      <c r="I152" s="5" t="s">
        <v>24</v>
      </c>
      <c r="J152" s="15" t="s">
        <v>48</v>
      </c>
      <c r="K152" s="3" t="s">
        <v>24</v>
      </c>
      <c r="M152" s="35">
        <v>5</v>
      </c>
      <c r="N152" s="5" t="s">
        <v>14</v>
      </c>
      <c r="O152" s="5" t="s">
        <v>14</v>
      </c>
      <c r="P152" s="3"/>
    </row>
    <row r="153" spans="2:16" ht="12.75">
      <c r="B153" s="35">
        <v>7</v>
      </c>
      <c r="C153" s="7" t="s">
        <v>18</v>
      </c>
      <c r="D153" s="51" t="str">
        <f>_xlfn.CONCAT(Tabla24[[#This Row],['#]],Tabla24[[#This Row],[Tipo de día]])</f>
        <v>7Día hábil</v>
      </c>
      <c r="E153" s="9" t="s">
        <v>75</v>
      </c>
      <c r="F153" s="9" t="s">
        <v>65</v>
      </c>
      <c r="G153" s="6">
        <v>45422</v>
      </c>
      <c r="H153" s="5" t="s">
        <v>26</v>
      </c>
      <c r="I153" s="5" t="s">
        <v>24</v>
      </c>
      <c r="J153" s="15" t="s">
        <v>48</v>
      </c>
      <c r="K153" s="3" t="s">
        <v>24</v>
      </c>
      <c r="M153" s="35">
        <v>6</v>
      </c>
      <c r="N153" s="5" t="s">
        <v>14</v>
      </c>
      <c r="O153" s="5" t="s">
        <v>14</v>
      </c>
      <c r="P153" s="3"/>
    </row>
    <row r="154" spans="2:16" ht="12.75">
      <c r="B154" s="35">
        <v>1</v>
      </c>
      <c r="C154" s="7" t="s">
        <v>17</v>
      </c>
      <c r="D154" s="51" t="str">
        <f>_xlfn.CONCAT(Tabla24[[#This Row],['#]],Tabla24[[#This Row],[Tipo de día]])</f>
        <v>1Fin de semana / Festivo</v>
      </c>
      <c r="E154" s="9" t="s">
        <v>77</v>
      </c>
      <c r="F154" s="9" t="s">
        <v>67</v>
      </c>
      <c r="G154" s="6">
        <v>45423</v>
      </c>
      <c r="H154" s="5" t="s">
        <v>25</v>
      </c>
      <c r="I154" s="5" t="s">
        <v>25</v>
      </c>
      <c r="J154" s="15">
        <v>45426</v>
      </c>
      <c r="K154" s="3" t="s">
        <v>24</v>
      </c>
      <c r="M154" s="35">
        <v>7</v>
      </c>
      <c r="N154" s="5" t="s">
        <v>13</v>
      </c>
      <c r="O154" s="5" t="s">
        <v>14</v>
      </c>
      <c r="P154" s="3"/>
    </row>
    <row r="155" spans="2:16" ht="12.75">
      <c r="B155" s="35">
        <v>1</v>
      </c>
      <c r="C155" s="7" t="s">
        <v>17</v>
      </c>
      <c r="D155" s="51" t="str">
        <f>_xlfn.CONCAT(Tabla24[[#This Row],['#]],Tabla24[[#This Row],[Tipo de día]])</f>
        <v>1Fin de semana / Festivo</v>
      </c>
      <c r="E155" s="9" t="s">
        <v>77</v>
      </c>
      <c r="F155" s="9" t="s">
        <v>67</v>
      </c>
      <c r="G155" s="6">
        <v>45424</v>
      </c>
      <c r="H155" s="5" t="s">
        <v>26</v>
      </c>
      <c r="I155" s="5" t="s">
        <v>26</v>
      </c>
      <c r="J155" s="15">
        <v>45427</v>
      </c>
      <c r="K155" s="3" t="s">
        <v>24</v>
      </c>
      <c r="M155" s="35">
        <v>1</v>
      </c>
      <c r="N155" s="5" t="s">
        <v>13</v>
      </c>
      <c r="O155" s="5" t="s">
        <v>14</v>
      </c>
      <c r="P155" s="3"/>
    </row>
    <row r="156" spans="2:16" ht="12.75">
      <c r="B156" s="35">
        <v>1</v>
      </c>
      <c r="C156" s="7" t="s">
        <v>17</v>
      </c>
      <c r="D156" s="51" t="str">
        <f>_xlfn.CONCAT(Tabla24[[#This Row],['#]],Tabla24[[#This Row],[Tipo de día]])</f>
        <v>1Fin de semana / Festivo</v>
      </c>
      <c r="E156" s="9" t="s">
        <v>77</v>
      </c>
      <c r="F156" s="9" t="s">
        <v>67</v>
      </c>
      <c r="G156" s="6">
        <v>45425</v>
      </c>
      <c r="H156" s="5" t="s">
        <v>26</v>
      </c>
      <c r="I156" s="5" t="s">
        <v>26</v>
      </c>
      <c r="J156" s="15" t="s">
        <v>48</v>
      </c>
      <c r="K156" s="3" t="s">
        <v>24</v>
      </c>
      <c r="M156" s="35">
        <v>2</v>
      </c>
      <c r="N156" s="5" t="s">
        <v>14</v>
      </c>
      <c r="O156" s="5" t="s">
        <v>13</v>
      </c>
      <c r="P156" s="3"/>
    </row>
    <row r="157" spans="2:16" ht="12.75">
      <c r="B157" s="35">
        <v>8</v>
      </c>
      <c r="C157" s="7" t="s">
        <v>18</v>
      </c>
      <c r="D157" s="51" t="str">
        <f>_xlfn.CONCAT(Tabla24[[#This Row],['#]],Tabla24[[#This Row],[Tipo de día]])</f>
        <v>8Día hábil</v>
      </c>
      <c r="E157" s="9" t="s">
        <v>74</v>
      </c>
      <c r="F157" s="9" t="s">
        <v>63</v>
      </c>
      <c r="G157" s="6">
        <v>45426</v>
      </c>
      <c r="H157" s="5" t="s">
        <v>26</v>
      </c>
      <c r="I157" s="5" t="s">
        <v>24</v>
      </c>
      <c r="J157" s="15" t="s">
        <v>48</v>
      </c>
      <c r="K157" s="3" t="s">
        <v>24</v>
      </c>
      <c r="M157" s="35">
        <v>3</v>
      </c>
      <c r="N157" s="5" t="s">
        <v>14</v>
      </c>
      <c r="O157" s="5" t="s">
        <v>14</v>
      </c>
      <c r="P157" s="3"/>
    </row>
    <row r="158" spans="2:16" ht="12.75">
      <c r="B158" s="35">
        <v>9</v>
      </c>
      <c r="C158" s="7" t="s">
        <v>18</v>
      </c>
      <c r="D158" s="51" t="str">
        <f>_xlfn.CONCAT(Tabla24[[#This Row],['#]],Tabla24[[#This Row],[Tipo de día]])</f>
        <v>9Día hábil</v>
      </c>
      <c r="E158" s="9" t="s">
        <v>72</v>
      </c>
      <c r="F158" s="9" t="s">
        <v>61</v>
      </c>
      <c r="G158" s="6">
        <v>45427</v>
      </c>
      <c r="H158" s="5" t="s">
        <v>26</v>
      </c>
      <c r="I158" s="5" t="s">
        <v>24</v>
      </c>
      <c r="J158" s="15" t="s">
        <v>48</v>
      </c>
      <c r="K158" s="3" t="s">
        <v>24</v>
      </c>
      <c r="M158" s="35">
        <v>4</v>
      </c>
      <c r="N158" s="5" t="s">
        <v>14</v>
      </c>
      <c r="O158" s="5" t="s">
        <v>14</v>
      </c>
      <c r="P158" s="3"/>
    </row>
    <row r="159" spans="2:16" ht="12.75">
      <c r="B159" s="35">
        <v>4</v>
      </c>
      <c r="C159" s="7" t="s">
        <v>18</v>
      </c>
      <c r="D159" s="51" t="str">
        <f>_xlfn.CONCAT(Tabla24[[#This Row],['#]],Tabla24[[#This Row],[Tipo de día]])</f>
        <v>4Día hábil</v>
      </c>
      <c r="E159" s="9" t="s">
        <v>82</v>
      </c>
      <c r="F159" s="9" t="s">
        <v>64</v>
      </c>
      <c r="G159" s="6">
        <v>45428</v>
      </c>
      <c r="H159" s="5" t="s">
        <v>26</v>
      </c>
      <c r="I159" s="5" t="s">
        <v>24</v>
      </c>
      <c r="J159" s="15" t="s">
        <v>48</v>
      </c>
      <c r="K159" s="3" t="s">
        <v>24</v>
      </c>
      <c r="M159" s="35">
        <v>5</v>
      </c>
      <c r="N159" s="5" t="s">
        <v>14</v>
      </c>
      <c r="O159" s="5" t="s">
        <v>14</v>
      </c>
      <c r="P159" s="3"/>
    </row>
    <row r="160" spans="2:16" ht="12.75">
      <c r="B160" s="35">
        <v>10</v>
      </c>
      <c r="C160" s="7" t="s">
        <v>18</v>
      </c>
      <c r="D160" s="51" t="str">
        <f>_xlfn.CONCAT(Tabla24[[#This Row],['#]],Tabla24[[#This Row],[Tipo de día]])</f>
        <v>10Día hábil</v>
      </c>
      <c r="E160" s="9" t="s">
        <v>70</v>
      </c>
      <c r="F160" s="9" t="s">
        <v>59</v>
      </c>
      <c r="G160" s="6">
        <v>45429</v>
      </c>
      <c r="H160" s="5" t="s">
        <v>26</v>
      </c>
      <c r="I160" s="5" t="s">
        <v>24</v>
      </c>
      <c r="J160" s="15" t="s">
        <v>48</v>
      </c>
      <c r="K160" s="3" t="s">
        <v>24</v>
      </c>
      <c r="M160" s="35">
        <v>6</v>
      </c>
      <c r="N160" s="5" t="s">
        <v>14</v>
      </c>
      <c r="O160" s="5" t="s">
        <v>14</v>
      </c>
      <c r="P160" s="3"/>
    </row>
    <row r="161" spans="2:16" ht="12.75">
      <c r="B161" s="35">
        <v>7</v>
      </c>
      <c r="C161" s="7" t="s">
        <v>17</v>
      </c>
      <c r="D161" s="51" t="str">
        <f>_xlfn.CONCAT(Tabla24[[#This Row],['#]],Tabla24[[#This Row],[Tipo de día]])</f>
        <v>7Fin de semana / Festivo</v>
      </c>
      <c r="E161" s="9" t="s">
        <v>75</v>
      </c>
      <c r="F161" s="9" t="s">
        <v>65</v>
      </c>
      <c r="G161" s="6">
        <v>45430</v>
      </c>
      <c r="H161" s="5" t="s">
        <v>25</v>
      </c>
      <c r="I161" s="5" t="s">
        <v>25</v>
      </c>
      <c r="J161" s="15">
        <v>45432</v>
      </c>
      <c r="K161" s="3" t="s">
        <v>24</v>
      </c>
      <c r="L161" s="3" t="s">
        <v>87</v>
      </c>
      <c r="M161" s="35">
        <v>7</v>
      </c>
      <c r="N161" s="5" t="s">
        <v>13</v>
      </c>
      <c r="O161" s="5" t="s">
        <v>14</v>
      </c>
      <c r="P161" s="3"/>
    </row>
    <row r="162" spans="2:16" ht="12.75">
      <c r="B162" s="35">
        <v>7</v>
      </c>
      <c r="C162" s="7" t="s">
        <v>17</v>
      </c>
      <c r="D162" s="51" t="str">
        <f>_xlfn.CONCAT(Tabla24[[#This Row],['#]],Tabla24[[#This Row],[Tipo de día]])</f>
        <v>7Fin de semana / Festivo</v>
      </c>
      <c r="E162" s="9" t="s">
        <v>75</v>
      </c>
      <c r="F162" s="9" t="s">
        <v>65</v>
      </c>
      <c r="G162" s="6">
        <v>45431</v>
      </c>
      <c r="H162" s="5" t="s">
        <v>26</v>
      </c>
      <c r="I162" s="5" t="s">
        <v>26</v>
      </c>
      <c r="J162" s="15" t="s">
        <v>48</v>
      </c>
      <c r="K162" s="3" t="s">
        <v>24</v>
      </c>
      <c r="M162" s="35">
        <v>1</v>
      </c>
      <c r="N162" s="5" t="s">
        <v>13</v>
      </c>
      <c r="O162" s="5" t="s">
        <v>14</v>
      </c>
      <c r="P162" s="3"/>
    </row>
    <row r="163" spans="2:16" ht="12.75">
      <c r="B163" s="35">
        <v>2</v>
      </c>
      <c r="C163" s="7" t="s">
        <v>18</v>
      </c>
      <c r="D163" s="51" t="str">
        <f>_xlfn.CONCAT(Tabla24[[#This Row],['#]],Tabla24[[#This Row],[Tipo de día]])</f>
        <v>2Día hábil</v>
      </c>
      <c r="E163" s="9" t="s">
        <v>73</v>
      </c>
      <c r="F163" s="9" t="s">
        <v>62</v>
      </c>
      <c r="G163" s="6">
        <v>45432</v>
      </c>
      <c r="H163" s="5" t="s">
        <v>26</v>
      </c>
      <c r="I163" s="5" t="s">
        <v>24</v>
      </c>
      <c r="J163" s="15" t="s">
        <v>48</v>
      </c>
      <c r="K163" s="3" t="s">
        <v>24</v>
      </c>
      <c r="M163" s="35">
        <v>2</v>
      </c>
      <c r="N163" s="5" t="s">
        <v>14</v>
      </c>
      <c r="O163" s="5" t="s">
        <v>14</v>
      </c>
      <c r="P163" s="3"/>
    </row>
    <row r="164" spans="2:16" ht="12.75">
      <c r="B164" s="35">
        <v>3</v>
      </c>
      <c r="C164" s="7" t="s">
        <v>18</v>
      </c>
      <c r="D164" s="51" t="str">
        <f>_xlfn.CONCAT(Tabla24[[#This Row],['#]],Tabla24[[#This Row],[Tipo de día]])</f>
        <v>3Día hábil</v>
      </c>
      <c r="E164" s="9" t="s">
        <v>71</v>
      </c>
      <c r="F164" s="9" t="s">
        <v>60</v>
      </c>
      <c r="G164" s="6">
        <v>45433</v>
      </c>
      <c r="H164" s="5" t="s">
        <v>26</v>
      </c>
      <c r="I164" s="5" t="s">
        <v>24</v>
      </c>
      <c r="J164" s="15" t="s">
        <v>48</v>
      </c>
      <c r="K164" s="3" t="s">
        <v>24</v>
      </c>
      <c r="M164" s="35">
        <v>3</v>
      </c>
      <c r="N164" s="5" t="s">
        <v>14</v>
      </c>
      <c r="O164" s="5" t="s">
        <v>14</v>
      </c>
      <c r="P164" s="3"/>
    </row>
    <row r="165" spans="2:16" ht="12.75">
      <c r="B165" s="35">
        <v>5</v>
      </c>
      <c r="C165" s="7" t="s">
        <v>18</v>
      </c>
      <c r="D165" s="51" t="str">
        <f>_xlfn.CONCAT(Tabla24[[#This Row],['#]],Tabla24[[#This Row],[Tipo de día]])</f>
        <v>5Día hábil</v>
      </c>
      <c r="E165" s="9" t="s">
        <v>76</v>
      </c>
      <c r="F165" s="9" t="s">
        <v>66</v>
      </c>
      <c r="G165" s="6">
        <v>45434</v>
      </c>
      <c r="H165" s="5" t="s">
        <v>26</v>
      </c>
      <c r="I165" s="5" t="s">
        <v>24</v>
      </c>
      <c r="J165" s="15" t="s">
        <v>48</v>
      </c>
      <c r="K165" s="3" t="s">
        <v>24</v>
      </c>
      <c r="M165" s="35">
        <v>4</v>
      </c>
      <c r="N165" s="5" t="s">
        <v>14</v>
      </c>
      <c r="O165" s="5" t="s">
        <v>14</v>
      </c>
      <c r="P165" s="3"/>
    </row>
    <row r="166" spans="2:16" ht="12.75">
      <c r="B166" s="35">
        <v>6</v>
      </c>
      <c r="C166" s="7" t="s">
        <v>18</v>
      </c>
      <c r="D166" s="51" t="str">
        <f>_xlfn.CONCAT(Tabla24[[#This Row],['#]],Tabla24[[#This Row],[Tipo de día]])</f>
        <v>6Día hábil</v>
      </c>
      <c r="E166" s="9" t="s">
        <v>69</v>
      </c>
      <c r="F166" s="9" t="s">
        <v>58</v>
      </c>
      <c r="G166" s="6">
        <v>45435</v>
      </c>
      <c r="H166" s="5" t="s">
        <v>26</v>
      </c>
      <c r="I166" s="5" t="s">
        <v>24</v>
      </c>
      <c r="J166" s="15" t="s">
        <v>48</v>
      </c>
      <c r="K166" s="3" t="s">
        <v>24</v>
      </c>
      <c r="M166" s="35">
        <v>5</v>
      </c>
      <c r="N166" s="5" t="s">
        <v>14</v>
      </c>
      <c r="O166" s="5" t="s">
        <v>14</v>
      </c>
      <c r="P166" s="3"/>
    </row>
    <row r="167" spans="2:16" ht="12.75">
      <c r="B167" s="35">
        <v>7</v>
      </c>
      <c r="C167" s="7" t="s">
        <v>18</v>
      </c>
      <c r="D167" s="51" t="str">
        <f>_xlfn.CONCAT(Tabla24[[#This Row],['#]],Tabla24[[#This Row],[Tipo de día]])</f>
        <v>7Día hábil</v>
      </c>
      <c r="E167" s="9" t="s">
        <v>75</v>
      </c>
      <c r="F167" s="9" t="s">
        <v>65</v>
      </c>
      <c r="G167" s="6">
        <v>45436</v>
      </c>
      <c r="H167" s="5" t="s">
        <v>26</v>
      </c>
      <c r="I167" s="5" t="s">
        <v>24</v>
      </c>
      <c r="J167" s="15" t="s">
        <v>48</v>
      </c>
      <c r="K167" s="3" t="s">
        <v>24</v>
      </c>
      <c r="M167" s="35">
        <v>6</v>
      </c>
      <c r="N167" s="5" t="s">
        <v>14</v>
      </c>
      <c r="O167" s="5" t="s">
        <v>14</v>
      </c>
      <c r="P167" s="3"/>
    </row>
    <row r="168" spans="2:16" ht="12.75">
      <c r="B168" s="35">
        <v>5</v>
      </c>
      <c r="C168" s="7" t="s">
        <v>17</v>
      </c>
      <c r="D168" s="51" t="str">
        <f>_xlfn.CONCAT(Tabla24[[#This Row],['#]],Tabla24[[#This Row],[Tipo de día]])</f>
        <v>5Fin de semana / Festivo</v>
      </c>
      <c r="E168" s="9" t="s">
        <v>76</v>
      </c>
      <c r="F168" s="9" t="s">
        <v>66</v>
      </c>
      <c r="G168" s="6">
        <v>45437</v>
      </c>
      <c r="H168" s="5" t="s">
        <v>25</v>
      </c>
      <c r="I168" s="5" t="s">
        <v>25</v>
      </c>
      <c r="J168" s="15">
        <v>45439</v>
      </c>
      <c r="K168" s="3" t="s">
        <v>24</v>
      </c>
      <c r="M168" s="35">
        <v>7</v>
      </c>
      <c r="N168" s="5" t="s">
        <v>13</v>
      </c>
      <c r="O168" s="5" t="s">
        <v>14</v>
      </c>
      <c r="P168" s="3"/>
    </row>
    <row r="169" spans="2:16" ht="12.75">
      <c r="B169" s="35">
        <v>5</v>
      </c>
      <c r="C169" s="7" t="s">
        <v>17</v>
      </c>
      <c r="D169" s="51" t="str">
        <f>_xlfn.CONCAT(Tabla24[[#This Row],['#]],Tabla24[[#This Row],[Tipo de día]])</f>
        <v>5Fin de semana / Festivo</v>
      </c>
      <c r="E169" s="9" t="s">
        <v>76</v>
      </c>
      <c r="F169" s="9" t="s">
        <v>66</v>
      </c>
      <c r="G169" s="6">
        <v>45438</v>
      </c>
      <c r="H169" s="5" t="s">
        <v>26</v>
      </c>
      <c r="I169" s="5" t="s">
        <v>26</v>
      </c>
      <c r="J169" s="15" t="s">
        <v>48</v>
      </c>
      <c r="K169" s="3" t="s">
        <v>24</v>
      </c>
      <c r="M169" s="35">
        <v>1</v>
      </c>
      <c r="N169" s="5" t="s">
        <v>13</v>
      </c>
      <c r="O169" s="5" t="s">
        <v>14</v>
      </c>
      <c r="P169" s="3"/>
    </row>
    <row r="170" spans="2:16" ht="12.75">
      <c r="B170" s="35">
        <v>8</v>
      </c>
      <c r="C170" s="7" t="s">
        <v>18</v>
      </c>
      <c r="D170" s="51" t="str">
        <f>_xlfn.CONCAT(Tabla24[[#This Row],['#]],Tabla24[[#This Row],[Tipo de día]])</f>
        <v>8Día hábil</v>
      </c>
      <c r="E170" s="9" t="s">
        <v>74</v>
      </c>
      <c r="F170" s="9" t="s">
        <v>63</v>
      </c>
      <c r="G170" s="6">
        <v>45439</v>
      </c>
      <c r="H170" s="5" t="s">
        <v>26</v>
      </c>
      <c r="I170" s="5" t="s">
        <v>24</v>
      </c>
      <c r="J170" s="15" t="s">
        <v>48</v>
      </c>
      <c r="K170" s="3" t="s">
        <v>24</v>
      </c>
      <c r="M170" s="35">
        <v>2</v>
      </c>
      <c r="N170" s="5" t="s">
        <v>14</v>
      </c>
      <c r="O170" s="5" t="s">
        <v>14</v>
      </c>
      <c r="P170" s="3"/>
    </row>
    <row r="171" spans="2:16" ht="12.75">
      <c r="B171" s="35">
        <v>9</v>
      </c>
      <c r="C171" s="7" t="s">
        <v>18</v>
      </c>
      <c r="D171" s="51" t="str">
        <f>_xlfn.CONCAT(Tabla24[[#This Row],['#]],Tabla24[[#This Row],[Tipo de día]])</f>
        <v>9Día hábil</v>
      </c>
      <c r="E171" s="9" t="s">
        <v>72</v>
      </c>
      <c r="F171" s="9" t="s">
        <v>61</v>
      </c>
      <c r="G171" s="6">
        <v>45440</v>
      </c>
      <c r="H171" s="5" t="s">
        <v>26</v>
      </c>
      <c r="I171" s="5" t="s">
        <v>24</v>
      </c>
      <c r="J171" s="15" t="s">
        <v>48</v>
      </c>
      <c r="K171" s="3" t="s">
        <v>24</v>
      </c>
      <c r="M171" s="35">
        <v>3</v>
      </c>
      <c r="N171" s="5" t="s">
        <v>14</v>
      </c>
      <c r="O171" s="5" t="s">
        <v>14</v>
      </c>
      <c r="P171" s="3"/>
    </row>
    <row r="172" spans="2:16" ht="12.75">
      <c r="B172" s="35">
        <v>10</v>
      </c>
      <c r="C172" s="7" t="s">
        <v>18</v>
      </c>
      <c r="D172" s="51" t="str">
        <f>_xlfn.CONCAT(Tabla24[[#This Row],['#]],Tabla24[[#This Row],[Tipo de día]])</f>
        <v>10Día hábil</v>
      </c>
      <c r="E172" s="9" t="s">
        <v>70</v>
      </c>
      <c r="F172" s="9" t="s">
        <v>59</v>
      </c>
      <c r="G172" s="6">
        <v>45441</v>
      </c>
      <c r="H172" s="5" t="s">
        <v>26</v>
      </c>
      <c r="I172" s="5" t="s">
        <v>24</v>
      </c>
      <c r="J172" s="15" t="s">
        <v>48</v>
      </c>
      <c r="K172" s="3" t="s">
        <v>24</v>
      </c>
      <c r="M172" s="35">
        <v>4</v>
      </c>
      <c r="N172" s="5" t="s">
        <v>14</v>
      </c>
      <c r="O172" s="5" t="s">
        <v>14</v>
      </c>
      <c r="P172" s="3"/>
    </row>
    <row r="173" spans="2:16" ht="12.75">
      <c r="B173" s="35">
        <v>4</v>
      </c>
      <c r="C173" s="7" t="s">
        <v>18</v>
      </c>
      <c r="D173" s="51" t="str">
        <f>_xlfn.CONCAT(Tabla24[[#This Row],['#]],Tabla24[[#This Row],[Tipo de día]])</f>
        <v>4Día hábil</v>
      </c>
      <c r="E173" s="9" t="s">
        <v>82</v>
      </c>
      <c r="F173" s="9" t="s">
        <v>64</v>
      </c>
      <c r="G173" s="6">
        <v>45442</v>
      </c>
      <c r="H173" s="5" t="s">
        <v>26</v>
      </c>
      <c r="I173" s="5" t="s">
        <v>24</v>
      </c>
      <c r="J173" s="15" t="s">
        <v>48</v>
      </c>
      <c r="K173" s="3" t="s">
        <v>24</v>
      </c>
      <c r="M173" s="35">
        <v>5</v>
      </c>
      <c r="N173" s="5" t="s">
        <v>14</v>
      </c>
      <c r="O173" s="5" t="s">
        <v>14</v>
      </c>
      <c r="P173" s="3"/>
    </row>
    <row r="174" spans="2:16" ht="12.75">
      <c r="B174" s="35">
        <v>1</v>
      </c>
      <c r="C174" s="7" t="s">
        <v>18</v>
      </c>
      <c r="D174" s="51" t="str">
        <f>_xlfn.CONCAT(Tabla24[[#This Row],['#]],Tabla24[[#This Row],[Tipo de día]])</f>
        <v>1Día hábil</v>
      </c>
      <c r="E174" s="9" t="s">
        <v>77</v>
      </c>
      <c r="F174" s="9" t="s">
        <v>67</v>
      </c>
      <c r="G174" s="6">
        <v>45443</v>
      </c>
      <c r="H174" s="5" t="s">
        <v>26</v>
      </c>
      <c r="I174" s="5" t="s">
        <v>24</v>
      </c>
      <c r="J174" s="15" t="s">
        <v>48</v>
      </c>
      <c r="K174" s="3" t="s">
        <v>24</v>
      </c>
      <c r="M174" s="35">
        <v>6</v>
      </c>
      <c r="N174" s="5" t="s">
        <v>14</v>
      </c>
      <c r="O174" s="5" t="s">
        <v>14</v>
      </c>
      <c r="P174" s="3"/>
    </row>
    <row r="175" spans="2:16" ht="12.75">
      <c r="B175" s="35">
        <v>4</v>
      </c>
      <c r="C175" s="7" t="s">
        <v>17</v>
      </c>
      <c r="D175" s="51" t="str">
        <f>_xlfn.CONCAT(Tabla24[[#This Row],['#]],Tabla24[[#This Row],[Tipo de día]])</f>
        <v>4Fin de semana / Festivo</v>
      </c>
      <c r="E175" s="9" t="s">
        <v>82</v>
      </c>
      <c r="F175" s="9" t="s">
        <v>64</v>
      </c>
      <c r="G175" s="6">
        <v>45444</v>
      </c>
      <c r="H175" s="5" t="s">
        <v>25</v>
      </c>
      <c r="I175" s="5" t="s">
        <v>25</v>
      </c>
      <c r="J175" s="15">
        <v>45447</v>
      </c>
      <c r="K175" s="3" t="s">
        <v>24</v>
      </c>
      <c r="M175" s="35">
        <v>7</v>
      </c>
      <c r="N175" s="5" t="s">
        <v>13</v>
      </c>
      <c r="O175" s="5" t="s">
        <v>14</v>
      </c>
      <c r="P175" s="3"/>
    </row>
    <row r="176" spans="2:16" ht="12.75">
      <c r="B176" s="35">
        <v>4</v>
      </c>
      <c r="C176" s="7" t="s">
        <v>17</v>
      </c>
      <c r="D176" s="51" t="str">
        <f>_xlfn.CONCAT(Tabla24[[#This Row],['#]],Tabla24[[#This Row],[Tipo de día]])</f>
        <v>4Fin de semana / Festivo</v>
      </c>
      <c r="E176" s="9" t="s">
        <v>82</v>
      </c>
      <c r="F176" s="9" t="s">
        <v>64</v>
      </c>
      <c r="G176" s="6">
        <v>45445</v>
      </c>
      <c r="H176" s="5" t="s">
        <v>26</v>
      </c>
      <c r="I176" s="5" t="s">
        <v>26</v>
      </c>
      <c r="J176" s="15">
        <v>45448</v>
      </c>
      <c r="K176" s="3" t="s">
        <v>24</v>
      </c>
      <c r="M176" s="35">
        <v>1</v>
      </c>
      <c r="N176" s="5" t="s">
        <v>13</v>
      </c>
      <c r="O176" s="5" t="s">
        <v>14</v>
      </c>
      <c r="P176" s="3"/>
    </row>
    <row r="177" spans="2:16" ht="12.75">
      <c r="B177" s="35">
        <v>4</v>
      </c>
      <c r="C177" s="7" t="s">
        <v>17</v>
      </c>
      <c r="D177" s="51" t="str">
        <f>_xlfn.CONCAT(Tabla24[[#This Row],['#]],Tabla24[[#This Row],[Tipo de día]])</f>
        <v>4Fin de semana / Festivo</v>
      </c>
      <c r="E177" s="9" t="s">
        <v>82</v>
      </c>
      <c r="F177" s="9" t="s">
        <v>64</v>
      </c>
      <c r="G177" s="6">
        <v>45446</v>
      </c>
      <c r="H177" s="5" t="s">
        <v>26</v>
      </c>
      <c r="I177" s="5" t="s">
        <v>26</v>
      </c>
      <c r="J177" s="15" t="s">
        <v>48</v>
      </c>
      <c r="K177" s="3" t="s">
        <v>24</v>
      </c>
      <c r="M177" s="35">
        <v>2</v>
      </c>
      <c r="N177" s="5" t="s">
        <v>14</v>
      </c>
      <c r="O177" s="5" t="s">
        <v>13</v>
      </c>
      <c r="P177" s="3"/>
    </row>
    <row r="178" spans="2:16" ht="12.75">
      <c r="B178" s="35">
        <v>2</v>
      </c>
      <c r="C178" s="7" t="s">
        <v>18</v>
      </c>
      <c r="D178" s="51" t="str">
        <f>_xlfn.CONCAT(Tabla24[[#This Row],['#]],Tabla24[[#This Row],[Tipo de día]])</f>
        <v>2Día hábil</v>
      </c>
      <c r="E178" s="9" t="s">
        <v>73</v>
      </c>
      <c r="F178" s="9" t="s">
        <v>62</v>
      </c>
      <c r="G178" s="6">
        <v>45447</v>
      </c>
      <c r="H178" s="5" t="s">
        <v>26</v>
      </c>
      <c r="I178" s="5" t="s">
        <v>24</v>
      </c>
      <c r="J178" s="15" t="s">
        <v>48</v>
      </c>
      <c r="K178" s="3" t="s">
        <v>24</v>
      </c>
      <c r="M178" s="35">
        <v>3</v>
      </c>
      <c r="N178" s="5" t="s">
        <v>14</v>
      </c>
      <c r="O178" s="5" t="s">
        <v>14</v>
      </c>
      <c r="P178" s="3"/>
    </row>
    <row r="179" spans="2:16" ht="12.75">
      <c r="B179" s="35">
        <v>3</v>
      </c>
      <c r="C179" s="7" t="s">
        <v>18</v>
      </c>
      <c r="D179" s="51" t="str">
        <f>_xlfn.CONCAT(Tabla24[[#This Row],['#]],Tabla24[[#This Row],[Tipo de día]])</f>
        <v>3Día hábil</v>
      </c>
      <c r="E179" s="9" t="s">
        <v>71</v>
      </c>
      <c r="F179" s="9" t="s">
        <v>60</v>
      </c>
      <c r="G179" s="6">
        <v>45448</v>
      </c>
      <c r="H179" s="5" t="s">
        <v>26</v>
      </c>
      <c r="I179" s="5" t="s">
        <v>24</v>
      </c>
      <c r="J179" s="15" t="s">
        <v>48</v>
      </c>
      <c r="K179" s="3" t="s">
        <v>24</v>
      </c>
      <c r="M179" s="35">
        <v>4</v>
      </c>
      <c r="N179" s="5" t="s">
        <v>14</v>
      </c>
      <c r="O179" s="5" t="s">
        <v>14</v>
      </c>
      <c r="P179" s="3"/>
    </row>
    <row r="180" spans="2:16" ht="12.75">
      <c r="B180" s="35">
        <v>5</v>
      </c>
      <c r="C180" s="7" t="s">
        <v>18</v>
      </c>
      <c r="D180" s="51" t="str">
        <f>_xlfn.CONCAT(Tabla24[[#This Row],['#]],Tabla24[[#This Row],[Tipo de día]])</f>
        <v>5Día hábil</v>
      </c>
      <c r="E180" s="9" t="s">
        <v>76</v>
      </c>
      <c r="F180" s="9" t="s">
        <v>66</v>
      </c>
      <c r="G180" s="6">
        <v>45449</v>
      </c>
      <c r="H180" s="5" t="s">
        <v>26</v>
      </c>
      <c r="I180" s="5" t="s">
        <v>24</v>
      </c>
      <c r="J180" s="15" t="s">
        <v>48</v>
      </c>
      <c r="K180" s="3" t="s">
        <v>24</v>
      </c>
      <c r="M180" s="35">
        <v>5</v>
      </c>
      <c r="N180" s="5" t="s">
        <v>14</v>
      </c>
      <c r="O180" s="5" t="s">
        <v>14</v>
      </c>
      <c r="P180" s="3"/>
    </row>
    <row r="181" spans="2:16" ht="12.75">
      <c r="B181" s="35">
        <v>6</v>
      </c>
      <c r="C181" s="7" t="s">
        <v>18</v>
      </c>
      <c r="D181" s="51" t="str">
        <f>_xlfn.CONCAT(Tabla24[[#This Row],['#]],Tabla24[[#This Row],[Tipo de día]])</f>
        <v>6Día hábil</v>
      </c>
      <c r="E181" s="9" t="s">
        <v>69</v>
      </c>
      <c r="F181" s="9" t="s">
        <v>58</v>
      </c>
      <c r="G181" s="6">
        <v>45450</v>
      </c>
      <c r="H181" s="5" t="s">
        <v>26</v>
      </c>
      <c r="I181" s="5" t="s">
        <v>24</v>
      </c>
      <c r="J181" s="15" t="s">
        <v>48</v>
      </c>
      <c r="K181" s="3" t="s">
        <v>24</v>
      </c>
      <c r="M181" s="35">
        <v>6</v>
      </c>
      <c r="N181" s="5" t="s">
        <v>14</v>
      </c>
      <c r="O181" s="5" t="s">
        <v>14</v>
      </c>
      <c r="P181" s="3"/>
    </row>
    <row r="182" spans="2:16" ht="12.75">
      <c r="B182" s="35">
        <v>5</v>
      </c>
      <c r="C182" s="7" t="s">
        <v>17</v>
      </c>
      <c r="D182" s="51" t="str">
        <f>_xlfn.CONCAT(Tabla24[[#This Row],['#]],Tabla24[[#This Row],[Tipo de día]])</f>
        <v>5Fin de semana / Festivo</v>
      </c>
      <c r="E182" s="9" t="s">
        <v>76</v>
      </c>
      <c r="F182" s="9" t="s">
        <v>66</v>
      </c>
      <c r="G182" s="6">
        <v>45451</v>
      </c>
      <c r="H182" s="5" t="s">
        <v>25</v>
      </c>
      <c r="I182" s="5" t="s">
        <v>25</v>
      </c>
      <c r="J182" s="15">
        <v>45454</v>
      </c>
      <c r="K182" s="3" t="s">
        <v>24</v>
      </c>
      <c r="M182" s="35">
        <v>7</v>
      </c>
      <c r="N182" s="5" t="s">
        <v>13</v>
      </c>
      <c r="O182" s="5" t="s">
        <v>14</v>
      </c>
      <c r="P182" s="3"/>
    </row>
    <row r="183" spans="2:16" ht="12.75">
      <c r="B183" s="35">
        <v>5</v>
      </c>
      <c r="C183" s="7" t="s">
        <v>17</v>
      </c>
      <c r="D183" s="51" t="str">
        <f>_xlfn.CONCAT(Tabla24[[#This Row],['#]],Tabla24[[#This Row],[Tipo de día]])</f>
        <v>5Fin de semana / Festivo</v>
      </c>
      <c r="E183" s="9" t="s">
        <v>76</v>
      </c>
      <c r="F183" s="9" t="s">
        <v>66</v>
      </c>
      <c r="G183" s="6">
        <v>45452</v>
      </c>
      <c r="H183" s="5" t="s">
        <v>26</v>
      </c>
      <c r="I183" s="5" t="s">
        <v>26</v>
      </c>
      <c r="J183" s="15">
        <v>45455</v>
      </c>
      <c r="K183" s="3" t="s">
        <v>24</v>
      </c>
      <c r="M183" s="35">
        <v>1</v>
      </c>
      <c r="N183" s="5" t="s">
        <v>13</v>
      </c>
      <c r="O183" s="5" t="s">
        <v>14</v>
      </c>
      <c r="P183" s="3"/>
    </row>
    <row r="184" spans="2:16" ht="12.75">
      <c r="B184" s="35">
        <v>5</v>
      </c>
      <c r="C184" s="7" t="s">
        <v>17</v>
      </c>
      <c r="D184" s="51" t="str">
        <f>_xlfn.CONCAT(Tabla24[[#This Row],['#]],Tabla24[[#This Row],[Tipo de día]])</f>
        <v>5Fin de semana / Festivo</v>
      </c>
      <c r="E184" s="9" t="s">
        <v>76</v>
      </c>
      <c r="F184" s="9" t="s">
        <v>66</v>
      </c>
      <c r="G184" s="6">
        <v>45453</v>
      </c>
      <c r="H184" s="5" t="s">
        <v>26</v>
      </c>
      <c r="I184" s="5" t="s">
        <v>26</v>
      </c>
      <c r="J184" s="15" t="s">
        <v>48</v>
      </c>
      <c r="K184" s="3" t="s">
        <v>24</v>
      </c>
      <c r="M184" s="35">
        <v>2</v>
      </c>
      <c r="N184" s="5" t="s">
        <v>14</v>
      </c>
      <c r="O184" s="5" t="s">
        <v>13</v>
      </c>
      <c r="P184" s="3"/>
    </row>
    <row r="185" spans="2:16" ht="12.75">
      <c r="B185" s="35">
        <v>7</v>
      </c>
      <c r="C185" s="7" t="s">
        <v>18</v>
      </c>
      <c r="D185" s="51" t="str">
        <f>_xlfn.CONCAT(Tabla24[[#This Row],['#]],Tabla24[[#This Row],[Tipo de día]])</f>
        <v>7Día hábil</v>
      </c>
      <c r="E185" s="9" t="s">
        <v>75</v>
      </c>
      <c r="F185" s="9" t="s">
        <v>65</v>
      </c>
      <c r="G185" s="6">
        <v>45454</v>
      </c>
      <c r="H185" s="5" t="s">
        <v>26</v>
      </c>
      <c r="I185" s="5" t="s">
        <v>24</v>
      </c>
      <c r="J185" s="15" t="s">
        <v>48</v>
      </c>
      <c r="K185" s="3" t="s">
        <v>24</v>
      </c>
      <c r="M185" s="35">
        <v>3</v>
      </c>
      <c r="N185" s="5" t="s">
        <v>14</v>
      </c>
      <c r="O185" s="5" t="s">
        <v>14</v>
      </c>
      <c r="P185" s="3"/>
    </row>
    <row r="186" spans="2:16" ht="12.75">
      <c r="B186" s="35">
        <v>8</v>
      </c>
      <c r="C186" s="7" t="s">
        <v>18</v>
      </c>
      <c r="D186" s="51" t="str">
        <f>_xlfn.CONCAT(Tabla24[[#This Row],['#]],Tabla24[[#This Row],[Tipo de día]])</f>
        <v>8Día hábil</v>
      </c>
      <c r="E186" s="9" t="s">
        <v>74</v>
      </c>
      <c r="F186" s="9" t="s">
        <v>63</v>
      </c>
      <c r="G186" s="6">
        <v>45455</v>
      </c>
      <c r="H186" s="5" t="s">
        <v>26</v>
      </c>
      <c r="I186" s="5" t="s">
        <v>24</v>
      </c>
      <c r="J186" s="15" t="s">
        <v>48</v>
      </c>
      <c r="K186" s="3" t="s">
        <v>24</v>
      </c>
      <c r="M186" s="35">
        <v>4</v>
      </c>
      <c r="N186" s="5" t="s">
        <v>14</v>
      </c>
      <c r="O186" s="5" t="s">
        <v>14</v>
      </c>
      <c r="P186" s="3"/>
    </row>
    <row r="187" spans="2:16" ht="12.75">
      <c r="B187" s="35">
        <v>9</v>
      </c>
      <c r="C187" s="7" t="s">
        <v>18</v>
      </c>
      <c r="D187" s="51" t="str">
        <f>_xlfn.CONCAT(Tabla24[[#This Row],['#]],Tabla24[[#This Row],[Tipo de día]])</f>
        <v>9Día hábil</v>
      </c>
      <c r="E187" s="9" t="s">
        <v>72</v>
      </c>
      <c r="F187" s="9" t="s">
        <v>61</v>
      </c>
      <c r="G187" s="6">
        <v>45456</v>
      </c>
      <c r="H187" s="5" t="s">
        <v>26</v>
      </c>
      <c r="I187" s="5" t="s">
        <v>24</v>
      </c>
      <c r="J187" s="15" t="s">
        <v>48</v>
      </c>
      <c r="K187" s="3" t="s">
        <v>24</v>
      </c>
      <c r="M187" s="35">
        <v>5</v>
      </c>
      <c r="N187" s="5" t="s">
        <v>14</v>
      </c>
      <c r="O187" s="5" t="s">
        <v>14</v>
      </c>
      <c r="P187" s="3"/>
    </row>
    <row r="188" spans="2:16" ht="12.75">
      <c r="B188" s="35">
        <v>10</v>
      </c>
      <c r="C188" s="7" t="s">
        <v>18</v>
      </c>
      <c r="D188" s="51" t="str">
        <f>_xlfn.CONCAT(Tabla24[[#This Row],['#]],Tabla24[[#This Row],[Tipo de día]])</f>
        <v>10Día hábil</v>
      </c>
      <c r="E188" s="9" t="s">
        <v>70</v>
      </c>
      <c r="F188" s="9" t="s">
        <v>59</v>
      </c>
      <c r="G188" s="6">
        <v>45457</v>
      </c>
      <c r="H188" s="5" t="s">
        <v>26</v>
      </c>
      <c r="I188" s="5" t="s">
        <v>24</v>
      </c>
      <c r="J188" s="15" t="s">
        <v>48</v>
      </c>
      <c r="K188" s="3" t="s">
        <v>24</v>
      </c>
      <c r="M188" s="35">
        <v>6</v>
      </c>
      <c r="N188" s="5" t="s">
        <v>14</v>
      </c>
      <c r="O188" s="5" t="s">
        <v>14</v>
      </c>
      <c r="P188" s="3"/>
    </row>
    <row r="189" spans="2:16" ht="12.75">
      <c r="B189" s="35">
        <v>7</v>
      </c>
      <c r="C189" s="7" t="s">
        <v>17</v>
      </c>
      <c r="D189" s="51" t="str">
        <f>_xlfn.CONCAT(Tabla24[[#This Row],['#]],Tabla24[[#This Row],[Tipo de día]])</f>
        <v>7Fin de semana / Festivo</v>
      </c>
      <c r="E189" s="9" t="s">
        <v>75</v>
      </c>
      <c r="F189" s="9" t="s">
        <v>65</v>
      </c>
      <c r="G189" s="6">
        <v>45458</v>
      </c>
      <c r="H189" s="5" t="s">
        <v>25</v>
      </c>
      <c r="I189" s="5" t="s">
        <v>25</v>
      </c>
      <c r="J189" s="15">
        <v>45460</v>
      </c>
      <c r="K189" s="3" t="s">
        <v>24</v>
      </c>
      <c r="M189" s="35">
        <v>7</v>
      </c>
      <c r="N189" s="5" t="s">
        <v>13</v>
      </c>
      <c r="O189" s="5" t="s">
        <v>14</v>
      </c>
      <c r="P189" s="3"/>
    </row>
    <row r="190" spans="2:16" ht="12.75">
      <c r="B190" s="35">
        <v>7</v>
      </c>
      <c r="C190" s="7" t="s">
        <v>17</v>
      </c>
      <c r="D190" s="51" t="str">
        <f>_xlfn.CONCAT(Tabla24[[#This Row],['#]],Tabla24[[#This Row],[Tipo de día]])</f>
        <v>7Fin de semana / Festivo</v>
      </c>
      <c r="E190" s="9" t="s">
        <v>75</v>
      </c>
      <c r="F190" s="9" t="s">
        <v>65</v>
      </c>
      <c r="G190" s="6">
        <v>45459</v>
      </c>
      <c r="H190" s="5" t="s">
        <v>26</v>
      </c>
      <c r="I190" s="5" t="s">
        <v>26</v>
      </c>
      <c r="J190" s="15" t="s">
        <v>48</v>
      </c>
      <c r="K190" s="3" t="s">
        <v>24</v>
      </c>
      <c r="M190" s="35">
        <v>1</v>
      </c>
      <c r="N190" s="5" t="s">
        <v>13</v>
      </c>
      <c r="O190" s="5" t="s">
        <v>14</v>
      </c>
      <c r="P190" s="3"/>
    </row>
    <row r="191" spans="2:16" ht="12.75">
      <c r="B191" s="35">
        <v>1</v>
      </c>
      <c r="C191" s="7" t="s">
        <v>18</v>
      </c>
      <c r="D191" s="51" t="str">
        <f>_xlfn.CONCAT(Tabla24[[#This Row],['#]],Tabla24[[#This Row],[Tipo de día]])</f>
        <v>1Día hábil</v>
      </c>
      <c r="E191" s="9" t="s">
        <v>77</v>
      </c>
      <c r="F191" s="9" t="s">
        <v>67</v>
      </c>
      <c r="G191" s="6">
        <v>45460</v>
      </c>
      <c r="H191" s="5" t="s">
        <v>26</v>
      </c>
      <c r="I191" s="5" t="s">
        <v>24</v>
      </c>
      <c r="J191" s="15" t="s">
        <v>48</v>
      </c>
      <c r="K191" s="3" t="s">
        <v>24</v>
      </c>
      <c r="M191" s="35">
        <v>2</v>
      </c>
      <c r="N191" s="5" t="s">
        <v>14</v>
      </c>
      <c r="O191" s="5" t="s">
        <v>14</v>
      </c>
      <c r="P191" s="3"/>
    </row>
    <row r="192" spans="2:16" ht="12.75">
      <c r="B192" s="35">
        <v>2</v>
      </c>
      <c r="C192" s="7" t="s">
        <v>18</v>
      </c>
      <c r="D192" s="51" t="str">
        <f>_xlfn.CONCAT(Tabla24[[#This Row],['#]],Tabla24[[#This Row],[Tipo de día]])</f>
        <v>2Día hábil</v>
      </c>
      <c r="E192" s="9" t="s">
        <v>73</v>
      </c>
      <c r="F192" s="9" t="s">
        <v>62</v>
      </c>
      <c r="G192" s="6">
        <v>45461</v>
      </c>
      <c r="H192" s="5" t="s">
        <v>26</v>
      </c>
      <c r="I192" s="5" t="s">
        <v>24</v>
      </c>
      <c r="J192" s="15" t="s">
        <v>48</v>
      </c>
      <c r="K192" s="3" t="s">
        <v>24</v>
      </c>
      <c r="M192" s="35">
        <v>3</v>
      </c>
      <c r="N192" s="5" t="s">
        <v>14</v>
      </c>
      <c r="O192" s="5" t="s">
        <v>14</v>
      </c>
      <c r="P192" s="3"/>
    </row>
    <row r="193" spans="2:16" ht="12.75">
      <c r="B193" s="35">
        <v>3</v>
      </c>
      <c r="C193" s="7" t="s">
        <v>18</v>
      </c>
      <c r="D193" s="51" t="str">
        <f>_xlfn.CONCAT(Tabla24[[#This Row],['#]],Tabla24[[#This Row],[Tipo de día]])</f>
        <v>3Día hábil</v>
      </c>
      <c r="E193" s="9" t="s">
        <v>71</v>
      </c>
      <c r="F193" s="9" t="s">
        <v>60</v>
      </c>
      <c r="G193" s="6">
        <v>45462</v>
      </c>
      <c r="H193" s="5" t="s">
        <v>26</v>
      </c>
      <c r="I193" s="5" t="s">
        <v>24</v>
      </c>
      <c r="J193" s="15" t="s">
        <v>48</v>
      </c>
      <c r="K193" s="3" t="s">
        <v>24</v>
      </c>
      <c r="M193" s="35">
        <v>4</v>
      </c>
      <c r="N193" s="5" t="s">
        <v>14</v>
      </c>
      <c r="O193" s="5" t="s">
        <v>14</v>
      </c>
      <c r="P193" s="3"/>
    </row>
    <row r="194" spans="2:16" ht="12.75">
      <c r="B194" s="35">
        <v>4</v>
      </c>
      <c r="C194" s="7" t="s">
        <v>18</v>
      </c>
      <c r="D194" s="51" t="str">
        <f>_xlfn.CONCAT(Tabla24[[#This Row],['#]],Tabla24[[#This Row],[Tipo de día]])</f>
        <v>4Día hábil</v>
      </c>
      <c r="E194" s="9" t="s">
        <v>82</v>
      </c>
      <c r="F194" s="9" t="s">
        <v>64</v>
      </c>
      <c r="G194" s="6">
        <v>45463</v>
      </c>
      <c r="H194" s="5" t="s">
        <v>26</v>
      </c>
      <c r="I194" s="5" t="s">
        <v>24</v>
      </c>
      <c r="J194" s="15" t="s">
        <v>48</v>
      </c>
      <c r="K194" s="3" t="s">
        <v>24</v>
      </c>
      <c r="M194" s="35">
        <v>5</v>
      </c>
      <c r="N194" s="5" t="s">
        <v>14</v>
      </c>
      <c r="O194" s="5" t="s">
        <v>14</v>
      </c>
      <c r="P194" s="3"/>
    </row>
    <row r="195" spans="2:16" ht="12.75">
      <c r="B195" s="35">
        <v>5</v>
      </c>
      <c r="C195" s="7" t="s">
        <v>18</v>
      </c>
      <c r="D195" s="51" t="str">
        <f>_xlfn.CONCAT(Tabla24[[#This Row],['#]],Tabla24[[#This Row],[Tipo de día]])</f>
        <v>5Día hábil</v>
      </c>
      <c r="E195" s="9" t="s">
        <v>76</v>
      </c>
      <c r="F195" s="9" t="s">
        <v>66</v>
      </c>
      <c r="G195" s="6">
        <v>45464</v>
      </c>
      <c r="H195" s="5" t="s">
        <v>26</v>
      </c>
      <c r="I195" s="5" t="s">
        <v>24</v>
      </c>
      <c r="J195" s="15" t="s">
        <v>48</v>
      </c>
      <c r="K195" s="3" t="s">
        <v>24</v>
      </c>
      <c r="M195" s="35">
        <v>6</v>
      </c>
      <c r="N195" s="5" t="s">
        <v>14</v>
      </c>
      <c r="O195" s="5" t="s">
        <v>14</v>
      </c>
      <c r="P195" s="3"/>
    </row>
    <row r="196" spans="2:16" ht="12.75">
      <c r="B196" s="35">
        <v>8</v>
      </c>
      <c r="C196" s="7" t="s">
        <v>17</v>
      </c>
      <c r="D196" s="51" t="str">
        <f>_xlfn.CONCAT(Tabla24[[#This Row],['#]],Tabla24[[#This Row],[Tipo de día]])</f>
        <v>8Fin de semana / Festivo</v>
      </c>
      <c r="E196" s="9" t="s">
        <v>74</v>
      </c>
      <c r="F196" s="9" t="s">
        <v>63</v>
      </c>
      <c r="G196" s="6">
        <v>45465</v>
      </c>
      <c r="H196" s="5" t="s">
        <v>25</v>
      </c>
      <c r="I196" s="5" t="s">
        <v>25</v>
      </c>
      <c r="J196" s="15">
        <v>45467</v>
      </c>
      <c r="K196" s="3" t="s">
        <v>24</v>
      </c>
      <c r="M196" s="35">
        <v>7</v>
      </c>
      <c r="N196" s="5" t="s">
        <v>13</v>
      </c>
      <c r="O196" s="5" t="s">
        <v>14</v>
      </c>
      <c r="P196" s="3"/>
    </row>
    <row r="197" spans="2:16" ht="12.75">
      <c r="B197" s="35">
        <v>8</v>
      </c>
      <c r="C197" s="7" t="s">
        <v>17</v>
      </c>
      <c r="D197" s="51" t="str">
        <f>_xlfn.CONCAT(Tabla24[[#This Row],['#]],Tabla24[[#This Row],[Tipo de día]])</f>
        <v>8Fin de semana / Festivo</v>
      </c>
      <c r="E197" s="9" t="s">
        <v>74</v>
      </c>
      <c r="F197" s="9" t="s">
        <v>63</v>
      </c>
      <c r="G197" s="6">
        <v>45466</v>
      </c>
      <c r="H197" s="5" t="s">
        <v>26</v>
      </c>
      <c r="I197" s="5" t="s">
        <v>26</v>
      </c>
      <c r="J197" s="15" t="s">
        <v>48</v>
      </c>
      <c r="K197" s="3" t="s">
        <v>24</v>
      </c>
      <c r="M197" s="35">
        <v>1</v>
      </c>
      <c r="N197" s="5" t="s">
        <v>13</v>
      </c>
      <c r="O197" s="5" t="s">
        <v>14</v>
      </c>
      <c r="P197" s="3"/>
    </row>
    <row r="198" spans="2:16" ht="12.75">
      <c r="B198" s="35">
        <v>6</v>
      </c>
      <c r="C198" s="7" t="s">
        <v>18</v>
      </c>
      <c r="D198" s="51" t="str">
        <f>_xlfn.CONCAT(Tabla24[[#This Row],['#]],Tabla24[[#This Row],[Tipo de día]])</f>
        <v>6Día hábil</v>
      </c>
      <c r="E198" s="9" t="s">
        <v>69</v>
      </c>
      <c r="F198" s="9" t="s">
        <v>58</v>
      </c>
      <c r="G198" s="6">
        <v>45467</v>
      </c>
      <c r="H198" s="5" t="s">
        <v>26</v>
      </c>
      <c r="I198" s="5" t="s">
        <v>24</v>
      </c>
      <c r="J198" s="15" t="s">
        <v>48</v>
      </c>
      <c r="K198" s="3" t="s">
        <v>24</v>
      </c>
      <c r="M198" s="35">
        <v>2</v>
      </c>
      <c r="N198" s="5" t="s">
        <v>14</v>
      </c>
      <c r="O198" s="5" t="s">
        <v>14</v>
      </c>
      <c r="P198" s="3"/>
    </row>
    <row r="199" spans="2:16" ht="12.75">
      <c r="B199" s="35">
        <v>7</v>
      </c>
      <c r="C199" s="7" t="s">
        <v>18</v>
      </c>
      <c r="D199" s="51" t="str">
        <f>_xlfn.CONCAT(Tabla24[[#This Row],['#]],Tabla24[[#This Row],[Tipo de día]])</f>
        <v>7Día hábil</v>
      </c>
      <c r="E199" s="9" t="s">
        <v>75</v>
      </c>
      <c r="F199" s="9" t="s">
        <v>65</v>
      </c>
      <c r="G199" s="6">
        <v>45468</v>
      </c>
      <c r="H199" s="5" t="s">
        <v>26</v>
      </c>
      <c r="I199" s="5" t="s">
        <v>24</v>
      </c>
      <c r="J199" s="15" t="s">
        <v>48</v>
      </c>
      <c r="K199" s="3" t="s">
        <v>24</v>
      </c>
      <c r="M199" s="35">
        <v>3</v>
      </c>
      <c r="N199" s="5" t="s">
        <v>14</v>
      </c>
      <c r="O199" s="5" t="s">
        <v>14</v>
      </c>
      <c r="P199" s="3"/>
    </row>
    <row r="200" spans="2:16" ht="12.75">
      <c r="B200" s="35">
        <v>8</v>
      </c>
      <c r="C200" s="7" t="s">
        <v>18</v>
      </c>
      <c r="D200" s="51" t="str">
        <f>_xlfn.CONCAT(Tabla24[[#This Row],['#]],Tabla24[[#This Row],[Tipo de día]])</f>
        <v>8Día hábil</v>
      </c>
      <c r="E200" s="9" t="s">
        <v>74</v>
      </c>
      <c r="F200" s="9" t="s">
        <v>63</v>
      </c>
      <c r="G200" s="6">
        <v>45469</v>
      </c>
      <c r="H200" s="5" t="s">
        <v>26</v>
      </c>
      <c r="I200" s="5" t="s">
        <v>24</v>
      </c>
      <c r="J200" s="15" t="s">
        <v>48</v>
      </c>
      <c r="K200" s="3" t="s">
        <v>24</v>
      </c>
      <c r="M200" s="35">
        <v>4</v>
      </c>
      <c r="N200" s="5" t="s">
        <v>14</v>
      </c>
      <c r="O200" s="5" t="s">
        <v>14</v>
      </c>
      <c r="P200" s="3"/>
    </row>
    <row r="201" spans="2:16" ht="12.75">
      <c r="B201" s="35">
        <v>9</v>
      </c>
      <c r="C201" s="7" t="s">
        <v>18</v>
      </c>
      <c r="D201" s="51" t="str">
        <f>_xlfn.CONCAT(Tabla24[[#This Row],['#]],Tabla24[[#This Row],[Tipo de día]])</f>
        <v>9Día hábil</v>
      </c>
      <c r="E201" s="9" t="s">
        <v>72</v>
      </c>
      <c r="F201" s="9" t="s">
        <v>61</v>
      </c>
      <c r="G201" s="6">
        <v>45470</v>
      </c>
      <c r="H201" s="5" t="s">
        <v>26</v>
      </c>
      <c r="I201" s="5" t="s">
        <v>24</v>
      </c>
      <c r="J201" s="15" t="s">
        <v>48</v>
      </c>
      <c r="K201" s="3" t="s">
        <v>24</v>
      </c>
      <c r="M201" s="35">
        <v>5</v>
      </c>
      <c r="N201" s="5" t="s">
        <v>14</v>
      </c>
      <c r="O201" s="5" t="s">
        <v>14</v>
      </c>
      <c r="P201" s="3"/>
    </row>
    <row r="202" spans="2:16" ht="12.75">
      <c r="B202" s="35">
        <v>10</v>
      </c>
      <c r="C202" s="7" t="s">
        <v>18</v>
      </c>
      <c r="D202" s="51" t="str">
        <f>_xlfn.CONCAT(Tabla24[[#This Row],['#]],Tabla24[[#This Row],[Tipo de día]])</f>
        <v>10Día hábil</v>
      </c>
      <c r="E202" s="9" t="s">
        <v>70</v>
      </c>
      <c r="F202" s="9" t="s">
        <v>59</v>
      </c>
      <c r="G202" s="6">
        <v>45471</v>
      </c>
      <c r="H202" s="5" t="s">
        <v>26</v>
      </c>
      <c r="I202" s="5" t="s">
        <v>24</v>
      </c>
      <c r="J202" s="15" t="s">
        <v>48</v>
      </c>
      <c r="K202" s="3" t="s">
        <v>24</v>
      </c>
      <c r="M202" s="35">
        <v>6</v>
      </c>
      <c r="N202" s="5" t="s">
        <v>14</v>
      </c>
      <c r="O202" s="5" t="s">
        <v>14</v>
      </c>
      <c r="P202" s="3"/>
    </row>
    <row r="203" spans="2:16" ht="12.75">
      <c r="B203" s="35">
        <v>7</v>
      </c>
      <c r="C203" s="7" t="s">
        <v>17</v>
      </c>
      <c r="D203" s="51" t="str">
        <f>_xlfn.CONCAT(Tabla24[[#This Row],['#]],Tabla24[[#This Row],[Tipo de día]])</f>
        <v>7Fin de semana / Festivo</v>
      </c>
      <c r="E203" s="9" t="s">
        <v>75</v>
      </c>
      <c r="F203" s="9" t="s">
        <v>65</v>
      </c>
      <c r="G203" s="6">
        <v>45472</v>
      </c>
      <c r="H203" s="5" t="s">
        <v>25</v>
      </c>
      <c r="I203" s="5" t="s">
        <v>25</v>
      </c>
      <c r="J203" s="15">
        <v>45475</v>
      </c>
      <c r="K203" s="3" t="s">
        <v>24</v>
      </c>
      <c r="M203" s="35">
        <v>7</v>
      </c>
      <c r="N203" s="5" t="s">
        <v>13</v>
      </c>
      <c r="O203" s="5" t="s">
        <v>14</v>
      </c>
      <c r="P203" s="3"/>
    </row>
    <row r="204" spans="2:16" ht="12.75">
      <c r="B204" s="35">
        <v>7</v>
      </c>
      <c r="C204" s="7" t="s">
        <v>17</v>
      </c>
      <c r="D204" s="51" t="str">
        <f>_xlfn.CONCAT(Tabla24[[#This Row],['#]],Tabla24[[#This Row],[Tipo de día]])</f>
        <v>7Fin de semana / Festivo</v>
      </c>
      <c r="E204" s="9" t="s">
        <v>75</v>
      </c>
      <c r="F204" s="9" t="s">
        <v>65</v>
      </c>
      <c r="G204" s="6">
        <v>45473</v>
      </c>
      <c r="H204" s="5" t="s">
        <v>26</v>
      </c>
      <c r="I204" s="5" t="s">
        <v>26</v>
      </c>
      <c r="J204" s="15">
        <v>45476</v>
      </c>
      <c r="K204" s="3" t="s">
        <v>24</v>
      </c>
      <c r="M204" s="35">
        <v>1</v>
      </c>
      <c r="N204" s="5" t="s">
        <v>13</v>
      </c>
      <c r="O204" s="5" t="s">
        <v>14</v>
      </c>
      <c r="P204" s="3"/>
    </row>
    <row r="205" spans="2:16" ht="12.75">
      <c r="B205" s="35">
        <v>7</v>
      </c>
      <c r="C205" s="7" t="s">
        <v>17</v>
      </c>
      <c r="D205" s="51" t="str">
        <f>_xlfn.CONCAT(Tabla24[[#This Row],['#]],Tabla24[[#This Row],[Tipo de día]])</f>
        <v>7Fin de semana / Festivo</v>
      </c>
      <c r="E205" s="9" t="s">
        <v>75</v>
      </c>
      <c r="F205" s="9" t="s">
        <v>65</v>
      </c>
      <c r="G205" s="6">
        <v>45474</v>
      </c>
      <c r="H205" s="5" t="s">
        <v>26</v>
      </c>
      <c r="I205" s="5" t="s">
        <v>26</v>
      </c>
      <c r="J205" s="15" t="s">
        <v>48</v>
      </c>
      <c r="K205" s="3" t="s">
        <v>24</v>
      </c>
      <c r="M205" s="35">
        <v>2</v>
      </c>
      <c r="N205" s="5" t="s">
        <v>14</v>
      </c>
      <c r="O205" s="5" t="s">
        <v>13</v>
      </c>
      <c r="P205" s="3"/>
    </row>
    <row r="206" spans="2:16" ht="12.75">
      <c r="B206" s="35">
        <v>1</v>
      </c>
      <c r="C206" s="7" t="s">
        <v>18</v>
      </c>
      <c r="D206" s="51" t="str">
        <f>_xlfn.CONCAT(Tabla24[[#This Row],['#]],Tabla24[[#This Row],[Tipo de día]])</f>
        <v>1Día hábil</v>
      </c>
      <c r="E206" s="9" t="s">
        <v>77</v>
      </c>
      <c r="F206" s="9" t="s">
        <v>67</v>
      </c>
      <c r="G206" s="6">
        <v>45475</v>
      </c>
      <c r="H206" s="5" t="s">
        <v>26</v>
      </c>
      <c r="I206" s="5" t="s">
        <v>24</v>
      </c>
      <c r="J206" s="15" t="s">
        <v>48</v>
      </c>
      <c r="K206" s="3" t="s">
        <v>24</v>
      </c>
      <c r="M206" s="35">
        <v>3</v>
      </c>
      <c r="N206" s="5" t="s">
        <v>14</v>
      </c>
      <c r="O206" s="5" t="s">
        <v>14</v>
      </c>
      <c r="P206" s="3"/>
    </row>
    <row r="207" spans="2:16" ht="12.75">
      <c r="B207" s="35">
        <v>2</v>
      </c>
      <c r="C207" s="7" t="s">
        <v>18</v>
      </c>
      <c r="D207" s="51" t="str">
        <f>_xlfn.CONCAT(Tabla24[[#This Row],['#]],Tabla24[[#This Row],[Tipo de día]])</f>
        <v>2Día hábil</v>
      </c>
      <c r="E207" s="9" t="s">
        <v>73</v>
      </c>
      <c r="F207" s="9" t="s">
        <v>62</v>
      </c>
      <c r="G207" s="6">
        <v>45476</v>
      </c>
      <c r="H207" s="5" t="s">
        <v>26</v>
      </c>
      <c r="I207" s="5" t="s">
        <v>24</v>
      </c>
      <c r="J207" s="15" t="s">
        <v>48</v>
      </c>
      <c r="K207" s="3" t="s">
        <v>24</v>
      </c>
      <c r="M207" s="35">
        <v>4</v>
      </c>
      <c r="N207" s="5" t="s">
        <v>14</v>
      </c>
      <c r="O207" s="5" t="s">
        <v>14</v>
      </c>
      <c r="P207" s="3"/>
    </row>
    <row r="208" spans="2:16" ht="12.75">
      <c r="B208" s="35">
        <v>3</v>
      </c>
      <c r="C208" s="7" t="s">
        <v>18</v>
      </c>
      <c r="D208" s="51" t="str">
        <f>_xlfn.CONCAT(Tabla24[[#This Row],['#]],Tabla24[[#This Row],[Tipo de día]])</f>
        <v>3Día hábil</v>
      </c>
      <c r="E208" s="9" t="s">
        <v>71</v>
      </c>
      <c r="F208" s="9" t="s">
        <v>60</v>
      </c>
      <c r="G208" s="6">
        <v>45477</v>
      </c>
      <c r="H208" s="5" t="s">
        <v>26</v>
      </c>
      <c r="I208" s="5" t="s">
        <v>24</v>
      </c>
      <c r="J208" s="15" t="s">
        <v>48</v>
      </c>
      <c r="K208" s="3" t="s">
        <v>24</v>
      </c>
      <c r="M208" s="35">
        <v>5</v>
      </c>
      <c r="N208" s="5" t="s">
        <v>14</v>
      </c>
      <c r="O208" s="5" t="s">
        <v>14</v>
      </c>
      <c r="P208" s="3"/>
    </row>
    <row r="209" spans="2:16" ht="12.75">
      <c r="B209" s="35">
        <v>4</v>
      </c>
      <c r="C209" s="7" t="s">
        <v>18</v>
      </c>
      <c r="D209" s="51" t="str">
        <f>_xlfn.CONCAT(Tabla24[[#This Row],['#]],Tabla24[[#This Row],[Tipo de día]])</f>
        <v>4Día hábil</v>
      </c>
      <c r="E209" s="9" t="s">
        <v>82</v>
      </c>
      <c r="F209" s="9" t="s">
        <v>64</v>
      </c>
      <c r="G209" s="6">
        <v>45478</v>
      </c>
      <c r="H209" s="5" t="s">
        <v>26</v>
      </c>
      <c r="I209" s="5" t="s">
        <v>24</v>
      </c>
      <c r="J209" s="15" t="s">
        <v>48</v>
      </c>
      <c r="K209" s="3" t="s">
        <v>24</v>
      </c>
      <c r="M209" s="35">
        <v>6</v>
      </c>
      <c r="N209" s="5" t="s">
        <v>14</v>
      </c>
      <c r="O209" s="5" t="s">
        <v>14</v>
      </c>
      <c r="P209" s="3"/>
    </row>
    <row r="210" spans="2:16" ht="12.75">
      <c r="B210" s="35">
        <v>1</v>
      </c>
      <c r="C210" s="7" t="s">
        <v>17</v>
      </c>
      <c r="D210" s="51" t="str">
        <f>_xlfn.CONCAT(Tabla24[[#This Row],['#]],Tabla24[[#This Row],[Tipo de día]])</f>
        <v>1Fin de semana / Festivo</v>
      </c>
      <c r="E210" s="9" t="s">
        <v>77</v>
      </c>
      <c r="F210" s="9" t="s">
        <v>67</v>
      </c>
      <c r="G210" s="6">
        <v>45479</v>
      </c>
      <c r="H210" s="5" t="s">
        <v>25</v>
      </c>
      <c r="I210" s="5" t="s">
        <v>25</v>
      </c>
      <c r="J210" s="15">
        <v>45481</v>
      </c>
      <c r="K210" s="3" t="s">
        <v>24</v>
      </c>
      <c r="L210" s="3" t="s">
        <v>90</v>
      </c>
      <c r="M210" s="35">
        <v>7</v>
      </c>
      <c r="N210" s="5" t="s">
        <v>13</v>
      </c>
      <c r="O210" s="5" t="s">
        <v>14</v>
      </c>
      <c r="P210" s="3"/>
    </row>
    <row r="211" spans="2:16" ht="12.75">
      <c r="B211" s="35">
        <v>1</v>
      </c>
      <c r="C211" s="7" t="s">
        <v>17</v>
      </c>
      <c r="D211" s="51" t="str">
        <f>_xlfn.CONCAT(Tabla24[[#This Row],['#]],Tabla24[[#This Row],[Tipo de día]])</f>
        <v>1Fin de semana / Festivo</v>
      </c>
      <c r="E211" s="9" t="s">
        <v>77</v>
      </c>
      <c r="F211" s="9" t="s">
        <v>67</v>
      </c>
      <c r="G211" s="6">
        <v>45480</v>
      </c>
      <c r="H211" s="5" t="s">
        <v>26</v>
      </c>
      <c r="I211" s="5" t="s">
        <v>26</v>
      </c>
      <c r="J211" s="15" t="s">
        <v>48</v>
      </c>
      <c r="K211" s="3" t="s">
        <v>24</v>
      </c>
      <c r="M211" s="35">
        <v>1</v>
      </c>
      <c r="N211" s="5" t="s">
        <v>13</v>
      </c>
      <c r="O211" s="5" t="s">
        <v>14</v>
      </c>
      <c r="P211" s="3"/>
    </row>
    <row r="212" spans="2:16" ht="12.75">
      <c r="B212" s="35">
        <v>5</v>
      </c>
      <c r="C212" s="7" t="s">
        <v>18</v>
      </c>
      <c r="D212" s="51" t="str">
        <f>_xlfn.CONCAT(Tabla24[[#This Row],['#]],Tabla24[[#This Row],[Tipo de día]])</f>
        <v>5Día hábil</v>
      </c>
      <c r="E212" s="9" t="s">
        <v>76</v>
      </c>
      <c r="F212" s="9" t="s">
        <v>66</v>
      </c>
      <c r="G212" s="6">
        <v>45481</v>
      </c>
      <c r="H212" s="5" t="s">
        <v>26</v>
      </c>
      <c r="I212" s="5" t="s">
        <v>24</v>
      </c>
      <c r="J212" s="15" t="s">
        <v>48</v>
      </c>
      <c r="K212" s="3" t="s">
        <v>24</v>
      </c>
      <c r="M212" s="35">
        <v>2</v>
      </c>
      <c r="N212" s="5" t="s">
        <v>14</v>
      </c>
      <c r="O212" s="5" t="s">
        <v>14</v>
      </c>
      <c r="P212" s="3"/>
    </row>
    <row r="213" spans="2:16" ht="12.75">
      <c r="B213" s="35">
        <v>6</v>
      </c>
      <c r="C213" s="7" t="s">
        <v>18</v>
      </c>
      <c r="D213" s="51" t="str">
        <f>_xlfn.CONCAT(Tabla24[[#This Row],['#]],Tabla24[[#This Row],[Tipo de día]])</f>
        <v>6Día hábil</v>
      </c>
      <c r="E213" s="9" t="s">
        <v>69</v>
      </c>
      <c r="F213" s="9" t="s">
        <v>58</v>
      </c>
      <c r="G213" s="6">
        <v>45482</v>
      </c>
      <c r="H213" s="5" t="s">
        <v>26</v>
      </c>
      <c r="I213" s="5" t="s">
        <v>24</v>
      </c>
      <c r="J213" s="15" t="s">
        <v>48</v>
      </c>
      <c r="K213" s="3" t="s">
        <v>24</v>
      </c>
      <c r="M213" s="35">
        <v>3</v>
      </c>
      <c r="N213" s="5" t="s">
        <v>14</v>
      </c>
      <c r="O213" s="5" t="s">
        <v>14</v>
      </c>
      <c r="P213" s="3"/>
    </row>
    <row r="214" spans="2:16" ht="12.75">
      <c r="B214" s="35">
        <v>7</v>
      </c>
      <c r="C214" s="7" t="s">
        <v>18</v>
      </c>
      <c r="D214" s="51" t="str">
        <f>_xlfn.CONCAT(Tabla24[[#This Row],['#]],Tabla24[[#This Row],[Tipo de día]])</f>
        <v>7Día hábil</v>
      </c>
      <c r="E214" s="9" t="s">
        <v>75</v>
      </c>
      <c r="F214" s="9" t="s">
        <v>65</v>
      </c>
      <c r="G214" s="6">
        <v>45483</v>
      </c>
      <c r="H214" s="5" t="s">
        <v>26</v>
      </c>
      <c r="I214" s="5" t="s">
        <v>24</v>
      </c>
      <c r="J214" s="15" t="s">
        <v>48</v>
      </c>
      <c r="K214" s="3" t="s">
        <v>24</v>
      </c>
      <c r="M214" s="35">
        <v>4</v>
      </c>
      <c r="N214" s="5" t="s">
        <v>14</v>
      </c>
      <c r="O214" s="5" t="s">
        <v>14</v>
      </c>
      <c r="P214" s="3"/>
    </row>
    <row r="215" spans="2:16" ht="12.75">
      <c r="B215" s="35">
        <v>1</v>
      </c>
      <c r="C215" s="7" t="s">
        <v>18</v>
      </c>
      <c r="D215" s="51" t="str">
        <f>_xlfn.CONCAT(Tabla24[[#This Row],['#]],Tabla24[[#This Row],[Tipo de día]])</f>
        <v>1Día hábil</v>
      </c>
      <c r="E215" s="9" t="s">
        <v>77</v>
      </c>
      <c r="F215" s="9" t="s">
        <v>67</v>
      </c>
      <c r="G215" s="6">
        <v>45484</v>
      </c>
      <c r="H215" s="5" t="s">
        <v>26</v>
      </c>
      <c r="I215" s="5" t="s">
        <v>24</v>
      </c>
      <c r="J215" s="15" t="s">
        <v>48</v>
      </c>
      <c r="K215" s="3" t="s">
        <v>24</v>
      </c>
      <c r="M215" s="35">
        <v>5</v>
      </c>
      <c r="N215" s="5" t="s">
        <v>14</v>
      </c>
      <c r="O215" s="5" t="s">
        <v>14</v>
      </c>
      <c r="P215" s="3"/>
    </row>
    <row r="216" spans="2:16" ht="12.75">
      <c r="B216" s="35">
        <v>8</v>
      </c>
      <c r="C216" s="7" t="s">
        <v>18</v>
      </c>
      <c r="D216" s="51" t="str">
        <f>_xlfn.CONCAT(Tabla24[[#This Row],['#]],Tabla24[[#This Row],[Tipo de día]])</f>
        <v>8Día hábil</v>
      </c>
      <c r="E216" s="9" t="s">
        <v>74</v>
      </c>
      <c r="F216" s="9" t="s">
        <v>63</v>
      </c>
      <c r="G216" s="6">
        <v>45485</v>
      </c>
      <c r="H216" s="5" t="s">
        <v>26</v>
      </c>
      <c r="I216" s="5" t="s">
        <v>24</v>
      </c>
      <c r="J216" s="15" t="s">
        <v>48</v>
      </c>
      <c r="K216" s="3" t="s">
        <v>24</v>
      </c>
      <c r="M216" s="35">
        <v>6</v>
      </c>
      <c r="N216" s="5" t="s">
        <v>14</v>
      </c>
      <c r="O216" s="5" t="s">
        <v>14</v>
      </c>
      <c r="P216" s="3"/>
    </row>
    <row r="217" spans="2:16" ht="12.75">
      <c r="B217" s="35">
        <v>1</v>
      </c>
      <c r="C217" s="7" t="s">
        <v>17</v>
      </c>
      <c r="D217" s="51" t="str">
        <f>_xlfn.CONCAT(Tabla24[[#This Row],['#]],Tabla24[[#This Row],[Tipo de día]])</f>
        <v>1Fin de semana / Festivo</v>
      </c>
      <c r="E217" s="9" t="s">
        <v>77</v>
      </c>
      <c r="F217" s="9" t="s">
        <v>67</v>
      </c>
      <c r="G217" s="6">
        <v>45486</v>
      </c>
      <c r="H217" s="5" t="s">
        <v>25</v>
      </c>
      <c r="I217" s="5" t="s">
        <v>25</v>
      </c>
      <c r="J217" s="15">
        <v>45488</v>
      </c>
      <c r="K217" s="3" t="s">
        <v>24</v>
      </c>
      <c r="M217" s="35">
        <v>7</v>
      </c>
      <c r="N217" s="5" t="s">
        <v>13</v>
      </c>
      <c r="O217" s="5" t="s">
        <v>14</v>
      </c>
      <c r="P217" s="3"/>
    </row>
    <row r="218" spans="2:16" ht="12.75">
      <c r="B218" s="35">
        <v>1</v>
      </c>
      <c r="C218" s="7" t="s">
        <v>17</v>
      </c>
      <c r="D218" s="51" t="str">
        <f>_xlfn.CONCAT(Tabla24[[#This Row],['#]],Tabla24[[#This Row],[Tipo de día]])</f>
        <v>1Fin de semana / Festivo</v>
      </c>
      <c r="E218" s="9" t="s">
        <v>77</v>
      </c>
      <c r="F218" s="9" t="s">
        <v>67</v>
      </c>
      <c r="G218" s="6">
        <v>45487</v>
      </c>
      <c r="H218" s="5" t="s">
        <v>26</v>
      </c>
      <c r="I218" s="5" t="s">
        <v>26</v>
      </c>
      <c r="J218" s="15" t="s">
        <v>48</v>
      </c>
      <c r="K218" s="3" t="s">
        <v>24</v>
      </c>
      <c r="M218" s="35">
        <v>1</v>
      </c>
      <c r="N218" s="5" t="s">
        <v>13</v>
      </c>
      <c r="O218" s="5" t="s">
        <v>14</v>
      </c>
      <c r="P218" s="3"/>
    </row>
    <row r="219" spans="2:16" ht="12.75">
      <c r="B219" s="35">
        <v>9</v>
      </c>
      <c r="C219" s="7" t="s">
        <v>18</v>
      </c>
      <c r="D219" s="51" t="str">
        <f>_xlfn.CONCAT(Tabla24[[#This Row],['#]],Tabla24[[#This Row],[Tipo de día]])</f>
        <v>9Día hábil</v>
      </c>
      <c r="E219" s="9" t="s">
        <v>72</v>
      </c>
      <c r="F219" s="9" t="s">
        <v>61</v>
      </c>
      <c r="G219" s="6">
        <v>45488</v>
      </c>
      <c r="H219" s="5" t="s">
        <v>26</v>
      </c>
      <c r="I219" s="5" t="s">
        <v>24</v>
      </c>
      <c r="J219" s="15" t="s">
        <v>48</v>
      </c>
      <c r="K219" s="3" t="s">
        <v>24</v>
      </c>
      <c r="M219" s="35">
        <v>2</v>
      </c>
      <c r="N219" s="5" t="s">
        <v>14</v>
      </c>
      <c r="O219" s="5" t="s">
        <v>14</v>
      </c>
      <c r="P219" s="3"/>
    </row>
    <row r="220" spans="2:16" ht="12.75">
      <c r="B220" s="35">
        <v>10</v>
      </c>
      <c r="C220" s="7" t="s">
        <v>18</v>
      </c>
      <c r="D220" s="51" t="str">
        <f>_xlfn.CONCAT(Tabla24[[#This Row],['#]],Tabla24[[#This Row],[Tipo de día]])</f>
        <v>10Día hábil</v>
      </c>
      <c r="E220" s="9" t="s">
        <v>70</v>
      </c>
      <c r="F220" s="9" t="s">
        <v>59</v>
      </c>
      <c r="G220" s="6">
        <v>45489</v>
      </c>
      <c r="H220" s="5" t="s">
        <v>26</v>
      </c>
      <c r="I220" s="5" t="s">
        <v>24</v>
      </c>
      <c r="J220" s="15" t="s">
        <v>48</v>
      </c>
      <c r="K220" s="3" t="s">
        <v>24</v>
      </c>
      <c r="M220" s="35">
        <v>3</v>
      </c>
      <c r="N220" s="5" t="s">
        <v>14</v>
      </c>
      <c r="O220" s="5" t="s">
        <v>14</v>
      </c>
      <c r="P220" s="3"/>
    </row>
    <row r="221" spans="2:16" ht="12.75">
      <c r="B221" s="35">
        <v>2</v>
      </c>
      <c r="C221" s="7" t="s">
        <v>18</v>
      </c>
      <c r="D221" s="51" t="str">
        <f>_xlfn.CONCAT(Tabla24[[#This Row],['#]],Tabla24[[#This Row],[Tipo de día]])</f>
        <v>2Día hábil</v>
      </c>
      <c r="E221" s="9" t="s">
        <v>73</v>
      </c>
      <c r="F221" s="9" t="s">
        <v>62</v>
      </c>
      <c r="G221" s="6">
        <v>45490</v>
      </c>
      <c r="H221" s="5" t="s">
        <v>26</v>
      </c>
      <c r="I221" s="5" t="s">
        <v>24</v>
      </c>
      <c r="J221" s="15" t="s">
        <v>48</v>
      </c>
      <c r="K221" s="3" t="s">
        <v>24</v>
      </c>
      <c r="M221" s="35">
        <v>4</v>
      </c>
      <c r="N221" s="5" t="s">
        <v>14</v>
      </c>
      <c r="O221" s="5" t="s">
        <v>14</v>
      </c>
      <c r="P221" s="3"/>
    </row>
    <row r="222" spans="2:16" ht="12.75">
      <c r="B222" s="35">
        <v>4</v>
      </c>
      <c r="C222" s="7" t="s">
        <v>18</v>
      </c>
      <c r="D222" s="51" t="str">
        <f>_xlfn.CONCAT(Tabla24[[#This Row],['#]],Tabla24[[#This Row],[Tipo de día]])</f>
        <v>4Día hábil</v>
      </c>
      <c r="E222" s="9" t="s">
        <v>82</v>
      </c>
      <c r="F222" s="9" t="s">
        <v>64</v>
      </c>
      <c r="G222" s="6">
        <v>45491</v>
      </c>
      <c r="H222" s="5" t="s">
        <v>26</v>
      </c>
      <c r="I222" s="5" t="s">
        <v>24</v>
      </c>
      <c r="J222" s="15" t="s">
        <v>48</v>
      </c>
      <c r="K222" s="3" t="s">
        <v>24</v>
      </c>
      <c r="M222" s="35">
        <v>5</v>
      </c>
      <c r="N222" s="5" t="s">
        <v>14</v>
      </c>
      <c r="O222" s="5" t="s">
        <v>14</v>
      </c>
      <c r="P222" s="3"/>
    </row>
    <row r="223" spans="2:16" ht="12.75">
      <c r="B223" s="35">
        <v>3</v>
      </c>
      <c r="C223" s="7" t="s">
        <v>18</v>
      </c>
      <c r="D223" s="51" t="str">
        <f>_xlfn.CONCAT(Tabla24[[#This Row],['#]],Tabla24[[#This Row],[Tipo de día]])</f>
        <v>3Día hábil</v>
      </c>
      <c r="E223" s="9" t="s">
        <v>71</v>
      </c>
      <c r="F223" s="9" t="s">
        <v>60</v>
      </c>
      <c r="G223" s="6">
        <v>45492</v>
      </c>
      <c r="H223" s="5" t="s">
        <v>26</v>
      </c>
      <c r="I223" s="5" t="s">
        <v>24</v>
      </c>
      <c r="J223" s="15" t="s">
        <v>48</v>
      </c>
      <c r="K223" s="3" t="s">
        <v>24</v>
      </c>
      <c r="M223" s="35">
        <v>6</v>
      </c>
      <c r="N223" s="5" t="s">
        <v>14</v>
      </c>
      <c r="O223" s="5" t="s">
        <v>14</v>
      </c>
      <c r="P223" s="3"/>
    </row>
    <row r="224" spans="2:16" ht="12.75">
      <c r="B224" s="35">
        <v>4</v>
      </c>
      <c r="C224" s="7" t="s">
        <v>17</v>
      </c>
      <c r="D224" s="51" t="str">
        <f>_xlfn.CONCAT(Tabla24[[#This Row],['#]],Tabla24[[#This Row],[Tipo de día]])</f>
        <v>4Fin de semana / Festivo</v>
      </c>
      <c r="E224" s="9" t="s">
        <v>82</v>
      </c>
      <c r="F224" s="9" t="s">
        <v>64</v>
      </c>
      <c r="G224" s="6">
        <v>45493</v>
      </c>
      <c r="H224" s="5" t="s">
        <v>25</v>
      </c>
      <c r="I224" s="5" t="s">
        <v>25</v>
      </c>
      <c r="J224" s="15">
        <v>45495</v>
      </c>
      <c r="K224" s="3" t="s">
        <v>24</v>
      </c>
      <c r="M224" s="35">
        <v>7</v>
      </c>
      <c r="N224" s="5" t="s">
        <v>13</v>
      </c>
      <c r="O224" s="5" t="s">
        <v>13</v>
      </c>
      <c r="P224" s="3"/>
    </row>
    <row r="225" spans="2:16" ht="12.75">
      <c r="B225" s="35">
        <v>4</v>
      </c>
      <c r="C225" s="7" t="s">
        <v>17</v>
      </c>
      <c r="D225" s="51" t="str">
        <f>_xlfn.CONCAT(Tabla24[[#This Row],['#]],Tabla24[[#This Row],[Tipo de día]])</f>
        <v>4Fin de semana / Festivo</v>
      </c>
      <c r="E225" s="9" t="s">
        <v>82</v>
      </c>
      <c r="F225" s="9" t="s">
        <v>64</v>
      </c>
      <c r="G225" s="6">
        <v>45494</v>
      </c>
      <c r="H225" s="5" t="s">
        <v>26</v>
      </c>
      <c r="I225" s="5" t="s">
        <v>26</v>
      </c>
      <c r="J225" s="15" t="s">
        <v>48</v>
      </c>
      <c r="K225" s="3" t="s">
        <v>24</v>
      </c>
      <c r="M225" s="35">
        <v>1</v>
      </c>
      <c r="N225" s="5" t="s">
        <v>13</v>
      </c>
      <c r="O225" s="5" t="s">
        <v>14</v>
      </c>
      <c r="P225" s="3"/>
    </row>
    <row r="226" spans="2:16" ht="12.75">
      <c r="B226" s="35">
        <v>5</v>
      </c>
      <c r="C226" s="7" t="s">
        <v>18</v>
      </c>
      <c r="D226" s="51" t="str">
        <f>_xlfn.CONCAT(Tabla24[[#This Row],['#]],Tabla24[[#This Row],[Tipo de día]])</f>
        <v>5Día hábil</v>
      </c>
      <c r="E226" s="9" t="s">
        <v>76</v>
      </c>
      <c r="F226" s="9" t="s">
        <v>66</v>
      </c>
      <c r="G226" s="6">
        <v>45495</v>
      </c>
      <c r="H226" s="5" t="s">
        <v>26</v>
      </c>
      <c r="I226" s="5" t="s">
        <v>24</v>
      </c>
      <c r="J226" s="15" t="s">
        <v>48</v>
      </c>
      <c r="K226" s="3" t="s">
        <v>24</v>
      </c>
      <c r="M226" s="35">
        <v>2</v>
      </c>
      <c r="N226" s="5" t="s">
        <v>14</v>
      </c>
      <c r="O226" s="5" t="s">
        <v>14</v>
      </c>
      <c r="P226" s="3"/>
    </row>
    <row r="227" spans="2:16" ht="12.75">
      <c r="B227" s="35">
        <v>6</v>
      </c>
      <c r="C227" s="7" t="s">
        <v>18</v>
      </c>
      <c r="D227" s="51" t="str">
        <f>_xlfn.CONCAT(Tabla24[[#This Row],['#]],Tabla24[[#This Row],[Tipo de día]])</f>
        <v>6Día hábil</v>
      </c>
      <c r="E227" s="9" t="s">
        <v>69</v>
      </c>
      <c r="F227" s="9" t="s">
        <v>58</v>
      </c>
      <c r="G227" s="6">
        <v>45496</v>
      </c>
      <c r="H227" s="5" t="s">
        <v>26</v>
      </c>
      <c r="I227" s="5" t="s">
        <v>24</v>
      </c>
      <c r="J227" s="15" t="s">
        <v>48</v>
      </c>
      <c r="K227" s="3" t="s">
        <v>24</v>
      </c>
      <c r="M227" s="35">
        <v>3</v>
      </c>
      <c r="N227" s="5" t="s">
        <v>14</v>
      </c>
      <c r="O227" s="5" t="s">
        <v>14</v>
      </c>
      <c r="P227" s="3"/>
    </row>
    <row r="228" spans="2:16" ht="12.75">
      <c r="B228" s="35">
        <v>7</v>
      </c>
      <c r="C228" s="7" t="s">
        <v>18</v>
      </c>
      <c r="D228" s="51" t="str">
        <f>_xlfn.CONCAT(Tabla24[[#This Row],['#]],Tabla24[[#This Row],[Tipo de día]])</f>
        <v>7Día hábil</v>
      </c>
      <c r="E228" s="9" t="s">
        <v>75</v>
      </c>
      <c r="F228" s="9" t="s">
        <v>65</v>
      </c>
      <c r="G228" s="6">
        <v>45497</v>
      </c>
      <c r="H228" s="5" t="s">
        <v>26</v>
      </c>
      <c r="I228" s="5" t="s">
        <v>24</v>
      </c>
      <c r="J228" s="15" t="s">
        <v>48</v>
      </c>
      <c r="K228" s="3" t="s">
        <v>24</v>
      </c>
      <c r="M228" s="35">
        <v>4</v>
      </c>
      <c r="N228" s="5" t="s">
        <v>14</v>
      </c>
      <c r="O228" s="5" t="s">
        <v>14</v>
      </c>
      <c r="P228" s="3"/>
    </row>
    <row r="229" spans="2:16" ht="12.75">
      <c r="B229" s="35">
        <v>8</v>
      </c>
      <c r="C229" s="7" t="s">
        <v>18</v>
      </c>
      <c r="D229" s="51" t="str">
        <f>_xlfn.CONCAT(Tabla24[[#This Row],['#]],Tabla24[[#This Row],[Tipo de día]])</f>
        <v>8Día hábil</v>
      </c>
      <c r="E229" s="9" t="s">
        <v>74</v>
      </c>
      <c r="F229" s="9" t="s">
        <v>63</v>
      </c>
      <c r="G229" s="6">
        <v>45498</v>
      </c>
      <c r="H229" s="5" t="s">
        <v>26</v>
      </c>
      <c r="I229" s="5" t="s">
        <v>24</v>
      </c>
      <c r="J229" s="15" t="s">
        <v>48</v>
      </c>
      <c r="K229" s="3" t="s">
        <v>24</v>
      </c>
      <c r="M229" s="35">
        <v>5</v>
      </c>
      <c r="N229" s="5" t="s">
        <v>14</v>
      </c>
      <c r="O229" s="5" t="s">
        <v>14</v>
      </c>
      <c r="P229" s="3"/>
    </row>
    <row r="230" spans="2:16" ht="12.75">
      <c r="B230" s="35">
        <v>9</v>
      </c>
      <c r="C230" s="7" t="s">
        <v>18</v>
      </c>
      <c r="D230" s="51" t="str">
        <f>_xlfn.CONCAT(Tabla24[[#This Row],['#]],Tabla24[[#This Row],[Tipo de día]])</f>
        <v>9Día hábil</v>
      </c>
      <c r="E230" s="9" t="s">
        <v>72</v>
      </c>
      <c r="F230" s="9" t="s">
        <v>61</v>
      </c>
      <c r="G230" s="6">
        <v>45499</v>
      </c>
      <c r="H230" s="5" t="s">
        <v>26</v>
      </c>
      <c r="I230" s="5" t="s">
        <v>24</v>
      </c>
      <c r="J230" s="15" t="s">
        <v>48</v>
      </c>
      <c r="K230" s="3" t="s">
        <v>24</v>
      </c>
      <c r="M230" s="35">
        <v>6</v>
      </c>
      <c r="N230" s="5" t="s">
        <v>14</v>
      </c>
      <c r="O230" s="5" t="s">
        <v>14</v>
      </c>
      <c r="P230" s="3"/>
    </row>
    <row r="231" spans="2:16" ht="12.75">
      <c r="B231" s="35">
        <v>5</v>
      </c>
      <c r="C231" s="7" t="s">
        <v>17</v>
      </c>
      <c r="D231" s="51" t="str">
        <f>_xlfn.CONCAT(Tabla24[[#This Row],['#]],Tabla24[[#This Row],[Tipo de día]])</f>
        <v>5Fin de semana / Festivo</v>
      </c>
      <c r="E231" s="9" t="s">
        <v>76</v>
      </c>
      <c r="F231" s="9" t="s">
        <v>66</v>
      </c>
      <c r="G231" s="6">
        <v>45500</v>
      </c>
      <c r="H231" s="5" t="s">
        <v>25</v>
      </c>
      <c r="I231" s="5" t="s">
        <v>25</v>
      </c>
      <c r="J231" s="15">
        <v>45502</v>
      </c>
      <c r="K231" s="3" t="s">
        <v>24</v>
      </c>
      <c r="M231" s="35">
        <v>7</v>
      </c>
      <c r="N231" s="5" t="s">
        <v>13</v>
      </c>
      <c r="O231" s="5" t="s">
        <v>14</v>
      </c>
      <c r="P231" s="3"/>
    </row>
    <row r="232" spans="2:16" ht="12.75">
      <c r="B232" s="35">
        <v>5</v>
      </c>
      <c r="C232" s="7" t="s">
        <v>17</v>
      </c>
      <c r="D232" s="51" t="str">
        <f>_xlfn.CONCAT(Tabla24[[#This Row],['#]],Tabla24[[#This Row],[Tipo de día]])</f>
        <v>5Fin de semana / Festivo</v>
      </c>
      <c r="E232" s="9" t="s">
        <v>76</v>
      </c>
      <c r="F232" s="9" t="s">
        <v>66</v>
      </c>
      <c r="G232" s="6">
        <v>45501</v>
      </c>
      <c r="H232" s="5" t="s">
        <v>26</v>
      </c>
      <c r="I232" s="5" t="s">
        <v>26</v>
      </c>
      <c r="J232" s="15" t="s">
        <v>48</v>
      </c>
      <c r="K232" s="3" t="s">
        <v>24</v>
      </c>
      <c r="M232" s="35">
        <v>1</v>
      </c>
      <c r="N232" s="5" t="s">
        <v>13</v>
      </c>
      <c r="O232" s="5" t="s">
        <v>14</v>
      </c>
      <c r="P232" s="3"/>
    </row>
    <row r="233" spans="2:16" ht="12.75">
      <c r="B233" s="35">
        <v>10</v>
      </c>
      <c r="C233" s="7" t="s">
        <v>18</v>
      </c>
      <c r="D233" s="51" t="str">
        <f>_xlfn.CONCAT(Tabla24[[#This Row],['#]],Tabla24[[#This Row],[Tipo de día]])</f>
        <v>10Día hábil</v>
      </c>
      <c r="E233" s="9" t="s">
        <v>70</v>
      </c>
      <c r="F233" s="9" t="s">
        <v>59</v>
      </c>
      <c r="G233" s="6">
        <v>45502</v>
      </c>
      <c r="H233" s="5" t="s">
        <v>26</v>
      </c>
      <c r="I233" s="5" t="s">
        <v>24</v>
      </c>
      <c r="J233" s="15" t="s">
        <v>48</v>
      </c>
      <c r="K233" s="3" t="s">
        <v>24</v>
      </c>
      <c r="M233" s="35">
        <v>2</v>
      </c>
      <c r="N233" s="5" t="s">
        <v>14</v>
      </c>
      <c r="O233" s="5" t="s">
        <v>14</v>
      </c>
      <c r="P233" s="3"/>
    </row>
    <row r="234" spans="2:16" ht="12.75">
      <c r="B234" s="35">
        <v>1</v>
      </c>
      <c r="C234" s="7" t="s">
        <v>18</v>
      </c>
      <c r="D234" s="51" t="str">
        <f>_xlfn.CONCAT(Tabla24[[#This Row],['#]],Tabla24[[#This Row],[Tipo de día]])</f>
        <v>1Día hábil</v>
      </c>
      <c r="E234" s="9" t="s">
        <v>77</v>
      </c>
      <c r="F234" s="9" t="s">
        <v>67</v>
      </c>
      <c r="G234" s="6">
        <v>45503</v>
      </c>
      <c r="H234" s="5" t="s">
        <v>26</v>
      </c>
      <c r="I234" s="5" t="s">
        <v>24</v>
      </c>
      <c r="J234" s="15" t="s">
        <v>48</v>
      </c>
      <c r="K234" s="3" t="s">
        <v>24</v>
      </c>
      <c r="M234" s="35">
        <v>3</v>
      </c>
      <c r="N234" s="5" t="s">
        <v>14</v>
      </c>
      <c r="O234" s="5" t="s">
        <v>14</v>
      </c>
      <c r="P234" s="3"/>
    </row>
    <row r="235" spans="2:16" ht="12.75">
      <c r="B235" s="35">
        <v>2</v>
      </c>
      <c r="C235" s="7" t="s">
        <v>18</v>
      </c>
      <c r="D235" s="51" t="str">
        <f>_xlfn.CONCAT(Tabla24[[#This Row],['#]],Tabla24[[#This Row],[Tipo de día]])</f>
        <v>2Día hábil</v>
      </c>
      <c r="E235" s="9" t="s">
        <v>73</v>
      </c>
      <c r="F235" s="9" t="s">
        <v>62</v>
      </c>
      <c r="G235" s="6">
        <v>45504</v>
      </c>
      <c r="H235" s="5" t="s">
        <v>26</v>
      </c>
      <c r="I235" s="5" t="s">
        <v>24</v>
      </c>
      <c r="J235" s="15" t="s">
        <v>48</v>
      </c>
      <c r="K235" s="3" t="s">
        <v>24</v>
      </c>
      <c r="M235" s="35">
        <v>4</v>
      </c>
      <c r="N235" s="5" t="s">
        <v>14</v>
      </c>
      <c r="O235" s="5" t="s">
        <v>14</v>
      </c>
      <c r="P235" s="3"/>
    </row>
    <row r="236" spans="2:16" ht="12.75">
      <c r="B236" s="35">
        <v>3</v>
      </c>
      <c r="C236" s="7" t="s">
        <v>18</v>
      </c>
      <c r="D236" s="51" t="str">
        <f>_xlfn.CONCAT(Tabla24[[#This Row],['#]],Tabla24[[#This Row],[Tipo de día]])</f>
        <v>3Día hábil</v>
      </c>
      <c r="E236" s="9" t="s">
        <v>71</v>
      </c>
      <c r="F236" s="9" t="s">
        <v>60</v>
      </c>
      <c r="G236" s="6">
        <v>45505</v>
      </c>
      <c r="H236" s="5" t="s">
        <v>26</v>
      </c>
      <c r="I236" s="5" t="s">
        <v>24</v>
      </c>
      <c r="J236" s="15" t="s">
        <v>48</v>
      </c>
      <c r="K236" s="3" t="s">
        <v>24</v>
      </c>
      <c r="M236" s="35">
        <v>5</v>
      </c>
      <c r="N236" s="5" t="s">
        <v>14</v>
      </c>
      <c r="O236" s="5" t="s">
        <v>14</v>
      </c>
      <c r="P236" s="3"/>
    </row>
    <row r="237" spans="2:16" ht="12.75">
      <c r="B237" s="35">
        <v>4</v>
      </c>
      <c r="C237" s="7" t="s">
        <v>18</v>
      </c>
      <c r="D237" s="51" t="str">
        <f>_xlfn.CONCAT(Tabla24[[#This Row],['#]],Tabla24[[#This Row],[Tipo de día]])</f>
        <v>4Día hábil</v>
      </c>
      <c r="E237" s="9" t="s">
        <v>82</v>
      </c>
      <c r="F237" s="9" t="s">
        <v>64</v>
      </c>
      <c r="G237" s="6">
        <v>45506</v>
      </c>
      <c r="H237" s="5" t="s">
        <v>26</v>
      </c>
      <c r="I237" s="5" t="s">
        <v>24</v>
      </c>
      <c r="J237" s="15" t="s">
        <v>48</v>
      </c>
      <c r="K237" s="3" t="s">
        <v>24</v>
      </c>
      <c r="M237" s="35">
        <v>6</v>
      </c>
      <c r="N237" s="5" t="s">
        <v>14</v>
      </c>
      <c r="O237" s="5" t="s">
        <v>14</v>
      </c>
      <c r="P237" s="3"/>
    </row>
    <row r="238" spans="2:16" ht="12.75">
      <c r="B238" s="35">
        <v>8</v>
      </c>
      <c r="C238" s="7" t="s">
        <v>17</v>
      </c>
      <c r="D238" s="51" t="str">
        <f>_xlfn.CONCAT(Tabla24[[#This Row],['#]],Tabla24[[#This Row],[Tipo de día]])</f>
        <v>8Fin de semana / Festivo</v>
      </c>
      <c r="E238" s="9" t="s">
        <v>74</v>
      </c>
      <c r="F238" s="9" t="s">
        <v>63</v>
      </c>
      <c r="G238" s="6">
        <v>45507</v>
      </c>
      <c r="H238" s="5" t="s">
        <v>25</v>
      </c>
      <c r="I238" s="5" t="s">
        <v>25</v>
      </c>
      <c r="J238" s="15">
        <v>45509</v>
      </c>
      <c r="K238" s="3" t="s">
        <v>24</v>
      </c>
      <c r="M238" s="35">
        <v>7</v>
      </c>
      <c r="N238" s="5" t="s">
        <v>13</v>
      </c>
      <c r="O238" s="5" t="s">
        <v>14</v>
      </c>
      <c r="P238" s="3"/>
    </row>
    <row r="239" spans="2:16" ht="12.75">
      <c r="B239" s="35">
        <v>8</v>
      </c>
      <c r="C239" s="7" t="s">
        <v>17</v>
      </c>
      <c r="D239" s="51" t="str">
        <f>_xlfn.CONCAT(Tabla24[[#This Row],['#]],Tabla24[[#This Row],[Tipo de día]])</f>
        <v>8Fin de semana / Festivo</v>
      </c>
      <c r="E239" s="9" t="s">
        <v>74</v>
      </c>
      <c r="F239" s="9" t="s">
        <v>63</v>
      </c>
      <c r="G239" s="6">
        <v>45508</v>
      </c>
      <c r="H239" s="5" t="s">
        <v>26</v>
      </c>
      <c r="I239" s="5" t="s">
        <v>26</v>
      </c>
      <c r="J239" s="15" t="s">
        <v>48</v>
      </c>
      <c r="K239" s="3" t="s">
        <v>24</v>
      </c>
      <c r="M239" s="35">
        <v>1</v>
      </c>
      <c r="N239" s="5" t="s">
        <v>13</v>
      </c>
      <c r="O239" s="5" t="s">
        <v>14</v>
      </c>
      <c r="P239" s="3"/>
    </row>
    <row r="240" spans="2:16" ht="12.75">
      <c r="B240" s="35">
        <v>5</v>
      </c>
      <c r="C240" s="7" t="s">
        <v>18</v>
      </c>
      <c r="D240" s="51" t="str">
        <f>_xlfn.CONCAT(Tabla24[[#This Row],['#]],Tabla24[[#This Row],[Tipo de día]])</f>
        <v>5Día hábil</v>
      </c>
      <c r="E240" s="9" t="s">
        <v>76</v>
      </c>
      <c r="F240" s="9" t="s">
        <v>66</v>
      </c>
      <c r="G240" s="6">
        <v>45509</v>
      </c>
      <c r="H240" s="5" t="s">
        <v>26</v>
      </c>
      <c r="I240" s="5" t="s">
        <v>24</v>
      </c>
      <c r="J240" s="15" t="s">
        <v>48</v>
      </c>
      <c r="K240" s="3" t="s">
        <v>24</v>
      </c>
      <c r="M240" s="35">
        <v>2</v>
      </c>
      <c r="N240" s="5" t="s">
        <v>14</v>
      </c>
      <c r="O240" s="5" t="s">
        <v>14</v>
      </c>
      <c r="P240" s="3"/>
    </row>
    <row r="241" spans="2:16" ht="12.75">
      <c r="B241" s="35">
        <v>6</v>
      </c>
      <c r="C241" s="7" t="s">
        <v>18</v>
      </c>
      <c r="D241" s="51" t="str">
        <f>_xlfn.CONCAT(Tabla24[[#This Row],['#]],Tabla24[[#This Row],[Tipo de día]])</f>
        <v>6Día hábil</v>
      </c>
      <c r="E241" s="9" t="s">
        <v>69</v>
      </c>
      <c r="F241" s="9" t="s">
        <v>58</v>
      </c>
      <c r="G241" s="6">
        <v>45510</v>
      </c>
      <c r="H241" s="5" t="s">
        <v>26</v>
      </c>
      <c r="I241" s="5" t="s">
        <v>24</v>
      </c>
      <c r="J241" s="15" t="s">
        <v>48</v>
      </c>
      <c r="K241" s="3" t="s">
        <v>24</v>
      </c>
      <c r="M241" s="35">
        <v>3</v>
      </c>
      <c r="N241" s="5" t="s">
        <v>14</v>
      </c>
      <c r="O241" s="5" t="s">
        <v>14</v>
      </c>
      <c r="P241" s="3"/>
    </row>
    <row r="242" spans="2:16" ht="12.75">
      <c r="B242" s="35">
        <v>1</v>
      </c>
      <c r="C242" s="7" t="s">
        <v>17</v>
      </c>
      <c r="D242" s="51" t="str">
        <f>_xlfn.CONCAT(Tabla24[[#This Row],['#]],Tabla24[[#This Row],[Tipo de día]])</f>
        <v>1Fin de semana / Festivo</v>
      </c>
      <c r="E242" s="9" t="s">
        <v>77</v>
      </c>
      <c r="F242" s="9" t="s">
        <v>67</v>
      </c>
      <c r="G242" s="6">
        <v>45511</v>
      </c>
      <c r="H242" s="5" t="s">
        <v>25</v>
      </c>
      <c r="I242" s="5" t="s">
        <v>25</v>
      </c>
      <c r="J242" s="15">
        <v>45512</v>
      </c>
      <c r="K242" s="3" t="s">
        <v>24</v>
      </c>
      <c r="M242" s="35">
        <v>4</v>
      </c>
      <c r="N242" s="5" t="s">
        <v>14</v>
      </c>
      <c r="O242" s="5" t="s">
        <v>13</v>
      </c>
      <c r="P242" s="3"/>
    </row>
    <row r="243" spans="2:16" ht="12.75">
      <c r="B243" s="35">
        <v>7</v>
      </c>
      <c r="C243" s="7" t="s">
        <v>18</v>
      </c>
      <c r="D243" s="51" t="str">
        <f>_xlfn.CONCAT(Tabla24[[#This Row],['#]],Tabla24[[#This Row],[Tipo de día]])</f>
        <v>7Día hábil</v>
      </c>
      <c r="E243" s="9" t="s">
        <v>75</v>
      </c>
      <c r="F243" s="9" t="s">
        <v>65</v>
      </c>
      <c r="G243" s="6">
        <v>45512</v>
      </c>
      <c r="H243" s="5" t="s">
        <v>26</v>
      </c>
      <c r="I243" s="5" t="s">
        <v>24</v>
      </c>
      <c r="J243" s="15" t="s">
        <v>48</v>
      </c>
      <c r="K243" s="3" t="s">
        <v>24</v>
      </c>
      <c r="M243" s="35">
        <v>5</v>
      </c>
      <c r="N243" s="5" t="s">
        <v>14</v>
      </c>
      <c r="O243" s="5" t="s">
        <v>14</v>
      </c>
      <c r="P243" s="3"/>
    </row>
    <row r="244" spans="2:16" ht="12.75">
      <c r="B244" s="35">
        <v>8</v>
      </c>
      <c r="C244" s="7" t="s">
        <v>18</v>
      </c>
      <c r="D244" s="51" t="str">
        <f>_xlfn.CONCAT(Tabla24[[#This Row],['#]],Tabla24[[#This Row],[Tipo de día]])</f>
        <v>8Día hábil</v>
      </c>
      <c r="E244" s="9" t="s">
        <v>74</v>
      </c>
      <c r="F244" s="9" t="s">
        <v>63</v>
      </c>
      <c r="G244" s="6">
        <v>45513</v>
      </c>
      <c r="H244" s="5" t="s">
        <v>26</v>
      </c>
      <c r="I244" s="5" t="s">
        <v>24</v>
      </c>
      <c r="J244" s="15" t="s">
        <v>48</v>
      </c>
      <c r="K244" s="3" t="s">
        <v>24</v>
      </c>
      <c r="M244" s="35">
        <v>6</v>
      </c>
      <c r="N244" s="5" t="s">
        <v>14</v>
      </c>
      <c r="O244" s="5" t="s">
        <v>14</v>
      </c>
      <c r="P244" s="3"/>
    </row>
    <row r="245" spans="2:16" ht="12.75">
      <c r="B245" s="35">
        <v>7</v>
      </c>
      <c r="C245" s="7" t="s">
        <v>17</v>
      </c>
      <c r="D245" s="51" t="str">
        <f>_xlfn.CONCAT(Tabla24[[#This Row],['#]],Tabla24[[#This Row],[Tipo de día]])</f>
        <v>7Fin de semana / Festivo</v>
      </c>
      <c r="E245" s="9" t="s">
        <v>75</v>
      </c>
      <c r="F245" s="9" t="s">
        <v>65</v>
      </c>
      <c r="G245" s="6">
        <v>45514</v>
      </c>
      <c r="H245" s="5" t="s">
        <v>25</v>
      </c>
      <c r="I245" s="5" t="s">
        <v>25</v>
      </c>
      <c r="J245" s="15">
        <v>45516</v>
      </c>
      <c r="K245" s="3" t="s">
        <v>24</v>
      </c>
      <c r="M245" s="35">
        <v>7</v>
      </c>
      <c r="N245" s="5" t="s">
        <v>13</v>
      </c>
      <c r="O245" s="5" t="s">
        <v>14</v>
      </c>
      <c r="P245" s="3"/>
    </row>
    <row r="246" spans="2:16" ht="12.75">
      <c r="B246" s="35">
        <v>7</v>
      </c>
      <c r="C246" s="7" t="s">
        <v>17</v>
      </c>
      <c r="D246" s="51" t="str">
        <f>_xlfn.CONCAT(Tabla24[[#This Row],['#]],Tabla24[[#This Row],[Tipo de día]])</f>
        <v>7Fin de semana / Festivo</v>
      </c>
      <c r="E246" s="9" t="s">
        <v>75</v>
      </c>
      <c r="F246" s="9" t="s">
        <v>65</v>
      </c>
      <c r="G246" s="6">
        <v>45515</v>
      </c>
      <c r="H246" s="5" t="s">
        <v>26</v>
      </c>
      <c r="I246" s="5" t="s">
        <v>26</v>
      </c>
      <c r="J246" s="15" t="s">
        <v>48</v>
      </c>
      <c r="K246" s="3" t="s">
        <v>24</v>
      </c>
      <c r="M246" s="35">
        <v>1</v>
      </c>
      <c r="N246" s="5" t="s">
        <v>13</v>
      </c>
      <c r="O246" s="5" t="s">
        <v>14</v>
      </c>
      <c r="P246" s="3"/>
    </row>
    <row r="247" spans="2:16" ht="12.75">
      <c r="B247" s="35">
        <v>9</v>
      </c>
      <c r="C247" s="7" t="s">
        <v>18</v>
      </c>
      <c r="D247" s="51" t="str">
        <f>_xlfn.CONCAT(Tabla24[[#This Row],['#]],Tabla24[[#This Row],[Tipo de día]])</f>
        <v>9Día hábil</v>
      </c>
      <c r="E247" s="9" t="s">
        <v>72</v>
      </c>
      <c r="F247" s="9" t="s">
        <v>61</v>
      </c>
      <c r="G247" s="6">
        <v>45516</v>
      </c>
      <c r="H247" s="5" t="s">
        <v>26</v>
      </c>
      <c r="I247" s="5" t="s">
        <v>24</v>
      </c>
      <c r="J247" s="15" t="s">
        <v>48</v>
      </c>
      <c r="K247" s="3" t="s">
        <v>24</v>
      </c>
      <c r="M247" s="35">
        <v>2</v>
      </c>
      <c r="N247" s="5" t="s">
        <v>14</v>
      </c>
      <c r="O247" s="5" t="s">
        <v>14</v>
      </c>
      <c r="P247" s="3"/>
    </row>
    <row r="248" spans="2:16" ht="12.75">
      <c r="B248" s="35">
        <v>10</v>
      </c>
      <c r="C248" s="7" t="s">
        <v>18</v>
      </c>
      <c r="D248" s="51" t="str">
        <f>_xlfn.CONCAT(Tabla24[[#This Row],['#]],Tabla24[[#This Row],[Tipo de día]])</f>
        <v>10Día hábil</v>
      </c>
      <c r="E248" s="9" t="s">
        <v>70</v>
      </c>
      <c r="F248" s="9" t="s">
        <v>59</v>
      </c>
      <c r="G248" s="6">
        <v>45517</v>
      </c>
      <c r="H248" s="5" t="s">
        <v>26</v>
      </c>
      <c r="I248" s="5" t="s">
        <v>24</v>
      </c>
      <c r="J248" s="15" t="s">
        <v>48</v>
      </c>
      <c r="K248" s="3" t="s">
        <v>24</v>
      </c>
      <c r="M248" s="35">
        <v>3</v>
      </c>
      <c r="N248" s="5" t="s">
        <v>14</v>
      </c>
      <c r="O248" s="5" t="s">
        <v>14</v>
      </c>
      <c r="P248" s="3"/>
    </row>
    <row r="249" spans="2:16" ht="12.75">
      <c r="B249" s="35">
        <v>1</v>
      </c>
      <c r="C249" s="7" t="s">
        <v>18</v>
      </c>
      <c r="D249" s="51" t="str">
        <f>_xlfn.CONCAT(Tabla24[[#This Row],['#]],Tabla24[[#This Row],[Tipo de día]])</f>
        <v>1Día hábil</v>
      </c>
      <c r="E249" s="9" t="s">
        <v>77</v>
      </c>
      <c r="F249" s="9" t="s">
        <v>67</v>
      </c>
      <c r="G249" s="6">
        <v>45518</v>
      </c>
      <c r="H249" s="5" t="s">
        <v>26</v>
      </c>
      <c r="I249" s="5" t="s">
        <v>24</v>
      </c>
      <c r="J249" s="15" t="s">
        <v>48</v>
      </c>
      <c r="K249" s="3" t="s">
        <v>24</v>
      </c>
      <c r="M249" s="35">
        <v>4</v>
      </c>
      <c r="N249" s="5" t="s">
        <v>14</v>
      </c>
      <c r="O249" s="5" t="s">
        <v>14</v>
      </c>
      <c r="P249" s="3"/>
    </row>
    <row r="250" spans="2:16" ht="12.75">
      <c r="B250" s="35">
        <v>2</v>
      </c>
      <c r="C250" s="7" t="s">
        <v>18</v>
      </c>
      <c r="D250" s="51" t="str">
        <f>_xlfn.CONCAT(Tabla24[[#This Row],['#]],Tabla24[[#This Row],[Tipo de día]])</f>
        <v>2Día hábil</v>
      </c>
      <c r="E250" s="9" t="s">
        <v>73</v>
      </c>
      <c r="F250" s="9" t="s">
        <v>62</v>
      </c>
      <c r="G250" s="6">
        <v>45519</v>
      </c>
      <c r="H250" s="5" t="s">
        <v>26</v>
      </c>
      <c r="I250" s="5" t="s">
        <v>24</v>
      </c>
      <c r="J250" s="15" t="s">
        <v>48</v>
      </c>
      <c r="K250" s="3" t="s">
        <v>24</v>
      </c>
      <c r="M250" s="35">
        <v>5</v>
      </c>
      <c r="N250" s="5" t="s">
        <v>14</v>
      </c>
      <c r="O250" s="5" t="s">
        <v>14</v>
      </c>
      <c r="P250" s="3"/>
    </row>
    <row r="251" spans="2:16" ht="12.75">
      <c r="B251" s="35">
        <v>3</v>
      </c>
      <c r="C251" s="7" t="s">
        <v>18</v>
      </c>
      <c r="D251" s="51" t="str">
        <f>_xlfn.CONCAT(Tabla24[[#This Row],['#]],Tabla24[[#This Row],[Tipo de día]])</f>
        <v>3Día hábil</v>
      </c>
      <c r="E251" s="9" t="s">
        <v>71</v>
      </c>
      <c r="F251" s="9" t="s">
        <v>60</v>
      </c>
      <c r="G251" s="6">
        <v>45520</v>
      </c>
      <c r="H251" s="5" t="s">
        <v>26</v>
      </c>
      <c r="I251" s="5" t="s">
        <v>24</v>
      </c>
      <c r="J251" s="15" t="s">
        <v>48</v>
      </c>
      <c r="K251" s="3" t="s">
        <v>24</v>
      </c>
      <c r="M251" s="35">
        <v>6</v>
      </c>
      <c r="N251" s="5" t="s">
        <v>14</v>
      </c>
      <c r="O251" s="5" t="s">
        <v>14</v>
      </c>
      <c r="P251" s="3"/>
    </row>
    <row r="252" spans="2:16" ht="12.75">
      <c r="B252" s="35">
        <v>8</v>
      </c>
      <c r="C252" s="7" t="s">
        <v>17</v>
      </c>
      <c r="D252" s="51" t="str">
        <f>_xlfn.CONCAT(Tabla24[[#This Row],['#]],Tabla24[[#This Row],[Tipo de día]])</f>
        <v>8Fin de semana / Festivo</v>
      </c>
      <c r="E252" s="9" t="s">
        <v>74</v>
      </c>
      <c r="F252" s="9" t="s">
        <v>63</v>
      </c>
      <c r="G252" s="6">
        <v>45521</v>
      </c>
      <c r="H252" s="5" t="s">
        <v>25</v>
      </c>
      <c r="I252" s="5" t="s">
        <v>25</v>
      </c>
      <c r="J252" s="15">
        <v>45524</v>
      </c>
      <c r="K252" s="3" t="s">
        <v>24</v>
      </c>
      <c r="M252" s="35">
        <v>7</v>
      </c>
      <c r="N252" s="5" t="s">
        <v>13</v>
      </c>
      <c r="O252" s="5" t="s">
        <v>14</v>
      </c>
      <c r="P252" s="3"/>
    </row>
    <row r="253" spans="2:16" ht="12.75">
      <c r="B253" s="35">
        <v>8</v>
      </c>
      <c r="C253" s="7" t="s">
        <v>17</v>
      </c>
      <c r="D253" s="51" t="str">
        <f>_xlfn.CONCAT(Tabla24[[#This Row],['#]],Tabla24[[#This Row],[Tipo de día]])</f>
        <v>8Fin de semana / Festivo</v>
      </c>
      <c r="E253" s="9" t="s">
        <v>74</v>
      </c>
      <c r="F253" s="9" t="s">
        <v>63</v>
      </c>
      <c r="G253" s="6">
        <v>45522</v>
      </c>
      <c r="H253" s="5" t="s">
        <v>26</v>
      </c>
      <c r="I253" s="5" t="s">
        <v>26</v>
      </c>
      <c r="J253" s="15">
        <v>45525</v>
      </c>
      <c r="K253" s="3" t="s">
        <v>24</v>
      </c>
      <c r="M253" s="35">
        <v>1</v>
      </c>
      <c r="N253" s="5" t="s">
        <v>13</v>
      </c>
      <c r="O253" s="5" t="s">
        <v>14</v>
      </c>
      <c r="P253" s="3"/>
    </row>
    <row r="254" spans="2:16" ht="12.75">
      <c r="B254" s="35">
        <v>8</v>
      </c>
      <c r="C254" s="7" t="s">
        <v>17</v>
      </c>
      <c r="D254" s="51" t="str">
        <f>_xlfn.CONCAT(Tabla24[[#This Row],['#]],Tabla24[[#This Row],[Tipo de día]])</f>
        <v>8Fin de semana / Festivo</v>
      </c>
      <c r="E254" s="9" t="s">
        <v>74</v>
      </c>
      <c r="F254" s="9" t="s">
        <v>63</v>
      </c>
      <c r="G254" s="6">
        <v>45523</v>
      </c>
      <c r="H254" s="5" t="s">
        <v>26</v>
      </c>
      <c r="I254" s="5" t="s">
        <v>26</v>
      </c>
      <c r="J254" s="15" t="s">
        <v>48</v>
      </c>
      <c r="K254" s="3" t="s">
        <v>24</v>
      </c>
      <c r="M254" s="35">
        <v>2</v>
      </c>
      <c r="N254" s="5" t="s">
        <v>14</v>
      </c>
      <c r="O254" s="5" t="s">
        <v>13</v>
      </c>
      <c r="P254" s="3"/>
    </row>
    <row r="255" spans="2:16" ht="12.75">
      <c r="B255" s="35">
        <v>4</v>
      </c>
      <c r="C255" s="7" t="s">
        <v>18</v>
      </c>
      <c r="D255" s="51" t="str">
        <f>_xlfn.CONCAT(Tabla24[[#This Row],['#]],Tabla24[[#This Row],[Tipo de día]])</f>
        <v>4Día hábil</v>
      </c>
      <c r="E255" s="9" t="s">
        <v>82</v>
      </c>
      <c r="F255" s="9" t="s">
        <v>64</v>
      </c>
      <c r="G255" s="6">
        <v>45524</v>
      </c>
      <c r="H255" s="5" t="s">
        <v>26</v>
      </c>
      <c r="I255" s="5" t="s">
        <v>24</v>
      </c>
      <c r="J255" s="15" t="s">
        <v>48</v>
      </c>
      <c r="K255" s="3" t="s">
        <v>24</v>
      </c>
      <c r="M255" s="35">
        <v>3</v>
      </c>
      <c r="N255" s="5" t="s">
        <v>14</v>
      </c>
      <c r="O255" s="5" t="s">
        <v>14</v>
      </c>
      <c r="P255" s="3"/>
    </row>
    <row r="256" spans="2:16" ht="12.75">
      <c r="B256" s="35">
        <v>5</v>
      </c>
      <c r="C256" s="7" t="s">
        <v>18</v>
      </c>
      <c r="D256" s="51" t="str">
        <f>_xlfn.CONCAT(Tabla24[[#This Row],['#]],Tabla24[[#This Row],[Tipo de día]])</f>
        <v>5Día hábil</v>
      </c>
      <c r="E256" s="9" t="s">
        <v>76</v>
      </c>
      <c r="F256" s="9" t="s">
        <v>66</v>
      </c>
      <c r="G256" s="6">
        <v>45525</v>
      </c>
      <c r="H256" s="5" t="s">
        <v>26</v>
      </c>
      <c r="I256" s="5" t="s">
        <v>24</v>
      </c>
      <c r="J256" s="15" t="s">
        <v>48</v>
      </c>
      <c r="K256" s="3" t="s">
        <v>24</v>
      </c>
      <c r="M256" s="35">
        <v>4</v>
      </c>
      <c r="N256" s="5" t="s">
        <v>14</v>
      </c>
      <c r="O256" s="5" t="s">
        <v>14</v>
      </c>
      <c r="P256" s="3"/>
    </row>
    <row r="257" spans="2:16" ht="12.75">
      <c r="B257" s="35">
        <v>6</v>
      </c>
      <c r="C257" s="7" t="s">
        <v>18</v>
      </c>
      <c r="D257" s="51" t="str">
        <f>_xlfn.CONCAT(Tabla24[[#This Row],['#]],Tabla24[[#This Row],[Tipo de día]])</f>
        <v>6Día hábil</v>
      </c>
      <c r="E257" s="9" t="s">
        <v>69</v>
      </c>
      <c r="F257" s="9" t="s">
        <v>58</v>
      </c>
      <c r="G257" s="6">
        <v>45526</v>
      </c>
      <c r="H257" s="5" t="s">
        <v>26</v>
      </c>
      <c r="I257" s="5" t="s">
        <v>24</v>
      </c>
      <c r="J257" s="15" t="s">
        <v>48</v>
      </c>
      <c r="K257" s="3" t="s">
        <v>24</v>
      </c>
      <c r="M257" s="35">
        <v>5</v>
      </c>
      <c r="N257" s="5" t="s">
        <v>14</v>
      </c>
      <c r="O257" s="5" t="s">
        <v>14</v>
      </c>
      <c r="P257" s="3"/>
    </row>
    <row r="258" spans="2:16" ht="12.75">
      <c r="B258" s="35">
        <v>7</v>
      </c>
      <c r="C258" s="7" t="s">
        <v>18</v>
      </c>
      <c r="D258" s="51" t="str">
        <f>_xlfn.CONCAT(Tabla24[[#This Row],['#]],Tabla24[[#This Row],[Tipo de día]])</f>
        <v>7Día hábil</v>
      </c>
      <c r="E258" s="9" t="s">
        <v>75</v>
      </c>
      <c r="F258" s="9" t="s">
        <v>65</v>
      </c>
      <c r="G258" s="6">
        <v>45527</v>
      </c>
      <c r="H258" s="5" t="s">
        <v>26</v>
      </c>
      <c r="I258" s="5" t="s">
        <v>24</v>
      </c>
      <c r="J258" s="15" t="s">
        <v>48</v>
      </c>
      <c r="K258" s="3" t="s">
        <v>24</v>
      </c>
      <c r="M258" s="35">
        <v>6</v>
      </c>
      <c r="N258" s="5" t="s">
        <v>14</v>
      </c>
      <c r="O258" s="5" t="s">
        <v>14</v>
      </c>
      <c r="P258" s="3"/>
    </row>
    <row r="259" spans="2:16" ht="12.75">
      <c r="B259" s="35">
        <v>10</v>
      </c>
      <c r="C259" s="7" t="s">
        <v>17</v>
      </c>
      <c r="D259" s="51" t="str">
        <f>_xlfn.CONCAT(Tabla24[[#This Row],['#]],Tabla24[[#This Row],[Tipo de día]])</f>
        <v>10Fin de semana / Festivo</v>
      </c>
      <c r="E259" s="9" t="s">
        <v>70</v>
      </c>
      <c r="F259" s="9" t="s">
        <v>59</v>
      </c>
      <c r="G259" s="6">
        <v>45528</v>
      </c>
      <c r="H259" s="5" t="s">
        <v>25</v>
      </c>
      <c r="I259" s="5" t="s">
        <v>25</v>
      </c>
      <c r="J259" s="15">
        <v>45548</v>
      </c>
      <c r="K259" s="3" t="s">
        <v>24</v>
      </c>
      <c r="L259" s="3" t="s">
        <v>91</v>
      </c>
      <c r="M259" s="35">
        <v>7</v>
      </c>
      <c r="N259" s="5" t="s">
        <v>13</v>
      </c>
      <c r="O259" s="5" t="s">
        <v>14</v>
      </c>
      <c r="P259" s="3"/>
    </row>
    <row r="260" spans="2:16" ht="12.75">
      <c r="B260" s="35">
        <v>10</v>
      </c>
      <c r="C260" s="7" t="s">
        <v>17</v>
      </c>
      <c r="D260" s="51" t="str">
        <f>_xlfn.CONCAT(Tabla24[[#This Row],['#]],Tabla24[[#This Row],[Tipo de día]])</f>
        <v>10Fin de semana / Festivo</v>
      </c>
      <c r="E260" s="9" t="s">
        <v>70</v>
      </c>
      <c r="F260" s="9" t="s">
        <v>59</v>
      </c>
      <c r="G260" s="6">
        <v>45529</v>
      </c>
      <c r="H260" s="5" t="s">
        <v>26</v>
      </c>
      <c r="I260" s="5" t="s">
        <v>26</v>
      </c>
      <c r="J260" s="15" t="s">
        <v>48</v>
      </c>
      <c r="K260" s="3" t="s">
        <v>24</v>
      </c>
      <c r="M260" s="35">
        <v>1</v>
      </c>
      <c r="N260" s="5" t="s">
        <v>13</v>
      </c>
      <c r="O260" s="5" t="s">
        <v>14</v>
      </c>
      <c r="P260" s="3"/>
    </row>
    <row r="261" spans="2:16" ht="12.75">
      <c r="B261" s="35">
        <v>8</v>
      </c>
      <c r="C261" s="7" t="s">
        <v>18</v>
      </c>
      <c r="D261" s="51" t="str">
        <f>_xlfn.CONCAT(Tabla24[[#This Row],['#]],Tabla24[[#This Row],[Tipo de día]])</f>
        <v>8Día hábil</v>
      </c>
      <c r="E261" s="9" t="s">
        <v>74</v>
      </c>
      <c r="F261" s="9" t="s">
        <v>63</v>
      </c>
      <c r="G261" s="6">
        <v>45530</v>
      </c>
      <c r="H261" s="5" t="s">
        <v>26</v>
      </c>
      <c r="I261" s="5" t="s">
        <v>24</v>
      </c>
      <c r="J261" s="15" t="s">
        <v>48</v>
      </c>
      <c r="K261" s="3" t="s">
        <v>24</v>
      </c>
      <c r="M261" s="35">
        <v>2</v>
      </c>
      <c r="N261" s="5" t="s">
        <v>14</v>
      </c>
      <c r="O261" s="5" t="s">
        <v>14</v>
      </c>
      <c r="P261" s="3"/>
    </row>
    <row r="262" spans="2:16" ht="12.75">
      <c r="B262" s="35">
        <v>9</v>
      </c>
      <c r="C262" s="7" t="s">
        <v>18</v>
      </c>
      <c r="D262" s="51" t="str">
        <f>_xlfn.CONCAT(Tabla24[[#This Row],['#]],Tabla24[[#This Row],[Tipo de día]])</f>
        <v>9Día hábil</v>
      </c>
      <c r="E262" s="9" t="s">
        <v>72</v>
      </c>
      <c r="F262" s="9" t="s">
        <v>61</v>
      </c>
      <c r="G262" s="6">
        <v>45531</v>
      </c>
      <c r="H262" s="5" t="s">
        <v>26</v>
      </c>
      <c r="I262" s="5" t="s">
        <v>24</v>
      </c>
      <c r="J262" s="15" t="s">
        <v>48</v>
      </c>
      <c r="K262" s="3" t="s">
        <v>24</v>
      </c>
      <c r="M262" s="35">
        <v>3</v>
      </c>
      <c r="N262" s="5" t="s">
        <v>14</v>
      </c>
      <c r="O262" s="5" t="s">
        <v>14</v>
      </c>
      <c r="P262" s="3"/>
    </row>
    <row r="263" spans="2:16" ht="12.75">
      <c r="B263" s="35">
        <v>10</v>
      </c>
      <c r="C263" s="7" t="s">
        <v>18</v>
      </c>
      <c r="D263" s="51" t="str">
        <f>_xlfn.CONCAT(Tabla24[[#This Row],['#]],Tabla24[[#This Row],[Tipo de día]])</f>
        <v>10Día hábil</v>
      </c>
      <c r="E263" s="9" t="s">
        <v>70</v>
      </c>
      <c r="F263" s="9" t="s">
        <v>59</v>
      </c>
      <c r="G263" s="6">
        <v>45532</v>
      </c>
      <c r="H263" s="5" t="s">
        <v>26</v>
      </c>
      <c r="I263" s="5" t="s">
        <v>24</v>
      </c>
      <c r="J263" s="15" t="s">
        <v>48</v>
      </c>
      <c r="K263" s="3" t="s">
        <v>24</v>
      </c>
      <c r="M263" s="35">
        <v>4</v>
      </c>
      <c r="N263" s="5" t="s">
        <v>14</v>
      </c>
      <c r="O263" s="5" t="s">
        <v>14</v>
      </c>
      <c r="P263" s="3"/>
    </row>
    <row r="264" spans="2:16" ht="12.75">
      <c r="B264" s="35">
        <v>1</v>
      </c>
      <c r="C264" s="7" t="s">
        <v>18</v>
      </c>
      <c r="D264" s="51" t="str">
        <f>_xlfn.CONCAT(Tabla24[[#This Row],['#]],Tabla24[[#This Row],[Tipo de día]])</f>
        <v>1Día hábil</v>
      </c>
      <c r="E264" s="9" t="s">
        <v>77</v>
      </c>
      <c r="F264" s="9" t="s">
        <v>67</v>
      </c>
      <c r="G264" s="6">
        <v>45533</v>
      </c>
      <c r="H264" s="5" t="s">
        <v>26</v>
      </c>
      <c r="I264" s="5" t="s">
        <v>24</v>
      </c>
      <c r="J264" s="15" t="s">
        <v>48</v>
      </c>
      <c r="K264" s="3" t="s">
        <v>24</v>
      </c>
      <c r="M264" s="35">
        <v>5</v>
      </c>
      <c r="N264" s="5" t="s">
        <v>14</v>
      </c>
      <c r="O264" s="5" t="s">
        <v>14</v>
      </c>
      <c r="P264" s="3"/>
    </row>
    <row r="265" spans="2:16" ht="12.75">
      <c r="B265" s="35">
        <v>10</v>
      </c>
      <c r="C265" s="7" t="s">
        <v>18</v>
      </c>
      <c r="D265" s="51" t="str">
        <f>_xlfn.CONCAT(Tabla24[[#This Row],['#]],Tabla24[[#This Row],[Tipo de día]])</f>
        <v>10Día hábil</v>
      </c>
      <c r="E265" s="9" t="s">
        <v>70</v>
      </c>
      <c r="F265" s="9" t="s">
        <v>59</v>
      </c>
      <c r="G265" s="6">
        <v>45534</v>
      </c>
      <c r="H265" s="5" t="s">
        <v>26</v>
      </c>
      <c r="I265" s="5" t="s">
        <v>24</v>
      </c>
      <c r="J265" s="15" t="s">
        <v>48</v>
      </c>
      <c r="K265" s="3" t="s">
        <v>24</v>
      </c>
      <c r="M265" s="35">
        <v>6</v>
      </c>
      <c r="N265" s="5" t="s">
        <v>14</v>
      </c>
      <c r="O265" s="5" t="s">
        <v>14</v>
      </c>
      <c r="P265" s="3"/>
    </row>
    <row r="266" spans="2:16" ht="12.75">
      <c r="B266" s="35">
        <v>1</v>
      </c>
      <c r="C266" s="7" t="s">
        <v>17</v>
      </c>
      <c r="D266" s="51" t="str">
        <f>_xlfn.CONCAT(Tabla24[[#This Row],['#]],Tabla24[[#This Row],[Tipo de día]])</f>
        <v>1Fin de semana / Festivo</v>
      </c>
      <c r="E266" s="9" t="s">
        <v>77</v>
      </c>
      <c r="F266" s="9" t="s">
        <v>67</v>
      </c>
      <c r="G266" s="6">
        <v>45535</v>
      </c>
      <c r="H266" s="5" t="s">
        <v>25</v>
      </c>
      <c r="I266" s="5" t="s">
        <v>25</v>
      </c>
      <c r="J266" s="15">
        <v>45537</v>
      </c>
      <c r="K266" s="3" t="s">
        <v>24</v>
      </c>
      <c r="M266" s="35">
        <v>7</v>
      </c>
      <c r="N266" s="5" t="s">
        <v>13</v>
      </c>
      <c r="O266" s="5" t="s">
        <v>14</v>
      </c>
      <c r="P266" s="3"/>
    </row>
    <row r="267" spans="2:16" ht="12.75">
      <c r="B267" s="35">
        <v>1</v>
      </c>
      <c r="C267" s="7" t="s">
        <v>17</v>
      </c>
      <c r="D267" s="51" t="str">
        <f>_xlfn.CONCAT(Tabla24[[#This Row],['#]],Tabla24[[#This Row],[Tipo de día]])</f>
        <v>1Fin de semana / Festivo</v>
      </c>
      <c r="E267" s="9" t="s">
        <v>77</v>
      </c>
      <c r="F267" s="9" t="s">
        <v>67</v>
      </c>
      <c r="G267" s="6">
        <v>45536</v>
      </c>
      <c r="H267" s="5" t="s">
        <v>26</v>
      </c>
      <c r="I267" s="5" t="s">
        <v>26</v>
      </c>
      <c r="J267" s="15" t="s">
        <v>48</v>
      </c>
      <c r="K267" s="3" t="s">
        <v>24</v>
      </c>
      <c r="M267" s="35">
        <v>1</v>
      </c>
      <c r="N267" s="5" t="s">
        <v>13</v>
      </c>
      <c r="O267" s="5" t="s">
        <v>14</v>
      </c>
      <c r="P267" s="3"/>
    </row>
    <row r="268" spans="2:16" ht="12.75">
      <c r="B268" s="35">
        <v>2</v>
      </c>
      <c r="C268" s="7" t="s">
        <v>18</v>
      </c>
      <c r="D268" s="51" t="str">
        <f>_xlfn.CONCAT(Tabla24[[#This Row],['#]],Tabla24[[#This Row],[Tipo de día]])</f>
        <v>2Día hábil</v>
      </c>
      <c r="E268" s="9" t="s">
        <v>73</v>
      </c>
      <c r="F268" s="9" t="s">
        <v>62</v>
      </c>
      <c r="G268" s="6">
        <v>45537</v>
      </c>
      <c r="H268" s="5" t="s">
        <v>26</v>
      </c>
      <c r="I268" s="5" t="s">
        <v>24</v>
      </c>
      <c r="J268" s="15" t="s">
        <v>48</v>
      </c>
      <c r="K268" s="3" t="s">
        <v>24</v>
      </c>
      <c r="M268" s="35">
        <v>2</v>
      </c>
      <c r="N268" s="5" t="s">
        <v>14</v>
      </c>
      <c r="O268" s="5" t="s">
        <v>14</v>
      </c>
      <c r="P268" s="3"/>
    </row>
    <row r="269" spans="2:16" ht="12.75">
      <c r="B269" s="35">
        <v>3</v>
      </c>
      <c r="C269" s="7" t="s">
        <v>18</v>
      </c>
      <c r="D269" s="51" t="str">
        <f>_xlfn.CONCAT(Tabla24[[#This Row],['#]],Tabla24[[#This Row],[Tipo de día]])</f>
        <v>3Día hábil</v>
      </c>
      <c r="E269" s="9" t="s">
        <v>71</v>
      </c>
      <c r="F269" s="9" t="s">
        <v>60</v>
      </c>
      <c r="G269" s="6">
        <v>45538</v>
      </c>
      <c r="H269" s="5" t="s">
        <v>26</v>
      </c>
      <c r="I269" s="5" t="s">
        <v>24</v>
      </c>
      <c r="J269" s="15" t="s">
        <v>48</v>
      </c>
      <c r="K269" s="3" t="s">
        <v>24</v>
      </c>
      <c r="M269" s="35">
        <v>3</v>
      </c>
      <c r="N269" s="5" t="s">
        <v>14</v>
      </c>
      <c r="O269" s="5" t="s">
        <v>14</v>
      </c>
      <c r="P269" s="3"/>
    </row>
    <row r="270" spans="2:16" ht="12.75">
      <c r="B270" s="35">
        <v>4</v>
      </c>
      <c r="C270" s="7" t="s">
        <v>18</v>
      </c>
      <c r="D270" s="51" t="str">
        <f>_xlfn.CONCAT(Tabla24[[#This Row],['#]],Tabla24[[#This Row],[Tipo de día]])</f>
        <v>4Día hábil</v>
      </c>
      <c r="E270" s="9" t="s">
        <v>82</v>
      </c>
      <c r="F270" s="9" t="s">
        <v>64</v>
      </c>
      <c r="G270" s="6">
        <v>45539</v>
      </c>
      <c r="H270" s="5" t="s">
        <v>26</v>
      </c>
      <c r="I270" s="5" t="s">
        <v>24</v>
      </c>
      <c r="J270" s="15" t="s">
        <v>48</v>
      </c>
      <c r="K270" s="3" t="s">
        <v>24</v>
      </c>
      <c r="M270" s="35">
        <v>4</v>
      </c>
      <c r="N270" s="5" t="s">
        <v>14</v>
      </c>
      <c r="O270" s="5" t="s">
        <v>14</v>
      </c>
      <c r="P270" s="3"/>
    </row>
    <row r="271" spans="2:16" ht="12.75">
      <c r="B271" s="35">
        <v>5</v>
      </c>
      <c r="C271" s="7" t="s">
        <v>18</v>
      </c>
      <c r="D271" s="51" t="str">
        <f>_xlfn.CONCAT(Tabla24[[#This Row],['#]],Tabla24[[#This Row],[Tipo de día]])</f>
        <v>5Día hábil</v>
      </c>
      <c r="E271" s="9" t="s">
        <v>76</v>
      </c>
      <c r="F271" s="9" t="s">
        <v>66</v>
      </c>
      <c r="G271" s="6">
        <v>45540</v>
      </c>
      <c r="H271" s="5" t="s">
        <v>26</v>
      </c>
      <c r="I271" s="5" t="s">
        <v>24</v>
      </c>
      <c r="J271" s="15" t="s">
        <v>48</v>
      </c>
      <c r="K271" s="3" t="s">
        <v>24</v>
      </c>
      <c r="M271" s="35">
        <v>5</v>
      </c>
      <c r="N271" s="5" t="s">
        <v>14</v>
      </c>
      <c r="O271" s="5" t="s">
        <v>14</v>
      </c>
      <c r="P271" s="3"/>
    </row>
    <row r="272" spans="2:16" ht="12.75">
      <c r="B272" s="35">
        <v>6</v>
      </c>
      <c r="C272" s="7" t="s">
        <v>18</v>
      </c>
      <c r="D272" s="51" t="str">
        <f>_xlfn.CONCAT(Tabla24[[#This Row],['#]],Tabla24[[#This Row],[Tipo de día]])</f>
        <v>6Día hábil</v>
      </c>
      <c r="E272" s="9" t="s">
        <v>69</v>
      </c>
      <c r="F272" s="9" t="s">
        <v>58</v>
      </c>
      <c r="G272" s="6">
        <v>45541</v>
      </c>
      <c r="H272" s="5" t="s">
        <v>26</v>
      </c>
      <c r="I272" s="5" t="s">
        <v>24</v>
      </c>
      <c r="J272" s="15" t="s">
        <v>48</v>
      </c>
      <c r="K272" s="3" t="s">
        <v>24</v>
      </c>
      <c r="M272" s="35">
        <v>6</v>
      </c>
      <c r="N272" s="5" t="s">
        <v>14</v>
      </c>
      <c r="O272" s="5" t="s">
        <v>14</v>
      </c>
      <c r="P272" s="3"/>
    </row>
    <row r="273" spans="2:16" ht="12.75">
      <c r="B273" s="35">
        <v>4</v>
      </c>
      <c r="C273" s="7" t="s">
        <v>17</v>
      </c>
      <c r="D273" s="51" t="str">
        <f>_xlfn.CONCAT(Tabla24[[#This Row],['#]],Tabla24[[#This Row],[Tipo de día]])</f>
        <v>4Fin de semana / Festivo</v>
      </c>
      <c r="E273" s="9" t="s">
        <v>82</v>
      </c>
      <c r="F273" s="9" t="s">
        <v>64</v>
      </c>
      <c r="G273" s="6">
        <v>45542</v>
      </c>
      <c r="H273" s="5" t="s">
        <v>25</v>
      </c>
      <c r="I273" s="5" t="s">
        <v>25</v>
      </c>
      <c r="J273" s="15">
        <v>45544</v>
      </c>
      <c r="K273" s="3" t="s">
        <v>24</v>
      </c>
      <c r="M273" s="35">
        <v>7</v>
      </c>
      <c r="N273" s="5" t="s">
        <v>13</v>
      </c>
      <c r="O273" s="5" t="s">
        <v>14</v>
      </c>
      <c r="P273" s="3"/>
    </row>
    <row r="274" spans="2:16" ht="12.75">
      <c r="B274" s="35">
        <v>4</v>
      </c>
      <c r="C274" s="7" t="s">
        <v>17</v>
      </c>
      <c r="D274" s="51" t="str">
        <f>_xlfn.CONCAT(Tabla24[[#This Row],['#]],Tabla24[[#This Row],[Tipo de día]])</f>
        <v>4Fin de semana / Festivo</v>
      </c>
      <c r="E274" s="9" t="s">
        <v>82</v>
      </c>
      <c r="F274" s="9" t="s">
        <v>64</v>
      </c>
      <c r="G274" s="6">
        <v>45543</v>
      </c>
      <c r="H274" s="5" t="s">
        <v>26</v>
      </c>
      <c r="I274" s="5" t="s">
        <v>26</v>
      </c>
      <c r="J274" s="15" t="s">
        <v>48</v>
      </c>
      <c r="K274" s="3" t="s">
        <v>24</v>
      </c>
      <c r="M274" s="35">
        <v>1</v>
      </c>
      <c r="N274" s="5" t="s">
        <v>13</v>
      </c>
      <c r="O274" s="5" t="s">
        <v>14</v>
      </c>
      <c r="P274" s="3"/>
    </row>
    <row r="275" spans="2:16" ht="12.75">
      <c r="B275" s="35">
        <v>7</v>
      </c>
      <c r="C275" s="7" t="s">
        <v>18</v>
      </c>
      <c r="D275" s="51" t="str">
        <f>_xlfn.CONCAT(Tabla24[[#This Row],['#]],Tabla24[[#This Row],[Tipo de día]])</f>
        <v>7Día hábil</v>
      </c>
      <c r="E275" s="9" t="s">
        <v>75</v>
      </c>
      <c r="F275" s="9" t="s">
        <v>65</v>
      </c>
      <c r="G275" s="6">
        <v>45544</v>
      </c>
      <c r="H275" s="5" t="s">
        <v>26</v>
      </c>
      <c r="I275" s="5" t="s">
        <v>24</v>
      </c>
      <c r="J275" s="15" t="s">
        <v>48</v>
      </c>
      <c r="K275" s="3" t="s">
        <v>24</v>
      </c>
      <c r="M275" s="35">
        <v>2</v>
      </c>
      <c r="N275" s="5" t="s">
        <v>14</v>
      </c>
      <c r="O275" s="5" t="s">
        <v>14</v>
      </c>
      <c r="P275" s="3"/>
    </row>
    <row r="276" spans="2:16" ht="12.75">
      <c r="B276" s="35">
        <v>8</v>
      </c>
      <c r="C276" s="7" t="s">
        <v>18</v>
      </c>
      <c r="D276" s="51" t="str">
        <f>_xlfn.CONCAT(Tabla24[[#This Row],['#]],Tabla24[[#This Row],[Tipo de día]])</f>
        <v>8Día hábil</v>
      </c>
      <c r="E276" s="9" t="s">
        <v>74</v>
      </c>
      <c r="F276" s="9" t="s">
        <v>63</v>
      </c>
      <c r="G276" s="6">
        <v>45545</v>
      </c>
      <c r="H276" s="5" t="s">
        <v>26</v>
      </c>
      <c r="I276" s="5" t="s">
        <v>24</v>
      </c>
      <c r="J276" s="15" t="s">
        <v>48</v>
      </c>
      <c r="K276" s="3" t="s">
        <v>24</v>
      </c>
      <c r="M276" s="35">
        <v>3</v>
      </c>
      <c r="N276" s="5" t="s">
        <v>14</v>
      </c>
      <c r="O276" s="5" t="s">
        <v>14</v>
      </c>
      <c r="P276" s="3"/>
    </row>
    <row r="277" spans="2:16" ht="12.75">
      <c r="B277" s="35">
        <v>9</v>
      </c>
      <c r="C277" s="7" t="s">
        <v>18</v>
      </c>
      <c r="D277" s="51" t="str">
        <f>_xlfn.CONCAT(Tabla24[[#This Row],['#]],Tabla24[[#This Row],[Tipo de día]])</f>
        <v>9Día hábil</v>
      </c>
      <c r="E277" s="9" t="s">
        <v>72</v>
      </c>
      <c r="F277" s="9" t="s">
        <v>61</v>
      </c>
      <c r="G277" s="6">
        <v>45546</v>
      </c>
      <c r="H277" s="5" t="s">
        <v>26</v>
      </c>
      <c r="I277" s="5" t="s">
        <v>24</v>
      </c>
      <c r="J277" s="15" t="s">
        <v>48</v>
      </c>
      <c r="K277" s="3" t="s">
        <v>24</v>
      </c>
      <c r="M277" s="35">
        <v>4</v>
      </c>
      <c r="N277" s="5" t="s">
        <v>14</v>
      </c>
      <c r="O277" s="5" t="s">
        <v>14</v>
      </c>
      <c r="P277" s="3"/>
    </row>
    <row r="278" spans="2:16" ht="12.75">
      <c r="B278" s="35">
        <v>1</v>
      </c>
      <c r="C278" s="7" t="s">
        <v>18</v>
      </c>
      <c r="D278" s="51" t="str">
        <f>_xlfn.CONCAT(Tabla24[[#This Row],['#]],Tabla24[[#This Row],[Tipo de día]])</f>
        <v>1Día hábil</v>
      </c>
      <c r="E278" s="9" t="s">
        <v>77</v>
      </c>
      <c r="F278" s="9" t="s">
        <v>67</v>
      </c>
      <c r="G278" s="6">
        <v>45547</v>
      </c>
      <c r="H278" s="5" t="s">
        <v>26</v>
      </c>
      <c r="I278" s="5" t="s">
        <v>24</v>
      </c>
      <c r="J278" s="15" t="s">
        <v>48</v>
      </c>
      <c r="K278" s="3" t="s">
        <v>24</v>
      </c>
      <c r="M278" s="35">
        <v>5</v>
      </c>
      <c r="N278" s="5" t="s">
        <v>14</v>
      </c>
      <c r="O278" s="5" t="s">
        <v>14</v>
      </c>
      <c r="P278" s="3"/>
    </row>
    <row r="279" spans="2:16" ht="12.75">
      <c r="B279" s="35">
        <v>2</v>
      </c>
      <c r="C279" s="7" t="s">
        <v>18</v>
      </c>
      <c r="D279" s="51" t="str">
        <f>_xlfn.CONCAT(Tabla24[[#This Row],['#]],Tabla24[[#This Row],[Tipo de día]])</f>
        <v>2Día hábil</v>
      </c>
      <c r="E279" s="9" t="s">
        <v>73</v>
      </c>
      <c r="F279" s="9" t="s">
        <v>62</v>
      </c>
      <c r="G279" s="6">
        <v>45548</v>
      </c>
      <c r="H279" s="5" t="s">
        <v>26</v>
      </c>
      <c r="I279" s="5" t="s">
        <v>24</v>
      </c>
      <c r="J279" s="15" t="s">
        <v>48</v>
      </c>
      <c r="K279" s="3" t="s">
        <v>24</v>
      </c>
      <c r="M279" s="35">
        <v>6</v>
      </c>
      <c r="N279" s="5" t="s">
        <v>14</v>
      </c>
      <c r="O279" s="5" t="s">
        <v>14</v>
      </c>
      <c r="P279" s="3"/>
    </row>
    <row r="280" spans="2:16" ht="12.75">
      <c r="B280" s="35">
        <v>5</v>
      </c>
      <c r="C280" s="7" t="s">
        <v>17</v>
      </c>
      <c r="D280" s="51" t="str">
        <f>_xlfn.CONCAT(Tabla24[[#This Row],['#]],Tabla24[[#This Row],[Tipo de día]])</f>
        <v>5Fin de semana / Festivo</v>
      </c>
      <c r="E280" s="9" t="s">
        <v>76</v>
      </c>
      <c r="F280" s="9" t="s">
        <v>66</v>
      </c>
      <c r="G280" s="6">
        <v>45549</v>
      </c>
      <c r="H280" s="5" t="s">
        <v>25</v>
      </c>
      <c r="I280" s="5" t="s">
        <v>25</v>
      </c>
      <c r="J280" s="15">
        <v>45551</v>
      </c>
      <c r="K280" s="3" t="s">
        <v>24</v>
      </c>
      <c r="M280" s="35">
        <v>7</v>
      </c>
      <c r="N280" s="5" t="s">
        <v>13</v>
      </c>
      <c r="O280" s="5" t="s">
        <v>14</v>
      </c>
      <c r="P280" s="3"/>
    </row>
    <row r="281" spans="2:16" ht="12.75">
      <c r="B281" s="35">
        <v>5</v>
      </c>
      <c r="C281" s="7" t="s">
        <v>17</v>
      </c>
      <c r="D281" s="51" t="str">
        <f>_xlfn.CONCAT(Tabla24[[#This Row],['#]],Tabla24[[#This Row],[Tipo de día]])</f>
        <v>5Fin de semana / Festivo</v>
      </c>
      <c r="E281" s="9" t="s">
        <v>76</v>
      </c>
      <c r="F281" s="9" t="s">
        <v>66</v>
      </c>
      <c r="G281" s="6">
        <v>45550</v>
      </c>
      <c r="H281" s="5" t="s">
        <v>26</v>
      </c>
      <c r="I281" s="5" t="s">
        <v>26</v>
      </c>
      <c r="J281" s="15" t="s">
        <v>48</v>
      </c>
      <c r="K281" s="3" t="s">
        <v>24</v>
      </c>
      <c r="M281" s="35">
        <v>1</v>
      </c>
      <c r="N281" s="5" t="s">
        <v>13</v>
      </c>
      <c r="O281" s="5" t="s">
        <v>14</v>
      </c>
      <c r="P281" s="3"/>
    </row>
    <row r="282" spans="2:16" ht="12.75">
      <c r="B282" s="35">
        <v>3</v>
      </c>
      <c r="C282" s="7" t="s">
        <v>18</v>
      </c>
      <c r="D282" s="51" t="str">
        <f>_xlfn.CONCAT(Tabla24[[#This Row],['#]],Tabla24[[#This Row],[Tipo de día]])</f>
        <v>3Día hábil</v>
      </c>
      <c r="E282" s="9" t="s">
        <v>71</v>
      </c>
      <c r="F282" s="9" t="s">
        <v>60</v>
      </c>
      <c r="G282" s="6">
        <v>45551</v>
      </c>
      <c r="H282" s="5" t="s">
        <v>26</v>
      </c>
      <c r="I282" s="5" t="s">
        <v>24</v>
      </c>
      <c r="J282" s="15" t="s">
        <v>48</v>
      </c>
      <c r="K282" s="3" t="s">
        <v>24</v>
      </c>
      <c r="M282" s="35">
        <v>2</v>
      </c>
      <c r="N282" s="5" t="s">
        <v>14</v>
      </c>
      <c r="O282" s="5" t="s">
        <v>14</v>
      </c>
      <c r="P282" s="3"/>
    </row>
    <row r="283" spans="2:16" ht="12.75">
      <c r="B283" s="35">
        <v>4</v>
      </c>
      <c r="C283" s="7" t="s">
        <v>18</v>
      </c>
      <c r="D283" s="51" t="str">
        <f>_xlfn.CONCAT(Tabla24[[#This Row],['#]],Tabla24[[#This Row],[Tipo de día]])</f>
        <v>4Día hábil</v>
      </c>
      <c r="E283" s="9" t="s">
        <v>82</v>
      </c>
      <c r="F283" s="9" t="s">
        <v>64</v>
      </c>
      <c r="G283" s="6">
        <v>45552</v>
      </c>
      <c r="H283" s="5" t="s">
        <v>26</v>
      </c>
      <c r="I283" s="5" t="s">
        <v>24</v>
      </c>
      <c r="J283" s="15" t="s">
        <v>48</v>
      </c>
      <c r="K283" s="3" t="s">
        <v>24</v>
      </c>
      <c r="M283" s="35">
        <v>3</v>
      </c>
      <c r="N283" s="5" t="s">
        <v>14</v>
      </c>
      <c r="O283" s="5" t="s">
        <v>14</v>
      </c>
      <c r="P283" s="3"/>
    </row>
    <row r="284" spans="2:16" ht="12.75">
      <c r="B284" s="35">
        <v>5</v>
      </c>
      <c r="C284" s="7" t="s">
        <v>18</v>
      </c>
      <c r="D284" s="51" t="str">
        <f>_xlfn.CONCAT(Tabla24[[#This Row],['#]],Tabla24[[#This Row],[Tipo de día]])</f>
        <v>5Día hábil</v>
      </c>
      <c r="E284" s="9" t="s">
        <v>76</v>
      </c>
      <c r="F284" s="9" t="s">
        <v>66</v>
      </c>
      <c r="G284" s="6">
        <v>45553</v>
      </c>
      <c r="H284" s="5" t="s">
        <v>26</v>
      </c>
      <c r="I284" s="5" t="s">
        <v>24</v>
      </c>
      <c r="J284" s="15" t="s">
        <v>48</v>
      </c>
      <c r="K284" s="3" t="s">
        <v>24</v>
      </c>
      <c r="M284" s="35">
        <v>4</v>
      </c>
      <c r="N284" s="5" t="s">
        <v>14</v>
      </c>
      <c r="O284" s="5" t="s">
        <v>14</v>
      </c>
      <c r="P284" s="3"/>
    </row>
    <row r="285" spans="2:16" ht="12.75">
      <c r="B285" s="35">
        <v>7</v>
      </c>
      <c r="C285" s="7" t="s">
        <v>18</v>
      </c>
      <c r="D285" s="51" t="str">
        <f>_xlfn.CONCAT(Tabla24[[#This Row],['#]],Tabla24[[#This Row],[Tipo de día]])</f>
        <v>7Día hábil</v>
      </c>
      <c r="E285" s="9" t="s">
        <v>75</v>
      </c>
      <c r="F285" s="9" t="s">
        <v>65</v>
      </c>
      <c r="G285" s="6">
        <v>45554</v>
      </c>
      <c r="H285" s="5" t="s">
        <v>26</v>
      </c>
      <c r="I285" s="5" t="s">
        <v>24</v>
      </c>
      <c r="J285" s="15" t="s">
        <v>48</v>
      </c>
      <c r="K285" s="3" t="s">
        <v>24</v>
      </c>
      <c r="M285" s="35">
        <v>5</v>
      </c>
      <c r="N285" s="5" t="s">
        <v>14</v>
      </c>
      <c r="O285" s="5" t="s">
        <v>14</v>
      </c>
      <c r="P285" s="3"/>
    </row>
    <row r="286" spans="2:16" ht="12.75">
      <c r="B286" s="35">
        <v>6</v>
      </c>
      <c r="C286" s="7" t="s">
        <v>18</v>
      </c>
      <c r="D286" s="51" t="str">
        <f>_xlfn.CONCAT(Tabla24[[#This Row],['#]],Tabla24[[#This Row],[Tipo de día]])</f>
        <v>6Día hábil</v>
      </c>
      <c r="E286" s="9" t="s">
        <v>69</v>
      </c>
      <c r="F286" s="9" t="s">
        <v>58</v>
      </c>
      <c r="G286" s="6">
        <v>45555</v>
      </c>
      <c r="H286" s="5" t="s">
        <v>26</v>
      </c>
      <c r="I286" s="5" t="s">
        <v>24</v>
      </c>
      <c r="J286" s="15" t="s">
        <v>48</v>
      </c>
      <c r="K286" s="3" t="s">
        <v>24</v>
      </c>
      <c r="M286" s="35">
        <v>6</v>
      </c>
      <c r="N286" s="5" t="s">
        <v>14</v>
      </c>
      <c r="O286" s="5" t="s">
        <v>14</v>
      </c>
      <c r="P286" s="3"/>
    </row>
    <row r="287" spans="2:16" ht="12.75">
      <c r="B287" s="35">
        <v>7</v>
      </c>
      <c r="C287" s="7" t="s">
        <v>17</v>
      </c>
      <c r="D287" s="51" t="str">
        <f>_xlfn.CONCAT(Tabla24[[#This Row],['#]],Tabla24[[#This Row],[Tipo de día]])</f>
        <v>7Fin de semana / Festivo</v>
      </c>
      <c r="E287" s="9" t="s">
        <v>75</v>
      </c>
      <c r="F287" s="9" t="s">
        <v>65</v>
      </c>
      <c r="G287" s="6">
        <v>45556</v>
      </c>
      <c r="H287" s="5" t="s">
        <v>25</v>
      </c>
      <c r="I287" s="5" t="s">
        <v>25</v>
      </c>
      <c r="J287" s="15">
        <v>45558</v>
      </c>
      <c r="K287" s="3" t="s">
        <v>24</v>
      </c>
      <c r="M287" s="35">
        <v>7</v>
      </c>
      <c r="N287" s="5" t="s">
        <v>13</v>
      </c>
      <c r="O287" s="5" t="s">
        <v>14</v>
      </c>
      <c r="P287" s="3"/>
    </row>
    <row r="288" spans="2:16" ht="12.75">
      <c r="B288" s="35">
        <v>7</v>
      </c>
      <c r="C288" s="7" t="s">
        <v>17</v>
      </c>
      <c r="D288" s="51" t="str">
        <f>_xlfn.CONCAT(Tabla24[[#This Row],['#]],Tabla24[[#This Row],[Tipo de día]])</f>
        <v>7Fin de semana / Festivo</v>
      </c>
      <c r="E288" s="9" t="s">
        <v>75</v>
      </c>
      <c r="F288" s="9" t="s">
        <v>65</v>
      </c>
      <c r="G288" s="6">
        <v>45557</v>
      </c>
      <c r="H288" s="5" t="s">
        <v>26</v>
      </c>
      <c r="I288" s="5" t="s">
        <v>26</v>
      </c>
      <c r="J288" s="15" t="s">
        <v>48</v>
      </c>
      <c r="K288" s="3" t="s">
        <v>24</v>
      </c>
      <c r="M288" s="35">
        <v>1</v>
      </c>
      <c r="N288" s="5" t="s">
        <v>13</v>
      </c>
      <c r="O288" s="5" t="s">
        <v>14</v>
      </c>
      <c r="P288" s="3"/>
    </row>
    <row r="289" spans="2:16" ht="12.75">
      <c r="B289" s="35">
        <v>8</v>
      </c>
      <c r="C289" s="7" t="s">
        <v>18</v>
      </c>
      <c r="D289" s="51" t="str">
        <f>_xlfn.CONCAT(Tabla24[[#This Row],['#]],Tabla24[[#This Row],[Tipo de día]])</f>
        <v>8Día hábil</v>
      </c>
      <c r="E289" s="9" t="s">
        <v>74</v>
      </c>
      <c r="F289" s="9" t="s">
        <v>63</v>
      </c>
      <c r="G289" s="6">
        <v>45558</v>
      </c>
      <c r="H289" s="5" t="s">
        <v>26</v>
      </c>
      <c r="I289" s="5" t="s">
        <v>24</v>
      </c>
      <c r="J289" s="15" t="s">
        <v>48</v>
      </c>
      <c r="K289" s="3" t="s">
        <v>24</v>
      </c>
      <c r="M289" s="35">
        <v>2</v>
      </c>
      <c r="N289" s="5" t="s">
        <v>14</v>
      </c>
      <c r="O289" s="5" t="s">
        <v>14</v>
      </c>
      <c r="P289" s="3"/>
    </row>
    <row r="290" spans="2:16" ht="12.75">
      <c r="B290" s="35">
        <v>9</v>
      </c>
      <c r="C290" s="7" t="s">
        <v>18</v>
      </c>
      <c r="D290" s="51" t="str">
        <f>_xlfn.CONCAT(Tabla24[[#This Row],['#]],Tabla24[[#This Row],[Tipo de día]])</f>
        <v>9Día hábil</v>
      </c>
      <c r="E290" s="9" t="s">
        <v>72</v>
      </c>
      <c r="F290" s="9" t="s">
        <v>61</v>
      </c>
      <c r="G290" s="6">
        <v>45559</v>
      </c>
      <c r="H290" s="5" t="s">
        <v>26</v>
      </c>
      <c r="I290" s="5" t="s">
        <v>24</v>
      </c>
      <c r="J290" s="15" t="s">
        <v>48</v>
      </c>
      <c r="K290" s="3" t="s">
        <v>24</v>
      </c>
      <c r="M290" s="35">
        <v>3</v>
      </c>
      <c r="N290" s="5" t="s">
        <v>14</v>
      </c>
      <c r="O290" s="5" t="s">
        <v>14</v>
      </c>
      <c r="P290" s="3"/>
    </row>
    <row r="291" spans="2:16" ht="12.75">
      <c r="B291" s="35">
        <v>10</v>
      </c>
      <c r="C291" s="7" t="s">
        <v>18</v>
      </c>
      <c r="D291" s="51" t="str">
        <f>_xlfn.CONCAT(Tabla24[[#This Row],['#]],Tabla24[[#This Row],[Tipo de día]])</f>
        <v>10Día hábil</v>
      </c>
      <c r="E291" s="9" t="s">
        <v>70</v>
      </c>
      <c r="F291" s="9" t="s">
        <v>59</v>
      </c>
      <c r="G291" s="6">
        <v>45560</v>
      </c>
      <c r="H291" s="5" t="s">
        <v>26</v>
      </c>
      <c r="I291" s="5" t="s">
        <v>24</v>
      </c>
      <c r="J291" s="15" t="s">
        <v>48</v>
      </c>
      <c r="K291" s="3" t="s">
        <v>24</v>
      </c>
      <c r="M291" s="35">
        <v>4</v>
      </c>
      <c r="N291" s="5" t="s">
        <v>14</v>
      </c>
      <c r="O291" s="5" t="s">
        <v>14</v>
      </c>
      <c r="P291" s="3"/>
    </row>
    <row r="292" spans="2:16" ht="12.75">
      <c r="B292" s="35">
        <v>1</v>
      </c>
      <c r="C292" s="7" t="s">
        <v>18</v>
      </c>
      <c r="D292" s="51" t="str">
        <f>_xlfn.CONCAT(Tabla24[[#This Row],['#]],Tabla24[[#This Row],[Tipo de día]])</f>
        <v>1Día hábil</v>
      </c>
      <c r="E292" s="9" t="s">
        <v>77</v>
      </c>
      <c r="F292" s="9" t="s">
        <v>67</v>
      </c>
      <c r="G292" s="6">
        <v>45561</v>
      </c>
      <c r="H292" s="5" t="s">
        <v>26</v>
      </c>
      <c r="I292" s="5" t="s">
        <v>24</v>
      </c>
      <c r="J292" s="15" t="s">
        <v>48</v>
      </c>
      <c r="K292" s="3" t="s">
        <v>24</v>
      </c>
      <c r="M292" s="35">
        <v>5</v>
      </c>
      <c r="N292" s="5" t="s">
        <v>14</v>
      </c>
      <c r="O292" s="5" t="s">
        <v>14</v>
      </c>
      <c r="P292" s="3"/>
    </row>
    <row r="293" spans="2:16" ht="12.75">
      <c r="B293" s="35">
        <v>2</v>
      </c>
      <c r="C293" s="7" t="s">
        <v>18</v>
      </c>
      <c r="D293" s="51" t="str">
        <f>_xlfn.CONCAT(Tabla24[[#This Row],['#]],Tabla24[[#This Row],[Tipo de día]])</f>
        <v>2Día hábil</v>
      </c>
      <c r="E293" s="9" t="s">
        <v>73</v>
      </c>
      <c r="F293" s="9" t="s">
        <v>62</v>
      </c>
      <c r="G293" s="6">
        <v>45562</v>
      </c>
      <c r="H293" s="5" t="s">
        <v>26</v>
      </c>
      <c r="I293" s="5" t="s">
        <v>24</v>
      </c>
      <c r="J293" s="15" t="s">
        <v>48</v>
      </c>
      <c r="K293" s="3" t="s">
        <v>24</v>
      </c>
      <c r="M293" s="35">
        <v>6</v>
      </c>
      <c r="N293" s="5" t="s">
        <v>14</v>
      </c>
      <c r="O293" s="5" t="s">
        <v>14</v>
      </c>
      <c r="P293" s="3"/>
    </row>
    <row r="294" spans="2:16" ht="12.75">
      <c r="B294" s="35">
        <v>8</v>
      </c>
      <c r="C294" s="7" t="s">
        <v>17</v>
      </c>
      <c r="D294" s="51" t="str">
        <f>_xlfn.CONCAT(Tabla24[[#This Row],['#]],Tabla24[[#This Row],[Tipo de día]])</f>
        <v>8Fin de semana / Festivo</v>
      </c>
      <c r="E294" s="9" t="s">
        <v>74</v>
      </c>
      <c r="F294" s="9" t="s">
        <v>63</v>
      </c>
      <c r="G294" s="6">
        <v>45563</v>
      </c>
      <c r="H294" s="5" t="s">
        <v>25</v>
      </c>
      <c r="I294" s="5" t="s">
        <v>25</v>
      </c>
      <c r="J294" s="15">
        <v>45565</v>
      </c>
      <c r="K294" s="3" t="s">
        <v>24</v>
      </c>
      <c r="M294" s="35">
        <v>7</v>
      </c>
      <c r="N294" s="5" t="s">
        <v>13</v>
      </c>
      <c r="O294" s="5" t="s">
        <v>14</v>
      </c>
      <c r="P294" s="3"/>
    </row>
    <row r="295" spans="2:16" ht="12.75">
      <c r="B295" s="35">
        <v>8</v>
      </c>
      <c r="C295" s="7" t="s">
        <v>17</v>
      </c>
      <c r="D295" s="51" t="str">
        <f>_xlfn.CONCAT(Tabla24[[#This Row],['#]],Tabla24[[#This Row],[Tipo de día]])</f>
        <v>8Fin de semana / Festivo</v>
      </c>
      <c r="E295" s="9" t="s">
        <v>74</v>
      </c>
      <c r="F295" s="9" t="s">
        <v>63</v>
      </c>
      <c r="G295" s="6">
        <v>45564</v>
      </c>
      <c r="H295" s="5" t="s">
        <v>26</v>
      </c>
      <c r="I295" s="5" t="s">
        <v>26</v>
      </c>
      <c r="J295" s="15" t="s">
        <v>48</v>
      </c>
      <c r="K295" s="3" t="s">
        <v>24</v>
      </c>
      <c r="M295" s="35">
        <v>1</v>
      </c>
      <c r="N295" s="5" t="s">
        <v>13</v>
      </c>
      <c r="O295" s="5" t="s">
        <v>14</v>
      </c>
      <c r="P295" s="3"/>
    </row>
    <row r="296" spans="2:16" ht="12.75">
      <c r="B296" s="35">
        <v>3</v>
      </c>
      <c r="C296" s="7" t="s">
        <v>18</v>
      </c>
      <c r="D296" s="51" t="str">
        <f>_xlfn.CONCAT(Tabla24[[#This Row],['#]],Tabla24[[#This Row],[Tipo de día]])</f>
        <v>3Día hábil</v>
      </c>
      <c r="E296" s="9" t="s">
        <v>71</v>
      </c>
      <c r="F296" s="9" t="s">
        <v>60</v>
      </c>
      <c r="G296" s="6">
        <v>45565</v>
      </c>
      <c r="H296" s="5" t="s">
        <v>26</v>
      </c>
      <c r="I296" s="5" t="s">
        <v>24</v>
      </c>
      <c r="J296" s="15" t="s">
        <v>48</v>
      </c>
      <c r="K296" s="3" t="s">
        <v>24</v>
      </c>
      <c r="M296" s="35">
        <v>2</v>
      </c>
      <c r="N296" s="5" t="s">
        <v>14</v>
      </c>
      <c r="O296" s="5" t="s">
        <v>14</v>
      </c>
      <c r="P296" s="3"/>
    </row>
    <row r="297" spans="2:16" ht="12.75">
      <c r="B297" s="35">
        <v>4</v>
      </c>
      <c r="C297" s="7" t="s">
        <v>18</v>
      </c>
      <c r="D297" s="51" t="str">
        <f>_xlfn.CONCAT(Tabla24[[#This Row],['#]],Tabla24[[#This Row],[Tipo de día]])</f>
        <v>4Día hábil</v>
      </c>
      <c r="E297" s="9" t="s">
        <v>82</v>
      </c>
      <c r="F297" s="9" t="s">
        <v>64</v>
      </c>
      <c r="G297" s="6">
        <v>45566</v>
      </c>
      <c r="H297" s="5" t="s">
        <v>26</v>
      </c>
      <c r="I297" s="5" t="s">
        <v>24</v>
      </c>
      <c r="J297" s="15" t="s">
        <v>48</v>
      </c>
      <c r="K297" s="3" t="s">
        <v>24</v>
      </c>
      <c r="M297" s="35">
        <v>3</v>
      </c>
      <c r="N297" s="5" t="s">
        <v>14</v>
      </c>
      <c r="O297" s="5" t="s">
        <v>14</v>
      </c>
      <c r="P297" s="3"/>
    </row>
    <row r="298" spans="2:16" ht="12.75">
      <c r="B298" s="35">
        <v>5</v>
      </c>
      <c r="C298" s="7" t="s">
        <v>18</v>
      </c>
      <c r="D298" s="51" t="str">
        <f>_xlfn.CONCAT(Tabla24[[#This Row],['#]],Tabla24[[#This Row],[Tipo de día]])</f>
        <v>5Día hábil</v>
      </c>
      <c r="E298" s="9" t="s">
        <v>76</v>
      </c>
      <c r="F298" s="9" t="s">
        <v>66</v>
      </c>
      <c r="G298" s="6">
        <v>45567</v>
      </c>
      <c r="H298" s="5" t="s">
        <v>26</v>
      </c>
      <c r="I298" s="5" t="s">
        <v>24</v>
      </c>
      <c r="J298" s="15" t="s">
        <v>48</v>
      </c>
      <c r="K298" s="3" t="s">
        <v>24</v>
      </c>
      <c r="M298" s="35">
        <v>4</v>
      </c>
      <c r="N298" s="5" t="s">
        <v>14</v>
      </c>
      <c r="O298" s="5" t="s">
        <v>14</v>
      </c>
      <c r="P298" s="3"/>
    </row>
    <row r="299" spans="2:16" ht="12.75">
      <c r="B299" s="35">
        <v>6</v>
      </c>
      <c r="C299" s="7" t="s">
        <v>18</v>
      </c>
      <c r="D299" s="51" t="str">
        <f>_xlfn.CONCAT(Tabla24[[#This Row],['#]],Tabla24[[#This Row],[Tipo de día]])</f>
        <v>6Día hábil</v>
      </c>
      <c r="E299" s="9" t="s">
        <v>69</v>
      </c>
      <c r="F299" s="9" t="s">
        <v>58</v>
      </c>
      <c r="G299" s="6">
        <v>45568</v>
      </c>
      <c r="H299" s="5" t="s">
        <v>26</v>
      </c>
      <c r="I299" s="5" t="s">
        <v>24</v>
      </c>
      <c r="J299" s="15" t="s">
        <v>48</v>
      </c>
      <c r="K299" s="3" t="s">
        <v>24</v>
      </c>
      <c r="M299" s="35">
        <v>5</v>
      </c>
      <c r="N299" s="5" t="s">
        <v>14</v>
      </c>
      <c r="O299" s="5" t="s">
        <v>14</v>
      </c>
      <c r="P299" s="3"/>
    </row>
    <row r="300" spans="2:16" ht="12.75">
      <c r="B300" s="35">
        <v>7</v>
      </c>
      <c r="C300" s="7" t="s">
        <v>18</v>
      </c>
      <c r="D300" s="51" t="str">
        <f>_xlfn.CONCAT(Tabla24[[#This Row],['#]],Tabla24[[#This Row],[Tipo de día]])</f>
        <v>7Día hábil</v>
      </c>
      <c r="E300" s="9" t="s">
        <v>75</v>
      </c>
      <c r="F300" s="9" t="s">
        <v>65</v>
      </c>
      <c r="G300" s="6">
        <v>45569</v>
      </c>
      <c r="H300" s="5" t="s">
        <v>26</v>
      </c>
      <c r="I300" s="5" t="s">
        <v>24</v>
      </c>
      <c r="J300" s="15" t="s">
        <v>48</v>
      </c>
      <c r="K300" s="3" t="s">
        <v>24</v>
      </c>
      <c r="M300" s="35">
        <v>6</v>
      </c>
      <c r="N300" s="5" t="s">
        <v>14</v>
      </c>
      <c r="O300" s="5" t="s">
        <v>14</v>
      </c>
      <c r="P300" s="3"/>
    </row>
    <row r="301" spans="2:16" ht="12.75">
      <c r="B301" s="35">
        <v>10</v>
      </c>
      <c r="C301" s="7" t="s">
        <v>17</v>
      </c>
      <c r="D301" s="51" t="str">
        <f>_xlfn.CONCAT(Tabla24[[#This Row],['#]],Tabla24[[#This Row],[Tipo de día]])</f>
        <v>10Fin de semana / Festivo</v>
      </c>
      <c r="E301" s="9" t="s">
        <v>70</v>
      </c>
      <c r="F301" s="9" t="s">
        <v>59</v>
      </c>
      <c r="G301" s="6">
        <v>45570</v>
      </c>
      <c r="H301" s="5" t="s">
        <v>25</v>
      </c>
      <c r="I301" s="5" t="s">
        <v>25</v>
      </c>
      <c r="J301" s="15">
        <v>45572</v>
      </c>
      <c r="K301" s="3" t="s">
        <v>24</v>
      </c>
      <c r="M301" s="35">
        <v>7</v>
      </c>
      <c r="N301" s="5" t="s">
        <v>13</v>
      </c>
      <c r="O301" s="5" t="s">
        <v>14</v>
      </c>
      <c r="P301" s="3"/>
    </row>
    <row r="302" spans="2:16" ht="12.75">
      <c r="B302" s="35">
        <v>10</v>
      </c>
      <c r="C302" s="7" t="s">
        <v>17</v>
      </c>
      <c r="D302" s="51" t="str">
        <f>_xlfn.CONCAT(Tabla24[[#This Row],['#]],Tabla24[[#This Row],[Tipo de día]])</f>
        <v>10Fin de semana / Festivo</v>
      </c>
      <c r="E302" s="9" t="s">
        <v>70</v>
      </c>
      <c r="F302" s="9" t="s">
        <v>59</v>
      </c>
      <c r="G302" s="6">
        <v>45571</v>
      </c>
      <c r="H302" s="5" t="s">
        <v>26</v>
      </c>
      <c r="I302" s="5" t="s">
        <v>26</v>
      </c>
      <c r="J302" s="15" t="s">
        <v>48</v>
      </c>
      <c r="K302" s="3" t="s">
        <v>24</v>
      </c>
      <c r="M302" s="35">
        <v>1</v>
      </c>
      <c r="N302" s="5" t="s">
        <v>13</v>
      </c>
      <c r="O302" s="5" t="s">
        <v>14</v>
      </c>
      <c r="P302" s="3"/>
    </row>
    <row r="303" spans="2:16" ht="12.75">
      <c r="B303" s="35">
        <v>8</v>
      </c>
      <c r="C303" s="7" t="s">
        <v>18</v>
      </c>
      <c r="D303" s="51" t="str">
        <f>_xlfn.CONCAT(Tabla24[[#This Row],['#]],Tabla24[[#This Row],[Tipo de día]])</f>
        <v>8Día hábil</v>
      </c>
      <c r="E303" s="9" t="s">
        <v>74</v>
      </c>
      <c r="F303" s="9" t="s">
        <v>63</v>
      </c>
      <c r="G303" s="6">
        <v>45572</v>
      </c>
      <c r="H303" s="5" t="s">
        <v>26</v>
      </c>
      <c r="I303" s="5" t="s">
        <v>24</v>
      </c>
      <c r="J303" s="15" t="s">
        <v>48</v>
      </c>
      <c r="K303" s="3" t="s">
        <v>24</v>
      </c>
      <c r="M303" s="35">
        <v>2</v>
      </c>
      <c r="N303" s="5" t="s">
        <v>14</v>
      </c>
      <c r="O303" s="5" t="s">
        <v>14</v>
      </c>
      <c r="P303" s="3"/>
    </row>
    <row r="304" spans="2:16" ht="12.75">
      <c r="B304" s="35">
        <v>9</v>
      </c>
      <c r="C304" s="7" t="s">
        <v>18</v>
      </c>
      <c r="D304" s="51" t="str">
        <f>_xlfn.CONCAT(Tabla24[[#This Row],['#]],Tabla24[[#This Row],[Tipo de día]])</f>
        <v>9Día hábil</v>
      </c>
      <c r="E304" s="9" t="s">
        <v>72</v>
      </c>
      <c r="F304" s="9" t="s">
        <v>61</v>
      </c>
      <c r="G304" s="6">
        <v>45573</v>
      </c>
      <c r="H304" s="5" t="s">
        <v>26</v>
      </c>
      <c r="I304" s="5" t="s">
        <v>24</v>
      </c>
      <c r="J304" s="15" t="s">
        <v>48</v>
      </c>
      <c r="K304" s="3" t="s">
        <v>24</v>
      </c>
      <c r="M304" s="35">
        <v>3</v>
      </c>
      <c r="N304" s="5" t="s">
        <v>14</v>
      </c>
      <c r="O304" s="5" t="s">
        <v>14</v>
      </c>
      <c r="P304" s="3"/>
    </row>
    <row r="305" spans="2:16" ht="12.75">
      <c r="B305" s="35">
        <v>10</v>
      </c>
      <c r="C305" s="7" t="s">
        <v>18</v>
      </c>
      <c r="D305" s="51" t="str">
        <f>_xlfn.CONCAT(Tabla24[[#This Row],['#]],Tabla24[[#This Row],[Tipo de día]])</f>
        <v>10Día hábil</v>
      </c>
      <c r="E305" s="9" t="s">
        <v>70</v>
      </c>
      <c r="F305" s="9" t="s">
        <v>59</v>
      </c>
      <c r="G305" s="6">
        <v>45574</v>
      </c>
      <c r="H305" s="5" t="s">
        <v>26</v>
      </c>
      <c r="I305" s="5" t="s">
        <v>24</v>
      </c>
      <c r="J305" s="15" t="s">
        <v>48</v>
      </c>
      <c r="K305" s="3" t="s">
        <v>24</v>
      </c>
      <c r="M305" s="35">
        <v>4</v>
      </c>
      <c r="N305" s="5" t="s">
        <v>14</v>
      </c>
      <c r="O305" s="5" t="s">
        <v>14</v>
      </c>
      <c r="P305" s="3"/>
    </row>
    <row r="306" spans="2:16" ht="12.75">
      <c r="B306" s="35">
        <v>4</v>
      </c>
      <c r="C306" s="7" t="s">
        <v>18</v>
      </c>
      <c r="D306" s="51" t="str">
        <f>_xlfn.CONCAT(Tabla24[[#This Row],['#]],Tabla24[[#This Row],[Tipo de día]])</f>
        <v>4Día hábil</v>
      </c>
      <c r="E306" s="9" t="s">
        <v>82</v>
      </c>
      <c r="F306" s="9" t="s">
        <v>64</v>
      </c>
      <c r="G306" s="6">
        <v>45575</v>
      </c>
      <c r="H306" s="5" t="s">
        <v>26</v>
      </c>
      <c r="I306" s="5" t="s">
        <v>24</v>
      </c>
      <c r="J306" s="15" t="s">
        <v>48</v>
      </c>
      <c r="K306" s="3" t="s">
        <v>24</v>
      </c>
      <c r="M306" s="35">
        <v>5</v>
      </c>
      <c r="N306" s="5" t="s">
        <v>14</v>
      </c>
      <c r="O306" s="5" t="s">
        <v>14</v>
      </c>
      <c r="P306" s="3"/>
    </row>
    <row r="307" spans="2:16" ht="12.75">
      <c r="B307" s="35">
        <v>1</v>
      </c>
      <c r="C307" s="7" t="s">
        <v>18</v>
      </c>
      <c r="D307" s="51" t="str">
        <f>_xlfn.CONCAT(Tabla24[[#This Row],['#]],Tabla24[[#This Row],[Tipo de día]])</f>
        <v>1Día hábil</v>
      </c>
      <c r="E307" s="9" t="s">
        <v>77</v>
      </c>
      <c r="F307" s="9" t="s">
        <v>67</v>
      </c>
      <c r="G307" s="6">
        <v>45576</v>
      </c>
      <c r="H307" s="5" t="s">
        <v>26</v>
      </c>
      <c r="I307" s="5" t="s">
        <v>24</v>
      </c>
      <c r="J307" s="15" t="s">
        <v>48</v>
      </c>
      <c r="K307" s="3" t="s">
        <v>24</v>
      </c>
      <c r="M307" s="35">
        <v>6</v>
      </c>
      <c r="N307" s="5" t="s">
        <v>14</v>
      </c>
      <c r="O307" s="5" t="s">
        <v>14</v>
      </c>
      <c r="P307" s="3"/>
    </row>
    <row r="308" spans="2:16" ht="12.75">
      <c r="B308" s="35">
        <v>4</v>
      </c>
      <c r="C308" s="7" t="s">
        <v>17</v>
      </c>
      <c r="D308" s="51" t="str">
        <f>_xlfn.CONCAT(Tabla24[[#This Row],['#]],Tabla24[[#This Row],[Tipo de día]])</f>
        <v>4Fin de semana / Festivo</v>
      </c>
      <c r="E308" s="9" t="s">
        <v>82</v>
      </c>
      <c r="F308" s="9" t="s">
        <v>64</v>
      </c>
      <c r="G308" s="6">
        <v>45577</v>
      </c>
      <c r="H308" s="5" t="s">
        <v>25</v>
      </c>
      <c r="I308" s="5" t="s">
        <v>25</v>
      </c>
      <c r="J308" s="15">
        <v>45580</v>
      </c>
      <c r="K308" s="3" t="s">
        <v>24</v>
      </c>
      <c r="M308" s="35">
        <v>7</v>
      </c>
      <c r="N308" s="5" t="s">
        <v>13</v>
      </c>
      <c r="O308" s="5" t="s">
        <v>14</v>
      </c>
      <c r="P308" s="3"/>
    </row>
    <row r="309" spans="2:16" ht="12.75">
      <c r="B309" s="35">
        <v>4</v>
      </c>
      <c r="C309" s="7" t="s">
        <v>17</v>
      </c>
      <c r="D309" s="51" t="str">
        <f>_xlfn.CONCAT(Tabla24[[#This Row],['#]],Tabla24[[#This Row],[Tipo de día]])</f>
        <v>4Fin de semana / Festivo</v>
      </c>
      <c r="E309" s="9" t="s">
        <v>82</v>
      </c>
      <c r="F309" s="9" t="s">
        <v>64</v>
      </c>
      <c r="G309" s="6">
        <v>45578</v>
      </c>
      <c r="H309" s="5" t="s">
        <v>26</v>
      </c>
      <c r="I309" s="5" t="s">
        <v>26</v>
      </c>
      <c r="J309" s="15">
        <v>45581</v>
      </c>
      <c r="K309" s="3" t="s">
        <v>24</v>
      </c>
      <c r="M309" s="35">
        <v>1</v>
      </c>
      <c r="N309" s="5" t="s">
        <v>13</v>
      </c>
      <c r="O309" s="5" t="s">
        <v>14</v>
      </c>
      <c r="P309" s="3"/>
    </row>
    <row r="310" spans="2:16" ht="12.75">
      <c r="B310" s="35">
        <v>4</v>
      </c>
      <c r="C310" s="7" t="s">
        <v>17</v>
      </c>
      <c r="D310" s="51" t="str">
        <f>_xlfn.CONCAT(Tabla24[[#This Row],['#]],Tabla24[[#This Row],[Tipo de día]])</f>
        <v>4Fin de semana / Festivo</v>
      </c>
      <c r="E310" s="9" t="s">
        <v>82</v>
      </c>
      <c r="F310" s="9" t="s">
        <v>64</v>
      </c>
      <c r="G310" s="6">
        <v>45579</v>
      </c>
      <c r="H310" s="5" t="s">
        <v>26</v>
      </c>
      <c r="I310" s="5" t="s">
        <v>26</v>
      </c>
      <c r="J310" s="15" t="s">
        <v>48</v>
      </c>
      <c r="K310" s="3" t="s">
        <v>24</v>
      </c>
      <c r="M310" s="35">
        <v>2</v>
      </c>
      <c r="N310" s="5" t="s">
        <v>14</v>
      </c>
      <c r="O310" s="5" t="s">
        <v>13</v>
      </c>
      <c r="P310" s="3"/>
    </row>
    <row r="311" spans="2:16" ht="12.75">
      <c r="B311" s="35">
        <v>2</v>
      </c>
      <c r="C311" s="7" t="s">
        <v>18</v>
      </c>
      <c r="D311" s="51" t="str">
        <f>_xlfn.CONCAT(Tabla24[[#This Row],['#]],Tabla24[[#This Row],[Tipo de día]])</f>
        <v>2Día hábil</v>
      </c>
      <c r="E311" s="9" t="s">
        <v>73</v>
      </c>
      <c r="F311" s="9" t="s">
        <v>62</v>
      </c>
      <c r="G311" s="6">
        <v>45580</v>
      </c>
      <c r="H311" s="5" t="s">
        <v>26</v>
      </c>
      <c r="I311" s="5" t="s">
        <v>24</v>
      </c>
      <c r="J311" s="15" t="s">
        <v>48</v>
      </c>
      <c r="K311" s="3" t="s">
        <v>24</v>
      </c>
      <c r="M311" s="35">
        <v>3</v>
      </c>
      <c r="N311" s="5" t="s">
        <v>14</v>
      </c>
      <c r="O311" s="5" t="s">
        <v>14</v>
      </c>
      <c r="P311" s="3"/>
    </row>
    <row r="312" spans="2:16" ht="12.75">
      <c r="B312" s="35">
        <v>3</v>
      </c>
      <c r="C312" s="7" t="s">
        <v>18</v>
      </c>
      <c r="D312" s="51" t="str">
        <f>_xlfn.CONCAT(Tabla24[[#This Row],['#]],Tabla24[[#This Row],[Tipo de día]])</f>
        <v>3Día hábil</v>
      </c>
      <c r="E312" s="9" t="s">
        <v>71</v>
      </c>
      <c r="F312" s="9" t="s">
        <v>60</v>
      </c>
      <c r="G312" s="6">
        <v>45581</v>
      </c>
      <c r="H312" s="5" t="s">
        <v>26</v>
      </c>
      <c r="I312" s="5" t="s">
        <v>24</v>
      </c>
      <c r="J312" s="15" t="s">
        <v>48</v>
      </c>
      <c r="K312" s="3" t="s">
        <v>24</v>
      </c>
      <c r="M312" s="35">
        <v>4</v>
      </c>
      <c r="N312" s="5" t="s">
        <v>14</v>
      </c>
      <c r="O312" s="5" t="s">
        <v>14</v>
      </c>
      <c r="P312" s="3"/>
    </row>
    <row r="313" spans="2:16" ht="12.75">
      <c r="B313" s="35">
        <v>5</v>
      </c>
      <c r="C313" s="7" t="s">
        <v>18</v>
      </c>
      <c r="D313" s="51" t="str">
        <f>_xlfn.CONCAT(Tabla24[[#This Row],['#]],Tabla24[[#This Row],[Tipo de día]])</f>
        <v>5Día hábil</v>
      </c>
      <c r="E313" s="9" t="s">
        <v>76</v>
      </c>
      <c r="F313" s="9" t="s">
        <v>66</v>
      </c>
      <c r="G313" s="6">
        <v>45582</v>
      </c>
      <c r="H313" s="5" t="s">
        <v>26</v>
      </c>
      <c r="I313" s="5" t="s">
        <v>24</v>
      </c>
      <c r="J313" s="15" t="s">
        <v>48</v>
      </c>
      <c r="K313" s="3" t="s">
        <v>24</v>
      </c>
      <c r="M313" s="35">
        <v>5</v>
      </c>
      <c r="N313" s="5" t="s">
        <v>14</v>
      </c>
      <c r="O313" s="5" t="s">
        <v>14</v>
      </c>
      <c r="P313" s="3"/>
    </row>
    <row r="314" spans="2:16" ht="12.75">
      <c r="B314" s="35">
        <v>6</v>
      </c>
      <c r="C314" s="7" t="s">
        <v>18</v>
      </c>
      <c r="D314" s="51" t="str">
        <f>_xlfn.CONCAT(Tabla24[[#This Row],['#]],Tabla24[[#This Row],[Tipo de día]])</f>
        <v>6Día hábil</v>
      </c>
      <c r="E314" s="9" t="s">
        <v>69</v>
      </c>
      <c r="F314" s="9" t="s">
        <v>58</v>
      </c>
      <c r="G314" s="6">
        <v>45583</v>
      </c>
      <c r="H314" s="5" t="s">
        <v>26</v>
      </c>
      <c r="I314" s="5" t="s">
        <v>24</v>
      </c>
      <c r="J314" s="15" t="s">
        <v>48</v>
      </c>
      <c r="K314" s="3" t="s">
        <v>24</v>
      </c>
      <c r="M314" s="35">
        <v>6</v>
      </c>
      <c r="N314" s="5" t="s">
        <v>14</v>
      </c>
      <c r="O314" s="5" t="s">
        <v>14</v>
      </c>
      <c r="P314" s="3"/>
    </row>
    <row r="315" spans="2:16" ht="12.75">
      <c r="B315" s="35">
        <v>1</v>
      </c>
      <c r="C315" s="7" t="s">
        <v>17</v>
      </c>
      <c r="D315" s="51" t="str">
        <f>_xlfn.CONCAT(Tabla24[[#This Row],['#]],Tabla24[[#This Row],[Tipo de día]])</f>
        <v>1Fin de semana / Festivo</v>
      </c>
      <c r="E315" s="9" t="s">
        <v>77</v>
      </c>
      <c r="F315" s="9" t="s">
        <v>67</v>
      </c>
      <c r="G315" s="6">
        <v>45584</v>
      </c>
      <c r="H315" s="5" t="s">
        <v>25</v>
      </c>
      <c r="I315" s="5" t="s">
        <v>25</v>
      </c>
      <c r="J315" s="15">
        <v>45586</v>
      </c>
      <c r="K315" s="3" t="s">
        <v>24</v>
      </c>
      <c r="M315" s="35">
        <v>7</v>
      </c>
      <c r="N315" s="5" t="s">
        <v>13</v>
      </c>
      <c r="O315" s="5" t="s">
        <v>14</v>
      </c>
      <c r="P315" s="3"/>
    </row>
    <row r="316" spans="2:16" ht="12.75">
      <c r="B316" s="35">
        <v>1</v>
      </c>
      <c r="C316" s="7" t="s">
        <v>17</v>
      </c>
      <c r="D316" s="51" t="str">
        <f>_xlfn.CONCAT(Tabla24[[#This Row],['#]],Tabla24[[#This Row],[Tipo de día]])</f>
        <v>1Fin de semana / Festivo</v>
      </c>
      <c r="E316" s="9" t="s">
        <v>77</v>
      </c>
      <c r="F316" s="9" t="s">
        <v>67</v>
      </c>
      <c r="G316" s="6">
        <v>45585</v>
      </c>
      <c r="H316" s="5" t="s">
        <v>26</v>
      </c>
      <c r="I316" s="5" t="s">
        <v>26</v>
      </c>
      <c r="J316" s="15" t="s">
        <v>48</v>
      </c>
      <c r="K316" s="3" t="s">
        <v>24</v>
      </c>
      <c r="M316" s="35">
        <v>1</v>
      </c>
      <c r="N316" s="5" t="s">
        <v>13</v>
      </c>
      <c r="O316" s="5" t="s">
        <v>14</v>
      </c>
      <c r="P316" s="3"/>
    </row>
    <row r="317" spans="2:16" ht="12.75">
      <c r="B317" s="35">
        <v>7</v>
      </c>
      <c r="C317" s="7" t="s">
        <v>18</v>
      </c>
      <c r="D317" s="51" t="str">
        <f>_xlfn.CONCAT(Tabla24[[#This Row],['#]],Tabla24[[#This Row],[Tipo de día]])</f>
        <v>7Día hábil</v>
      </c>
      <c r="E317" s="9" t="s">
        <v>75</v>
      </c>
      <c r="F317" s="9" t="s">
        <v>65</v>
      </c>
      <c r="G317" s="6">
        <v>45586</v>
      </c>
      <c r="H317" s="5" t="s">
        <v>26</v>
      </c>
      <c r="I317" s="5" t="s">
        <v>24</v>
      </c>
      <c r="J317" s="15" t="s">
        <v>48</v>
      </c>
      <c r="K317" s="3" t="s">
        <v>24</v>
      </c>
      <c r="M317" s="35">
        <v>2</v>
      </c>
      <c r="N317" s="5" t="s">
        <v>14</v>
      </c>
      <c r="O317" s="5" t="s">
        <v>14</v>
      </c>
      <c r="P317" s="3"/>
    </row>
    <row r="318" spans="2:16" ht="12.75">
      <c r="B318" s="35">
        <v>8</v>
      </c>
      <c r="C318" s="7" t="s">
        <v>18</v>
      </c>
      <c r="D318" s="51" t="str">
        <f>_xlfn.CONCAT(Tabla24[[#This Row],['#]],Tabla24[[#This Row],[Tipo de día]])</f>
        <v>8Día hábil</v>
      </c>
      <c r="E318" s="9" t="s">
        <v>74</v>
      </c>
      <c r="F318" s="9" t="s">
        <v>63</v>
      </c>
      <c r="G318" s="6">
        <v>45587</v>
      </c>
      <c r="H318" s="5" t="s">
        <v>26</v>
      </c>
      <c r="I318" s="5" t="s">
        <v>24</v>
      </c>
      <c r="J318" s="15" t="s">
        <v>48</v>
      </c>
      <c r="K318" s="3" t="s">
        <v>24</v>
      </c>
      <c r="M318" s="35">
        <v>3</v>
      </c>
      <c r="N318" s="5" t="s">
        <v>14</v>
      </c>
      <c r="O318" s="5" t="s">
        <v>14</v>
      </c>
      <c r="P318" s="3"/>
    </row>
    <row r="319" spans="2:16" ht="12.75">
      <c r="B319" s="35">
        <v>9</v>
      </c>
      <c r="C319" s="7" t="s">
        <v>18</v>
      </c>
      <c r="D319" s="51" t="str">
        <f>_xlfn.CONCAT(Tabla24[[#This Row],['#]],Tabla24[[#This Row],[Tipo de día]])</f>
        <v>9Día hábil</v>
      </c>
      <c r="E319" s="9" t="s">
        <v>72</v>
      </c>
      <c r="F319" s="9" t="s">
        <v>61</v>
      </c>
      <c r="G319" s="6">
        <v>45588</v>
      </c>
      <c r="H319" s="5" t="s">
        <v>26</v>
      </c>
      <c r="I319" s="5" t="s">
        <v>24</v>
      </c>
      <c r="J319" s="15" t="s">
        <v>48</v>
      </c>
      <c r="K319" s="3" t="s">
        <v>24</v>
      </c>
      <c r="M319" s="35">
        <v>4</v>
      </c>
      <c r="N319" s="5" t="s">
        <v>14</v>
      </c>
      <c r="O319" s="5" t="s">
        <v>14</v>
      </c>
      <c r="P319" s="3"/>
    </row>
    <row r="320" spans="2:16" ht="12.75">
      <c r="B320" s="35">
        <v>10</v>
      </c>
      <c r="C320" s="7" t="s">
        <v>18</v>
      </c>
      <c r="D320" s="51" t="str">
        <f>_xlfn.CONCAT(Tabla24[[#This Row],['#]],Tabla24[[#This Row],[Tipo de día]])</f>
        <v>10Día hábil</v>
      </c>
      <c r="E320" s="9" t="s">
        <v>70</v>
      </c>
      <c r="F320" s="9" t="s">
        <v>59</v>
      </c>
      <c r="G320" s="6">
        <v>45589</v>
      </c>
      <c r="H320" s="5" t="s">
        <v>26</v>
      </c>
      <c r="I320" s="5" t="s">
        <v>24</v>
      </c>
      <c r="J320" s="15" t="s">
        <v>48</v>
      </c>
      <c r="K320" s="3" t="s">
        <v>24</v>
      </c>
      <c r="M320" s="35">
        <v>5</v>
      </c>
      <c r="N320" s="5" t="s">
        <v>14</v>
      </c>
      <c r="O320" s="5" t="s">
        <v>14</v>
      </c>
      <c r="P320" s="3"/>
    </row>
    <row r="321" spans="2:16" ht="12.75">
      <c r="B321" s="35">
        <v>1</v>
      </c>
      <c r="C321" s="7" t="s">
        <v>18</v>
      </c>
      <c r="D321" s="51" t="str">
        <f>_xlfn.CONCAT(Tabla24[[#This Row],['#]],Tabla24[[#This Row],[Tipo de día]])</f>
        <v>1Día hábil</v>
      </c>
      <c r="E321" s="9" t="s">
        <v>77</v>
      </c>
      <c r="F321" s="9" t="s">
        <v>67</v>
      </c>
      <c r="G321" s="6">
        <v>45590</v>
      </c>
      <c r="H321" s="5" t="s">
        <v>26</v>
      </c>
      <c r="I321" s="5" t="s">
        <v>24</v>
      </c>
      <c r="J321" s="15" t="s">
        <v>48</v>
      </c>
      <c r="K321" s="3" t="s">
        <v>24</v>
      </c>
      <c r="M321" s="35">
        <v>6</v>
      </c>
      <c r="N321" s="5" t="s">
        <v>14</v>
      </c>
      <c r="O321" s="5" t="s">
        <v>14</v>
      </c>
      <c r="P321" s="3"/>
    </row>
    <row r="322" spans="2:16" ht="12.75">
      <c r="B322" s="35">
        <v>4</v>
      </c>
      <c r="C322" s="7" t="s">
        <v>17</v>
      </c>
      <c r="D322" s="51" t="str">
        <f>_xlfn.CONCAT(Tabla24[[#This Row],['#]],Tabla24[[#This Row],[Tipo de día]])</f>
        <v>4Fin de semana / Festivo</v>
      </c>
      <c r="E322" s="9" t="s">
        <v>82</v>
      </c>
      <c r="F322" s="9" t="s">
        <v>64</v>
      </c>
      <c r="G322" s="6">
        <v>45591</v>
      </c>
      <c r="H322" s="5" t="s">
        <v>25</v>
      </c>
      <c r="I322" s="5" t="s">
        <v>25</v>
      </c>
      <c r="J322" s="15">
        <v>45593</v>
      </c>
      <c r="K322" s="3" t="s">
        <v>24</v>
      </c>
      <c r="M322" s="35">
        <v>7</v>
      </c>
      <c r="N322" s="5" t="s">
        <v>13</v>
      </c>
      <c r="O322" s="5" t="s">
        <v>14</v>
      </c>
      <c r="P322" s="3"/>
    </row>
    <row r="323" spans="2:16" ht="12.75">
      <c r="B323" s="35">
        <v>4</v>
      </c>
      <c r="C323" s="7" t="s">
        <v>17</v>
      </c>
      <c r="D323" s="51" t="str">
        <f>_xlfn.CONCAT(Tabla24[[#This Row],['#]],Tabla24[[#This Row],[Tipo de día]])</f>
        <v>4Fin de semana / Festivo</v>
      </c>
      <c r="E323" s="9" t="s">
        <v>82</v>
      </c>
      <c r="F323" s="9" t="s">
        <v>64</v>
      </c>
      <c r="G323" s="6">
        <v>45592</v>
      </c>
      <c r="H323" s="5" t="s">
        <v>26</v>
      </c>
      <c r="I323" s="5" t="s">
        <v>26</v>
      </c>
      <c r="J323" s="15" t="s">
        <v>48</v>
      </c>
      <c r="K323" s="3" t="s">
        <v>24</v>
      </c>
      <c r="M323" s="35">
        <v>1</v>
      </c>
      <c r="N323" s="5" t="s">
        <v>13</v>
      </c>
      <c r="O323" s="5" t="s">
        <v>14</v>
      </c>
      <c r="P323" s="3"/>
    </row>
    <row r="324" spans="2:16" ht="12.75">
      <c r="B324" s="35">
        <v>2</v>
      </c>
      <c r="C324" s="7" t="s">
        <v>18</v>
      </c>
      <c r="D324" s="51" t="str">
        <f>_xlfn.CONCAT(Tabla24[[#This Row],['#]],Tabla24[[#This Row],[Tipo de día]])</f>
        <v>2Día hábil</v>
      </c>
      <c r="E324" s="9" t="s">
        <v>73</v>
      </c>
      <c r="F324" s="9" t="s">
        <v>62</v>
      </c>
      <c r="G324" s="6">
        <v>45593</v>
      </c>
      <c r="H324" s="5" t="s">
        <v>26</v>
      </c>
      <c r="I324" s="5" t="s">
        <v>24</v>
      </c>
      <c r="J324" s="15" t="s">
        <v>48</v>
      </c>
      <c r="K324" s="3" t="s">
        <v>24</v>
      </c>
      <c r="M324" s="35">
        <v>2</v>
      </c>
      <c r="N324" s="5" t="s">
        <v>14</v>
      </c>
      <c r="O324" s="5" t="s">
        <v>14</v>
      </c>
      <c r="P324" s="3"/>
    </row>
    <row r="325" spans="2:16" ht="12.75">
      <c r="B325" s="35">
        <v>3</v>
      </c>
      <c r="C325" s="7" t="s">
        <v>18</v>
      </c>
      <c r="D325" s="51" t="str">
        <f>_xlfn.CONCAT(Tabla24[[#This Row],['#]],Tabla24[[#This Row],[Tipo de día]])</f>
        <v>3Día hábil</v>
      </c>
      <c r="E325" s="9" t="s">
        <v>71</v>
      </c>
      <c r="F325" s="9" t="s">
        <v>60</v>
      </c>
      <c r="G325" s="6">
        <v>45594</v>
      </c>
      <c r="H325" s="5" t="s">
        <v>26</v>
      </c>
      <c r="I325" s="5" t="s">
        <v>24</v>
      </c>
      <c r="J325" s="15" t="s">
        <v>48</v>
      </c>
      <c r="K325" s="3" t="s">
        <v>24</v>
      </c>
      <c r="M325" s="35">
        <v>3</v>
      </c>
      <c r="N325" s="5" t="s">
        <v>14</v>
      </c>
      <c r="O325" s="5" t="s">
        <v>14</v>
      </c>
      <c r="P325" s="3"/>
    </row>
    <row r="326" spans="2:16" ht="12.75">
      <c r="B326" s="35">
        <v>4</v>
      </c>
      <c r="C326" s="7" t="s">
        <v>18</v>
      </c>
      <c r="D326" s="51" t="str">
        <f>_xlfn.CONCAT(Tabla24[[#This Row],['#]],Tabla24[[#This Row],[Tipo de día]])</f>
        <v>4Día hábil</v>
      </c>
      <c r="E326" s="9" t="s">
        <v>82</v>
      </c>
      <c r="F326" s="9" t="s">
        <v>64</v>
      </c>
      <c r="G326" s="6">
        <v>45595</v>
      </c>
      <c r="H326" s="5" t="s">
        <v>26</v>
      </c>
      <c r="I326" s="5" t="s">
        <v>24</v>
      </c>
      <c r="J326" s="15" t="s">
        <v>48</v>
      </c>
      <c r="K326" s="3" t="s">
        <v>24</v>
      </c>
      <c r="M326" s="35">
        <v>4</v>
      </c>
      <c r="N326" s="5" t="s">
        <v>14</v>
      </c>
      <c r="O326" s="5" t="s">
        <v>14</v>
      </c>
      <c r="P326" s="3"/>
    </row>
    <row r="327" spans="2:16" ht="12.75">
      <c r="B327" s="35">
        <v>5</v>
      </c>
      <c r="C327" s="7" t="s">
        <v>18</v>
      </c>
      <c r="D327" s="51" t="str">
        <f>_xlfn.CONCAT(Tabla24[[#This Row],['#]],Tabla24[[#This Row],[Tipo de día]])</f>
        <v>5Día hábil</v>
      </c>
      <c r="E327" s="9" t="s">
        <v>76</v>
      </c>
      <c r="F327" s="9" t="s">
        <v>66</v>
      </c>
      <c r="G327" s="6">
        <v>45596</v>
      </c>
      <c r="H327" s="5" t="s">
        <v>26</v>
      </c>
      <c r="I327" s="5" t="s">
        <v>24</v>
      </c>
      <c r="J327" s="15" t="s">
        <v>48</v>
      </c>
      <c r="K327" s="3" t="s">
        <v>24</v>
      </c>
      <c r="M327" s="35">
        <v>5</v>
      </c>
      <c r="N327" s="5" t="s">
        <v>14</v>
      </c>
      <c r="O327" s="5" t="s">
        <v>14</v>
      </c>
      <c r="P327" s="3"/>
    </row>
    <row r="328" spans="2:16" ht="12.75">
      <c r="B328" s="35">
        <v>6</v>
      </c>
      <c r="C328" s="7" t="s">
        <v>18</v>
      </c>
      <c r="D328" s="51" t="str">
        <f>_xlfn.CONCAT(Tabla24[[#This Row],['#]],Tabla24[[#This Row],[Tipo de día]])</f>
        <v>6Día hábil</v>
      </c>
      <c r="E328" s="9" t="s">
        <v>69</v>
      </c>
      <c r="F328" s="9" t="s">
        <v>58</v>
      </c>
      <c r="G328" s="6">
        <v>45597</v>
      </c>
      <c r="H328" s="5" t="s">
        <v>26</v>
      </c>
      <c r="I328" s="5" t="s">
        <v>24</v>
      </c>
      <c r="J328" s="15" t="s">
        <v>48</v>
      </c>
      <c r="K328" s="3" t="s">
        <v>24</v>
      </c>
      <c r="M328" s="35">
        <v>6</v>
      </c>
      <c r="N328" s="5" t="s">
        <v>14</v>
      </c>
      <c r="O328" s="5" t="s">
        <v>14</v>
      </c>
      <c r="P328" s="3"/>
    </row>
    <row r="329" spans="2:16" ht="12.75">
      <c r="B329" s="35">
        <v>5</v>
      </c>
      <c r="C329" s="7" t="s">
        <v>17</v>
      </c>
      <c r="D329" s="51" t="str">
        <f>_xlfn.CONCAT(Tabla24[[#This Row],['#]],Tabla24[[#This Row],[Tipo de día]])</f>
        <v>5Fin de semana / Festivo</v>
      </c>
      <c r="E329" s="9" t="s">
        <v>76</v>
      </c>
      <c r="F329" s="9" t="s">
        <v>66</v>
      </c>
      <c r="G329" s="6">
        <v>45598</v>
      </c>
      <c r="H329" s="5" t="s">
        <v>25</v>
      </c>
      <c r="I329" s="5" t="s">
        <v>25</v>
      </c>
      <c r="J329" s="15">
        <v>45601</v>
      </c>
      <c r="K329" s="3" t="s">
        <v>24</v>
      </c>
      <c r="M329" s="35">
        <v>7</v>
      </c>
      <c r="N329" s="5" t="s">
        <v>13</v>
      </c>
      <c r="O329" s="5" t="s">
        <v>14</v>
      </c>
      <c r="P329" s="3"/>
    </row>
    <row r="330" spans="2:16" ht="12.75">
      <c r="B330" s="35">
        <v>5</v>
      </c>
      <c r="C330" s="7" t="s">
        <v>17</v>
      </c>
      <c r="D330" s="51" t="str">
        <f>_xlfn.CONCAT(Tabla24[[#This Row],['#]],Tabla24[[#This Row],[Tipo de día]])</f>
        <v>5Fin de semana / Festivo</v>
      </c>
      <c r="E330" s="9" t="s">
        <v>76</v>
      </c>
      <c r="F330" s="9" t="s">
        <v>66</v>
      </c>
      <c r="G330" s="6">
        <v>45599</v>
      </c>
      <c r="H330" s="5" t="s">
        <v>26</v>
      </c>
      <c r="I330" s="5" t="s">
        <v>26</v>
      </c>
      <c r="J330" s="15">
        <v>45602</v>
      </c>
      <c r="K330" s="3" t="s">
        <v>24</v>
      </c>
      <c r="M330" s="35">
        <v>1</v>
      </c>
      <c r="N330" s="5" t="s">
        <v>13</v>
      </c>
      <c r="O330" s="5" t="s">
        <v>14</v>
      </c>
      <c r="P330" s="3"/>
    </row>
    <row r="331" spans="2:16" ht="12.75">
      <c r="B331" s="35">
        <v>5</v>
      </c>
      <c r="C331" s="7" t="s">
        <v>17</v>
      </c>
      <c r="D331" s="51" t="str">
        <f>_xlfn.CONCAT(Tabla24[[#This Row],['#]],Tabla24[[#This Row],[Tipo de día]])</f>
        <v>5Fin de semana / Festivo</v>
      </c>
      <c r="E331" s="9" t="s">
        <v>76</v>
      </c>
      <c r="F331" s="9" t="s">
        <v>66</v>
      </c>
      <c r="G331" s="6">
        <v>45600</v>
      </c>
      <c r="H331" s="5" t="s">
        <v>26</v>
      </c>
      <c r="I331" s="5" t="s">
        <v>26</v>
      </c>
      <c r="J331" s="15" t="s">
        <v>48</v>
      </c>
      <c r="K331" s="3" t="s">
        <v>24</v>
      </c>
      <c r="M331" s="35">
        <v>2</v>
      </c>
      <c r="N331" s="5" t="s">
        <v>14</v>
      </c>
      <c r="O331" s="5" t="s">
        <v>13</v>
      </c>
      <c r="P331" s="3"/>
    </row>
    <row r="332" spans="2:16" ht="12.75">
      <c r="B332" s="35">
        <v>7</v>
      </c>
      <c r="C332" s="7" t="s">
        <v>18</v>
      </c>
      <c r="D332" s="51" t="str">
        <f>_xlfn.CONCAT(Tabla24[[#This Row],['#]],Tabla24[[#This Row],[Tipo de día]])</f>
        <v>7Día hábil</v>
      </c>
      <c r="E332" s="9" t="s">
        <v>75</v>
      </c>
      <c r="F332" s="9" t="s">
        <v>65</v>
      </c>
      <c r="G332" s="6">
        <v>45601</v>
      </c>
      <c r="H332" s="5" t="s">
        <v>26</v>
      </c>
      <c r="I332" s="5" t="s">
        <v>24</v>
      </c>
      <c r="J332" s="15" t="s">
        <v>48</v>
      </c>
      <c r="K332" s="3" t="s">
        <v>24</v>
      </c>
      <c r="M332" s="35">
        <v>3</v>
      </c>
      <c r="N332" s="5" t="s">
        <v>14</v>
      </c>
      <c r="O332" s="5" t="s">
        <v>14</v>
      </c>
      <c r="P332" s="3"/>
    </row>
    <row r="333" spans="2:16" ht="12.75">
      <c r="B333" s="35">
        <v>8</v>
      </c>
      <c r="C333" s="7" t="s">
        <v>18</v>
      </c>
      <c r="D333" s="51" t="str">
        <f>_xlfn.CONCAT(Tabla24[[#This Row],['#]],Tabla24[[#This Row],[Tipo de día]])</f>
        <v>8Día hábil</v>
      </c>
      <c r="E333" s="9" t="s">
        <v>74</v>
      </c>
      <c r="F333" s="9" t="s">
        <v>63</v>
      </c>
      <c r="G333" s="6">
        <v>45602</v>
      </c>
      <c r="H333" s="5" t="s">
        <v>26</v>
      </c>
      <c r="I333" s="5" t="s">
        <v>24</v>
      </c>
      <c r="J333" s="15" t="s">
        <v>48</v>
      </c>
      <c r="K333" s="3" t="s">
        <v>24</v>
      </c>
      <c r="M333" s="35">
        <v>4</v>
      </c>
      <c r="N333" s="5" t="s">
        <v>14</v>
      </c>
      <c r="O333" s="5" t="s">
        <v>14</v>
      </c>
      <c r="P333" s="3"/>
    </row>
    <row r="334" spans="2:16" ht="12.75">
      <c r="B334" s="35">
        <v>9</v>
      </c>
      <c r="C334" s="7" t="s">
        <v>18</v>
      </c>
      <c r="D334" s="51" t="str">
        <f>_xlfn.CONCAT(Tabla24[[#This Row],['#]],Tabla24[[#This Row],[Tipo de día]])</f>
        <v>9Día hábil</v>
      </c>
      <c r="E334" s="9" t="s">
        <v>72</v>
      </c>
      <c r="F334" s="9" t="s">
        <v>61</v>
      </c>
      <c r="G334" s="6">
        <v>45603</v>
      </c>
      <c r="H334" s="5" t="s">
        <v>26</v>
      </c>
      <c r="I334" s="5" t="s">
        <v>24</v>
      </c>
      <c r="J334" s="15" t="s">
        <v>48</v>
      </c>
      <c r="K334" s="3" t="s">
        <v>24</v>
      </c>
      <c r="M334" s="35">
        <v>5</v>
      </c>
      <c r="N334" s="5" t="s">
        <v>14</v>
      </c>
      <c r="O334" s="5" t="s">
        <v>14</v>
      </c>
      <c r="P334" s="3"/>
    </row>
    <row r="335" spans="2:16" ht="12.75">
      <c r="B335" s="35">
        <v>10</v>
      </c>
      <c r="C335" s="7" t="s">
        <v>18</v>
      </c>
      <c r="D335" s="51" t="str">
        <f>_xlfn.CONCAT(Tabla24[[#This Row],['#]],Tabla24[[#This Row],[Tipo de día]])</f>
        <v>10Día hábil</v>
      </c>
      <c r="E335" s="9" t="s">
        <v>70</v>
      </c>
      <c r="F335" s="9" t="s">
        <v>59</v>
      </c>
      <c r="G335" s="6">
        <v>45604</v>
      </c>
      <c r="H335" s="5" t="s">
        <v>26</v>
      </c>
      <c r="I335" s="5" t="s">
        <v>24</v>
      </c>
      <c r="J335" s="15" t="s">
        <v>48</v>
      </c>
      <c r="K335" s="3" t="s">
        <v>24</v>
      </c>
      <c r="M335" s="35">
        <v>6</v>
      </c>
      <c r="N335" s="5" t="s">
        <v>14</v>
      </c>
      <c r="O335" s="5" t="s">
        <v>14</v>
      </c>
      <c r="P335" s="3"/>
    </row>
    <row r="336" spans="2:16" ht="12.75">
      <c r="B336" s="35">
        <v>7</v>
      </c>
      <c r="C336" s="7" t="s">
        <v>17</v>
      </c>
      <c r="D336" s="51" t="str">
        <f>_xlfn.CONCAT(Tabla24[[#This Row],['#]],Tabla24[[#This Row],[Tipo de día]])</f>
        <v>7Fin de semana / Festivo</v>
      </c>
      <c r="E336" s="9" t="s">
        <v>75</v>
      </c>
      <c r="F336" s="9" t="s">
        <v>65</v>
      </c>
      <c r="G336" s="6">
        <v>45605</v>
      </c>
      <c r="H336" s="5" t="s">
        <v>25</v>
      </c>
      <c r="I336" s="5" t="s">
        <v>25</v>
      </c>
      <c r="J336" s="15">
        <v>45608</v>
      </c>
      <c r="K336" s="3" t="s">
        <v>24</v>
      </c>
      <c r="M336" s="35">
        <v>7</v>
      </c>
      <c r="N336" s="5" t="s">
        <v>13</v>
      </c>
      <c r="O336" s="5" t="s">
        <v>14</v>
      </c>
      <c r="P336" s="3"/>
    </row>
    <row r="337" spans="2:16" ht="12.75">
      <c r="B337" s="35">
        <v>7</v>
      </c>
      <c r="C337" s="7" t="s">
        <v>17</v>
      </c>
      <c r="D337" s="51" t="str">
        <f>_xlfn.CONCAT(Tabla24[[#This Row],['#]],Tabla24[[#This Row],[Tipo de día]])</f>
        <v>7Fin de semana / Festivo</v>
      </c>
      <c r="E337" s="9" t="s">
        <v>75</v>
      </c>
      <c r="F337" s="9" t="s">
        <v>65</v>
      </c>
      <c r="G337" s="6">
        <v>45606</v>
      </c>
      <c r="H337" s="5" t="s">
        <v>26</v>
      </c>
      <c r="I337" s="5" t="s">
        <v>26</v>
      </c>
      <c r="J337" s="15">
        <v>45609</v>
      </c>
      <c r="K337" s="3" t="s">
        <v>24</v>
      </c>
      <c r="M337" s="35">
        <v>1</v>
      </c>
      <c r="N337" s="5" t="s">
        <v>13</v>
      </c>
      <c r="O337" s="5" t="s">
        <v>14</v>
      </c>
      <c r="P337" s="3"/>
    </row>
    <row r="338" spans="2:16" ht="12.75">
      <c r="B338" s="35">
        <v>7</v>
      </c>
      <c r="C338" s="7" t="s">
        <v>17</v>
      </c>
      <c r="D338" s="51" t="str">
        <f>_xlfn.CONCAT(Tabla24[[#This Row],['#]],Tabla24[[#This Row],[Tipo de día]])</f>
        <v>7Fin de semana / Festivo</v>
      </c>
      <c r="E338" s="9" t="s">
        <v>75</v>
      </c>
      <c r="F338" s="9" t="s">
        <v>65</v>
      </c>
      <c r="G338" s="6">
        <v>45607</v>
      </c>
      <c r="H338" s="5" t="s">
        <v>26</v>
      </c>
      <c r="I338" s="5" t="s">
        <v>26</v>
      </c>
      <c r="J338" s="15" t="s">
        <v>48</v>
      </c>
      <c r="K338" s="3" t="s">
        <v>24</v>
      </c>
      <c r="M338" s="35">
        <v>2</v>
      </c>
      <c r="N338" s="5" t="s">
        <v>14</v>
      </c>
      <c r="O338" s="5" t="s">
        <v>13</v>
      </c>
      <c r="P338" s="3"/>
    </row>
    <row r="339" spans="2:16" ht="12.75">
      <c r="B339" s="35">
        <v>1</v>
      </c>
      <c r="C339" s="7" t="s">
        <v>18</v>
      </c>
      <c r="D339" s="51" t="str">
        <f>_xlfn.CONCAT(Tabla24[[#This Row],['#]],Tabla24[[#This Row],[Tipo de día]])</f>
        <v>1Día hábil</v>
      </c>
      <c r="E339" s="9" t="s">
        <v>77</v>
      </c>
      <c r="F339" s="9" t="s">
        <v>67</v>
      </c>
      <c r="G339" s="6">
        <v>45608</v>
      </c>
      <c r="H339" s="5" t="s">
        <v>26</v>
      </c>
      <c r="I339" s="5" t="s">
        <v>24</v>
      </c>
      <c r="J339" s="15" t="s">
        <v>48</v>
      </c>
      <c r="K339" s="3" t="s">
        <v>24</v>
      </c>
      <c r="M339" s="35">
        <v>3</v>
      </c>
      <c r="N339" s="5" t="s">
        <v>14</v>
      </c>
      <c r="O339" s="5" t="s">
        <v>14</v>
      </c>
      <c r="P339" s="3"/>
    </row>
    <row r="340" spans="2:16" ht="12.75">
      <c r="B340" s="35">
        <v>2</v>
      </c>
      <c r="C340" s="7" t="s">
        <v>18</v>
      </c>
      <c r="D340" s="51" t="str">
        <f>_xlfn.CONCAT(Tabla24[[#This Row],['#]],Tabla24[[#This Row],[Tipo de día]])</f>
        <v>2Día hábil</v>
      </c>
      <c r="E340" s="9" t="s">
        <v>73</v>
      </c>
      <c r="F340" s="9" t="s">
        <v>62</v>
      </c>
      <c r="G340" s="6">
        <v>45609</v>
      </c>
      <c r="H340" s="5" t="s">
        <v>26</v>
      </c>
      <c r="I340" s="5" t="s">
        <v>24</v>
      </c>
      <c r="J340" s="15" t="s">
        <v>48</v>
      </c>
      <c r="K340" s="3" t="s">
        <v>24</v>
      </c>
      <c r="M340" s="35">
        <v>4</v>
      </c>
      <c r="N340" s="5" t="s">
        <v>14</v>
      </c>
      <c r="O340" s="5" t="s">
        <v>14</v>
      </c>
      <c r="P340" s="3"/>
    </row>
    <row r="341" spans="2:16" ht="12.75">
      <c r="B341" s="35">
        <v>5</v>
      </c>
      <c r="C341" s="7" t="s">
        <v>18</v>
      </c>
      <c r="D341" s="51" t="str">
        <f>_xlfn.CONCAT(Tabla24[[#This Row],['#]],Tabla24[[#This Row],[Tipo de día]])</f>
        <v>5Día hábil</v>
      </c>
      <c r="E341" s="9" t="s">
        <v>76</v>
      </c>
      <c r="F341" s="9" t="s">
        <v>66</v>
      </c>
      <c r="G341" s="6">
        <v>45610</v>
      </c>
      <c r="H341" s="5" t="s">
        <v>26</v>
      </c>
      <c r="I341" s="5" t="s">
        <v>24</v>
      </c>
      <c r="J341" s="15" t="s">
        <v>48</v>
      </c>
      <c r="K341" s="3" t="s">
        <v>24</v>
      </c>
      <c r="M341" s="35">
        <v>5</v>
      </c>
      <c r="N341" s="5" t="s">
        <v>14</v>
      </c>
      <c r="O341" s="5" t="s">
        <v>14</v>
      </c>
      <c r="P341" s="3"/>
    </row>
    <row r="342" spans="2:16" ht="12.75">
      <c r="B342" s="35">
        <v>3</v>
      </c>
      <c r="C342" s="7" t="s">
        <v>18</v>
      </c>
      <c r="D342" s="51" t="str">
        <f>_xlfn.CONCAT(Tabla24[[#This Row],['#]],Tabla24[[#This Row],[Tipo de día]])</f>
        <v>3Día hábil</v>
      </c>
      <c r="E342" s="9" t="s">
        <v>71</v>
      </c>
      <c r="F342" s="9" t="s">
        <v>60</v>
      </c>
      <c r="G342" s="6">
        <v>45611</v>
      </c>
      <c r="H342" s="5" t="s">
        <v>26</v>
      </c>
      <c r="I342" s="5" t="s">
        <v>24</v>
      </c>
      <c r="J342" s="15" t="s">
        <v>48</v>
      </c>
      <c r="K342" s="3" t="s">
        <v>24</v>
      </c>
      <c r="M342" s="35">
        <v>6</v>
      </c>
      <c r="N342" s="5" t="s">
        <v>14</v>
      </c>
      <c r="O342" s="5" t="s">
        <v>14</v>
      </c>
      <c r="P342" s="3"/>
    </row>
    <row r="343" spans="2:16" ht="12.75">
      <c r="B343" s="35">
        <v>5</v>
      </c>
      <c r="C343" s="7" t="s">
        <v>17</v>
      </c>
      <c r="D343" s="51" t="str">
        <f>_xlfn.CONCAT(Tabla24[[#This Row],['#]],Tabla24[[#This Row],[Tipo de día]])</f>
        <v>5Fin de semana / Festivo</v>
      </c>
      <c r="E343" s="9" t="s">
        <v>76</v>
      </c>
      <c r="F343" s="9" t="s">
        <v>66</v>
      </c>
      <c r="G343" s="6">
        <v>45612</v>
      </c>
      <c r="H343" s="5" t="s">
        <v>25</v>
      </c>
      <c r="I343" s="5" t="s">
        <v>25</v>
      </c>
      <c r="J343" s="15">
        <v>45614</v>
      </c>
      <c r="K343" s="3" t="s">
        <v>24</v>
      </c>
      <c r="M343" s="35">
        <v>7</v>
      </c>
      <c r="N343" s="5" t="s">
        <v>13</v>
      </c>
      <c r="O343" s="5" t="s">
        <v>14</v>
      </c>
      <c r="P343" s="3"/>
    </row>
    <row r="344" spans="2:16" ht="12.75">
      <c r="B344" s="35">
        <v>5</v>
      </c>
      <c r="C344" s="7" t="s">
        <v>17</v>
      </c>
      <c r="D344" s="51" t="str">
        <f>_xlfn.CONCAT(Tabla24[[#This Row],['#]],Tabla24[[#This Row],[Tipo de día]])</f>
        <v>5Fin de semana / Festivo</v>
      </c>
      <c r="E344" s="9" t="s">
        <v>76</v>
      </c>
      <c r="F344" s="9" t="s">
        <v>66</v>
      </c>
      <c r="G344" s="6">
        <v>45613</v>
      </c>
      <c r="H344" s="5" t="s">
        <v>26</v>
      </c>
      <c r="I344" s="5" t="s">
        <v>26</v>
      </c>
      <c r="J344" s="15" t="s">
        <v>48</v>
      </c>
      <c r="K344" s="3" t="s">
        <v>24</v>
      </c>
      <c r="M344" s="35">
        <v>1</v>
      </c>
      <c r="N344" s="5" t="s">
        <v>13</v>
      </c>
      <c r="O344" s="5" t="s">
        <v>14</v>
      </c>
      <c r="P344" s="3"/>
    </row>
    <row r="345" spans="2:16" ht="12.75">
      <c r="B345" s="35">
        <v>4</v>
      </c>
      <c r="C345" s="7" t="s">
        <v>18</v>
      </c>
      <c r="D345" s="51" t="str">
        <f>_xlfn.CONCAT(Tabla24[[#This Row],['#]],Tabla24[[#This Row],[Tipo de día]])</f>
        <v>4Día hábil</v>
      </c>
      <c r="E345" s="9" t="s">
        <v>82</v>
      </c>
      <c r="F345" s="9" t="s">
        <v>64</v>
      </c>
      <c r="G345" s="6">
        <v>45614</v>
      </c>
      <c r="H345" s="5" t="s">
        <v>26</v>
      </c>
      <c r="I345" s="5" t="s">
        <v>24</v>
      </c>
      <c r="J345" s="15" t="s">
        <v>48</v>
      </c>
      <c r="K345" s="3" t="s">
        <v>24</v>
      </c>
      <c r="M345" s="35">
        <v>2</v>
      </c>
      <c r="N345" s="5" t="s">
        <v>14</v>
      </c>
      <c r="O345" s="5" t="s">
        <v>14</v>
      </c>
      <c r="P345" s="3"/>
    </row>
    <row r="346" spans="2:16" ht="12.75">
      <c r="B346" s="35">
        <v>6</v>
      </c>
      <c r="C346" s="7" t="s">
        <v>18</v>
      </c>
      <c r="D346" s="51" t="str">
        <f>_xlfn.CONCAT(Tabla24[[#This Row],['#]],Tabla24[[#This Row],[Tipo de día]])</f>
        <v>6Día hábil</v>
      </c>
      <c r="E346" s="9" t="s">
        <v>69</v>
      </c>
      <c r="F346" s="9" t="s">
        <v>58</v>
      </c>
      <c r="G346" s="6">
        <v>45615</v>
      </c>
      <c r="H346" s="5" t="s">
        <v>26</v>
      </c>
      <c r="I346" s="5" t="s">
        <v>24</v>
      </c>
      <c r="J346" s="15" t="s">
        <v>48</v>
      </c>
      <c r="K346" s="3" t="s">
        <v>24</v>
      </c>
      <c r="M346" s="35">
        <v>3</v>
      </c>
      <c r="N346" s="5" t="s">
        <v>14</v>
      </c>
      <c r="O346" s="5" t="s">
        <v>14</v>
      </c>
      <c r="P346" s="3"/>
    </row>
    <row r="347" spans="2:16" ht="12.75">
      <c r="B347" s="35">
        <v>7</v>
      </c>
      <c r="C347" s="7" t="s">
        <v>18</v>
      </c>
      <c r="D347" s="51" t="str">
        <f>_xlfn.CONCAT(Tabla24[[#This Row],['#]],Tabla24[[#This Row],[Tipo de día]])</f>
        <v>7Día hábil</v>
      </c>
      <c r="E347" s="9" t="s">
        <v>75</v>
      </c>
      <c r="F347" s="9" t="s">
        <v>65</v>
      </c>
      <c r="G347" s="6">
        <v>45616</v>
      </c>
      <c r="H347" s="5" t="s">
        <v>26</v>
      </c>
      <c r="I347" s="5" t="s">
        <v>24</v>
      </c>
      <c r="J347" s="15" t="s">
        <v>48</v>
      </c>
      <c r="K347" s="3" t="s">
        <v>24</v>
      </c>
      <c r="M347" s="35">
        <v>4</v>
      </c>
      <c r="N347" s="5" t="s">
        <v>14</v>
      </c>
      <c r="O347" s="5" t="s">
        <v>14</v>
      </c>
      <c r="P347" s="3"/>
    </row>
    <row r="348" spans="2:16" ht="12.75">
      <c r="B348" s="35">
        <v>8</v>
      </c>
      <c r="C348" s="7" t="s">
        <v>18</v>
      </c>
      <c r="D348" s="51" t="str">
        <f>_xlfn.CONCAT(Tabla24[[#This Row],['#]],Tabla24[[#This Row],[Tipo de día]])</f>
        <v>8Día hábil</v>
      </c>
      <c r="E348" s="9" t="s">
        <v>74</v>
      </c>
      <c r="F348" s="9" t="s">
        <v>63</v>
      </c>
      <c r="G348" s="6">
        <v>45617</v>
      </c>
      <c r="H348" s="5" t="s">
        <v>26</v>
      </c>
      <c r="I348" s="5" t="s">
        <v>24</v>
      </c>
      <c r="J348" s="15" t="s">
        <v>48</v>
      </c>
      <c r="K348" s="3" t="s">
        <v>24</v>
      </c>
      <c r="M348" s="35">
        <v>5</v>
      </c>
      <c r="N348" s="5" t="s">
        <v>14</v>
      </c>
      <c r="O348" s="5" t="s">
        <v>14</v>
      </c>
      <c r="P348" s="3"/>
    </row>
    <row r="349" spans="2:16" ht="12.75">
      <c r="B349" s="35">
        <v>9</v>
      </c>
      <c r="C349" s="7" t="s">
        <v>18</v>
      </c>
      <c r="D349" s="51" t="str">
        <f>_xlfn.CONCAT(Tabla24[[#This Row],['#]],Tabla24[[#This Row],[Tipo de día]])</f>
        <v>9Día hábil</v>
      </c>
      <c r="E349" s="9" t="s">
        <v>72</v>
      </c>
      <c r="F349" s="9" t="s">
        <v>61</v>
      </c>
      <c r="G349" s="6">
        <v>45618</v>
      </c>
      <c r="H349" s="5" t="s">
        <v>26</v>
      </c>
      <c r="I349" s="5" t="s">
        <v>24</v>
      </c>
      <c r="J349" s="15" t="s">
        <v>48</v>
      </c>
      <c r="K349" s="3" t="s">
        <v>24</v>
      </c>
      <c r="M349" s="35">
        <v>6</v>
      </c>
      <c r="N349" s="5" t="s">
        <v>14</v>
      </c>
      <c r="O349" s="5" t="s">
        <v>14</v>
      </c>
      <c r="P349" s="3"/>
    </row>
    <row r="350" spans="2:16" ht="12.75">
      <c r="B350" s="35">
        <v>7</v>
      </c>
      <c r="C350" s="7" t="s">
        <v>17</v>
      </c>
      <c r="D350" s="51" t="str">
        <f>_xlfn.CONCAT(Tabla24[[#This Row],['#]],Tabla24[[#This Row],[Tipo de día]])</f>
        <v>7Fin de semana / Festivo</v>
      </c>
      <c r="E350" s="9" t="s">
        <v>75</v>
      </c>
      <c r="F350" s="9" t="s">
        <v>65</v>
      </c>
      <c r="G350" s="6">
        <v>45619</v>
      </c>
      <c r="H350" s="5" t="s">
        <v>25</v>
      </c>
      <c r="I350" s="5" t="s">
        <v>25</v>
      </c>
      <c r="J350" s="15">
        <v>45621</v>
      </c>
      <c r="K350" s="3" t="s">
        <v>24</v>
      </c>
      <c r="M350" s="35">
        <v>7</v>
      </c>
      <c r="N350" s="5" t="s">
        <v>13</v>
      </c>
      <c r="O350" s="5" t="s">
        <v>14</v>
      </c>
      <c r="P350" s="3"/>
    </row>
    <row r="351" spans="2:16" ht="12.75">
      <c r="B351" s="35">
        <v>7</v>
      </c>
      <c r="C351" s="7" t="s">
        <v>17</v>
      </c>
      <c r="D351" s="51" t="str">
        <f>_xlfn.CONCAT(Tabla24[[#This Row],['#]],Tabla24[[#This Row],[Tipo de día]])</f>
        <v>7Fin de semana / Festivo</v>
      </c>
      <c r="E351" s="9" t="s">
        <v>75</v>
      </c>
      <c r="F351" s="9" t="s">
        <v>65</v>
      </c>
      <c r="G351" s="6">
        <v>45620</v>
      </c>
      <c r="H351" s="5" t="s">
        <v>26</v>
      </c>
      <c r="I351" s="5" t="s">
        <v>26</v>
      </c>
      <c r="J351" s="15" t="s">
        <v>48</v>
      </c>
      <c r="K351" s="3" t="s">
        <v>24</v>
      </c>
      <c r="M351" s="35">
        <v>1</v>
      </c>
      <c r="N351" s="5" t="s">
        <v>13</v>
      </c>
      <c r="O351" s="5" t="s">
        <v>14</v>
      </c>
      <c r="P351" s="3"/>
    </row>
    <row r="352" spans="2:16" ht="12.75">
      <c r="B352" s="35">
        <v>10</v>
      </c>
      <c r="C352" s="7" t="s">
        <v>18</v>
      </c>
      <c r="D352" s="51" t="str">
        <f>_xlfn.CONCAT(Tabla24[[#This Row],['#]],Tabla24[[#This Row],[Tipo de día]])</f>
        <v>10Día hábil</v>
      </c>
      <c r="E352" s="9" t="s">
        <v>70</v>
      </c>
      <c r="F352" s="9" t="s">
        <v>59</v>
      </c>
      <c r="G352" s="6">
        <v>45621</v>
      </c>
      <c r="H352" s="5" t="s">
        <v>26</v>
      </c>
      <c r="I352" s="5" t="s">
        <v>24</v>
      </c>
      <c r="J352" s="15" t="s">
        <v>48</v>
      </c>
      <c r="K352" s="3" t="s">
        <v>24</v>
      </c>
      <c r="M352" s="35">
        <v>2</v>
      </c>
      <c r="N352" s="5" t="s">
        <v>14</v>
      </c>
      <c r="O352" s="5" t="s">
        <v>14</v>
      </c>
      <c r="P352" s="3"/>
    </row>
    <row r="353" spans="2:16" ht="12.75">
      <c r="B353" s="35">
        <v>1</v>
      </c>
      <c r="C353" s="7" t="s">
        <v>18</v>
      </c>
      <c r="D353" s="51" t="str">
        <f>_xlfn.CONCAT(Tabla24[[#This Row],['#]],Tabla24[[#This Row],[Tipo de día]])</f>
        <v>1Día hábil</v>
      </c>
      <c r="E353" s="9" t="s">
        <v>77</v>
      </c>
      <c r="F353" s="9" t="s">
        <v>67</v>
      </c>
      <c r="G353" s="6">
        <v>45622</v>
      </c>
      <c r="H353" s="5" t="s">
        <v>26</v>
      </c>
      <c r="I353" s="5" t="s">
        <v>24</v>
      </c>
      <c r="J353" s="15" t="s">
        <v>48</v>
      </c>
      <c r="K353" s="3" t="s">
        <v>24</v>
      </c>
      <c r="M353" s="35">
        <v>3</v>
      </c>
      <c r="N353" s="5" t="s">
        <v>14</v>
      </c>
      <c r="O353" s="5" t="s">
        <v>14</v>
      </c>
      <c r="P353" s="3"/>
    </row>
    <row r="354" spans="2:16" ht="12.75">
      <c r="B354" s="35">
        <v>2</v>
      </c>
      <c r="C354" s="7" t="s">
        <v>18</v>
      </c>
      <c r="D354" s="51" t="str">
        <f>_xlfn.CONCAT(Tabla24[[#This Row],['#]],Tabla24[[#This Row],[Tipo de día]])</f>
        <v>2Día hábil</v>
      </c>
      <c r="E354" s="9" t="s">
        <v>73</v>
      </c>
      <c r="F354" s="9" t="s">
        <v>62</v>
      </c>
      <c r="G354" s="6">
        <v>45623</v>
      </c>
      <c r="H354" s="5" t="s">
        <v>26</v>
      </c>
      <c r="I354" s="5" t="s">
        <v>24</v>
      </c>
      <c r="J354" s="15" t="s">
        <v>48</v>
      </c>
      <c r="K354" s="3" t="s">
        <v>24</v>
      </c>
      <c r="M354" s="35">
        <v>4</v>
      </c>
      <c r="N354" s="5" t="s">
        <v>14</v>
      </c>
      <c r="O354" s="5" t="s">
        <v>14</v>
      </c>
      <c r="P354" s="3"/>
    </row>
    <row r="355" spans="2:16" ht="12.75">
      <c r="B355" s="35">
        <v>3</v>
      </c>
      <c r="C355" s="7" t="s">
        <v>18</v>
      </c>
      <c r="D355" s="51" t="str">
        <f>_xlfn.CONCAT(Tabla24[[#This Row],['#]],Tabla24[[#This Row],[Tipo de día]])</f>
        <v>3Día hábil</v>
      </c>
      <c r="E355" s="9" t="s">
        <v>71</v>
      </c>
      <c r="F355" s="9" t="s">
        <v>60</v>
      </c>
      <c r="G355" s="6">
        <v>45624</v>
      </c>
      <c r="H355" s="5" t="s">
        <v>26</v>
      </c>
      <c r="I355" s="5" t="s">
        <v>24</v>
      </c>
      <c r="J355" s="15" t="s">
        <v>48</v>
      </c>
      <c r="K355" s="3" t="s">
        <v>24</v>
      </c>
      <c r="M355" s="35">
        <v>5</v>
      </c>
      <c r="N355" s="5" t="s">
        <v>14</v>
      </c>
      <c r="O355" s="5" t="s">
        <v>14</v>
      </c>
      <c r="P355" s="3"/>
    </row>
    <row r="356" spans="2:16" ht="12.75">
      <c r="B356" s="35">
        <v>4</v>
      </c>
      <c r="C356" s="7" t="s">
        <v>18</v>
      </c>
      <c r="D356" s="51" t="str">
        <f>_xlfn.CONCAT(Tabla24[[#This Row],['#]],Tabla24[[#This Row],[Tipo de día]])</f>
        <v>4Día hábil</v>
      </c>
      <c r="E356" s="9" t="s">
        <v>82</v>
      </c>
      <c r="F356" s="9" t="s">
        <v>64</v>
      </c>
      <c r="G356" s="6">
        <v>45625</v>
      </c>
      <c r="H356" s="5" t="s">
        <v>26</v>
      </c>
      <c r="I356" s="5" t="s">
        <v>24</v>
      </c>
      <c r="J356" s="15" t="s">
        <v>48</v>
      </c>
      <c r="K356" s="3" t="s">
        <v>24</v>
      </c>
      <c r="M356" s="35">
        <v>6</v>
      </c>
      <c r="N356" s="5" t="s">
        <v>14</v>
      </c>
      <c r="O356" s="5" t="s">
        <v>14</v>
      </c>
      <c r="P356" s="3"/>
    </row>
    <row r="357" spans="2:16" ht="12.75">
      <c r="B357" s="35">
        <v>8</v>
      </c>
      <c r="C357" s="7" t="s">
        <v>17</v>
      </c>
      <c r="D357" s="51" t="str">
        <f>_xlfn.CONCAT(Tabla24[[#This Row],['#]],Tabla24[[#This Row],[Tipo de día]])</f>
        <v>8Fin de semana / Festivo</v>
      </c>
      <c r="E357" s="9" t="s">
        <v>74</v>
      </c>
      <c r="F357" s="9" t="s">
        <v>63</v>
      </c>
      <c r="G357" s="6">
        <v>45626</v>
      </c>
      <c r="H357" s="5" t="s">
        <v>25</v>
      </c>
      <c r="I357" s="5" t="s">
        <v>25</v>
      </c>
      <c r="J357" s="15">
        <v>45628</v>
      </c>
      <c r="K357" s="3" t="s">
        <v>24</v>
      </c>
      <c r="M357" s="35">
        <v>7</v>
      </c>
      <c r="N357" s="5" t="s">
        <v>13</v>
      </c>
      <c r="O357" s="5" t="s">
        <v>14</v>
      </c>
      <c r="P357" s="3"/>
    </row>
    <row r="358" spans="2:16" ht="12.75">
      <c r="B358" s="35">
        <v>8</v>
      </c>
      <c r="C358" s="7" t="s">
        <v>17</v>
      </c>
      <c r="D358" s="51" t="str">
        <f>_xlfn.CONCAT(Tabla24[[#This Row],['#]],Tabla24[[#This Row],[Tipo de día]])</f>
        <v>8Fin de semana / Festivo</v>
      </c>
      <c r="E358" s="9" t="s">
        <v>74</v>
      </c>
      <c r="F358" s="9" t="s">
        <v>63</v>
      </c>
      <c r="G358" s="6">
        <v>45627</v>
      </c>
      <c r="H358" s="5" t="s">
        <v>26</v>
      </c>
      <c r="I358" s="5" t="s">
        <v>26</v>
      </c>
      <c r="J358" s="15" t="s">
        <v>48</v>
      </c>
      <c r="K358" s="3" t="s">
        <v>24</v>
      </c>
      <c r="M358" s="35">
        <v>1</v>
      </c>
      <c r="N358" s="5" t="s">
        <v>13</v>
      </c>
      <c r="O358" s="5" t="s">
        <v>14</v>
      </c>
      <c r="P358" s="3"/>
    </row>
    <row r="359" spans="2:16" ht="12.75">
      <c r="B359" s="35">
        <v>5</v>
      </c>
      <c r="C359" s="7" t="s">
        <v>18</v>
      </c>
      <c r="D359" s="51" t="str">
        <f>_xlfn.CONCAT(Tabla24[[#This Row],['#]],Tabla24[[#This Row],[Tipo de día]])</f>
        <v>5Día hábil</v>
      </c>
      <c r="E359" s="9" t="s">
        <v>76</v>
      </c>
      <c r="F359" s="9" t="s">
        <v>66</v>
      </c>
      <c r="G359" s="6">
        <v>45628</v>
      </c>
      <c r="H359" s="5" t="s">
        <v>26</v>
      </c>
      <c r="I359" s="5" t="s">
        <v>24</v>
      </c>
      <c r="J359" s="15" t="s">
        <v>48</v>
      </c>
      <c r="K359" s="3" t="s">
        <v>24</v>
      </c>
      <c r="M359" s="35">
        <v>2</v>
      </c>
      <c r="N359" s="5" t="s">
        <v>14</v>
      </c>
      <c r="O359" s="5" t="s">
        <v>14</v>
      </c>
      <c r="P359" s="3"/>
    </row>
    <row r="360" spans="2:16" ht="12.75">
      <c r="B360" s="35">
        <v>6</v>
      </c>
      <c r="C360" s="7" t="s">
        <v>18</v>
      </c>
      <c r="D360" s="51" t="str">
        <f>_xlfn.CONCAT(Tabla24[[#This Row],['#]],Tabla24[[#This Row],[Tipo de día]])</f>
        <v>6Día hábil</v>
      </c>
      <c r="E360" s="9" t="s">
        <v>69</v>
      </c>
      <c r="F360" s="9" t="s">
        <v>58</v>
      </c>
      <c r="G360" s="6">
        <v>45629</v>
      </c>
      <c r="H360" s="5" t="s">
        <v>26</v>
      </c>
      <c r="I360" s="5" t="s">
        <v>24</v>
      </c>
      <c r="J360" s="15" t="s">
        <v>48</v>
      </c>
      <c r="K360" s="3" t="s">
        <v>24</v>
      </c>
      <c r="M360" s="35">
        <v>3</v>
      </c>
      <c r="N360" s="5" t="s">
        <v>14</v>
      </c>
      <c r="O360" s="5" t="s">
        <v>14</v>
      </c>
      <c r="P360" s="3"/>
    </row>
    <row r="361" spans="2:16" ht="12.75">
      <c r="B361" s="35">
        <v>7</v>
      </c>
      <c r="C361" s="7" t="s">
        <v>18</v>
      </c>
      <c r="D361" s="51" t="str">
        <f>_xlfn.CONCAT(Tabla24[[#This Row],['#]],Tabla24[[#This Row],[Tipo de día]])</f>
        <v>7Día hábil</v>
      </c>
      <c r="E361" s="9" t="s">
        <v>75</v>
      </c>
      <c r="F361" s="9" t="s">
        <v>65</v>
      </c>
      <c r="G361" s="6">
        <v>45630</v>
      </c>
      <c r="H361" s="5" t="s">
        <v>26</v>
      </c>
      <c r="I361" s="5" t="s">
        <v>24</v>
      </c>
      <c r="J361" s="15" t="s">
        <v>48</v>
      </c>
      <c r="K361" s="3" t="s">
        <v>24</v>
      </c>
      <c r="M361" s="35">
        <v>4</v>
      </c>
      <c r="N361" s="5" t="s">
        <v>14</v>
      </c>
      <c r="O361" s="5" t="s">
        <v>14</v>
      </c>
      <c r="P361" s="3"/>
    </row>
    <row r="362" spans="2:16" ht="12.75">
      <c r="B362" s="35">
        <v>10</v>
      </c>
      <c r="C362" s="7" t="s">
        <v>18</v>
      </c>
      <c r="D362" s="51" t="str">
        <f>_xlfn.CONCAT(Tabla24[[#This Row],['#]],Tabla24[[#This Row],[Tipo de día]])</f>
        <v>10Día hábil</v>
      </c>
      <c r="E362" s="9" t="s">
        <v>70</v>
      </c>
      <c r="F362" s="9" t="s">
        <v>59</v>
      </c>
      <c r="G362" s="6">
        <v>45631</v>
      </c>
      <c r="H362" s="5" t="s">
        <v>26</v>
      </c>
      <c r="I362" s="5" t="s">
        <v>24</v>
      </c>
      <c r="J362" s="15" t="s">
        <v>48</v>
      </c>
      <c r="K362" s="3" t="s">
        <v>24</v>
      </c>
      <c r="M362" s="35">
        <v>5</v>
      </c>
      <c r="N362" s="5" t="s">
        <v>14</v>
      </c>
      <c r="O362" s="5" t="s">
        <v>14</v>
      </c>
      <c r="P362" s="3"/>
    </row>
    <row r="363" spans="2:16" ht="12.75">
      <c r="B363" s="35">
        <v>8</v>
      </c>
      <c r="C363" s="7" t="s">
        <v>18</v>
      </c>
      <c r="D363" s="51" t="str">
        <f>_xlfn.CONCAT(Tabla24[[#This Row],['#]],Tabla24[[#This Row],[Tipo de día]])</f>
        <v>8Día hábil</v>
      </c>
      <c r="E363" s="9" t="s">
        <v>74</v>
      </c>
      <c r="F363" s="9" t="s">
        <v>63</v>
      </c>
      <c r="G363" s="6">
        <v>45632</v>
      </c>
      <c r="H363" s="5" t="s">
        <v>26</v>
      </c>
      <c r="I363" s="5" t="s">
        <v>24</v>
      </c>
      <c r="J363" s="15" t="s">
        <v>48</v>
      </c>
      <c r="K363" s="3" t="s">
        <v>24</v>
      </c>
      <c r="M363" s="35">
        <v>6</v>
      </c>
      <c r="N363" s="5" t="s">
        <v>14</v>
      </c>
      <c r="O363" s="5" t="s">
        <v>14</v>
      </c>
      <c r="P363" s="3"/>
    </row>
    <row r="364" spans="2:16" ht="12.75">
      <c r="B364" s="35">
        <v>10</v>
      </c>
      <c r="C364" s="7" t="s">
        <v>17</v>
      </c>
      <c r="D364" s="51" t="str">
        <f>_xlfn.CONCAT(Tabla24[[#This Row],['#]],Tabla24[[#This Row],[Tipo de día]])</f>
        <v>10Fin de semana / Festivo</v>
      </c>
      <c r="E364" s="9" t="s">
        <v>70</v>
      </c>
      <c r="F364" s="9" t="s">
        <v>59</v>
      </c>
      <c r="G364" s="6">
        <v>45633</v>
      </c>
      <c r="H364" s="5" t="s">
        <v>25</v>
      </c>
      <c r="I364" s="5" t="s">
        <v>25</v>
      </c>
      <c r="J364" s="15">
        <v>45635</v>
      </c>
      <c r="K364" s="3" t="s">
        <v>24</v>
      </c>
      <c r="M364" s="35">
        <v>7</v>
      </c>
      <c r="N364" s="5" t="s">
        <v>13</v>
      </c>
      <c r="O364" s="5" t="s">
        <v>14</v>
      </c>
      <c r="P364" s="3"/>
    </row>
    <row r="365" spans="2:16" ht="12.75">
      <c r="B365" s="35">
        <v>10</v>
      </c>
      <c r="C365" s="7" t="s">
        <v>17</v>
      </c>
      <c r="D365" s="51" t="str">
        <f>_xlfn.CONCAT(Tabla24[[#This Row],['#]],Tabla24[[#This Row],[Tipo de día]])</f>
        <v>10Fin de semana / Festivo</v>
      </c>
      <c r="E365" s="9" t="s">
        <v>70</v>
      </c>
      <c r="F365" s="9" t="s">
        <v>59</v>
      </c>
      <c r="G365" s="6">
        <v>45634</v>
      </c>
      <c r="H365" s="5" t="s">
        <v>26</v>
      </c>
      <c r="I365" s="5" t="s">
        <v>26</v>
      </c>
      <c r="J365" s="15" t="s">
        <v>48</v>
      </c>
      <c r="K365" s="3" t="s">
        <v>24</v>
      </c>
      <c r="M365" s="35">
        <v>1</v>
      </c>
      <c r="N365" s="5" t="s">
        <v>13</v>
      </c>
      <c r="O365" s="5" t="s">
        <v>14</v>
      </c>
      <c r="P365" s="3"/>
    </row>
    <row r="366" spans="2:16" ht="12.75">
      <c r="B366" s="35">
        <v>9</v>
      </c>
      <c r="C366" s="7" t="s">
        <v>18</v>
      </c>
      <c r="D366" s="51" t="str">
        <f>_xlfn.CONCAT(Tabla24[[#This Row],['#]],Tabla24[[#This Row],[Tipo de día]])</f>
        <v>9Día hábil</v>
      </c>
      <c r="E366" s="9" t="s">
        <v>72</v>
      </c>
      <c r="F366" s="9" t="s">
        <v>61</v>
      </c>
      <c r="G366" s="6">
        <v>45635</v>
      </c>
      <c r="H366" s="5" t="s">
        <v>26</v>
      </c>
      <c r="I366" s="5" t="s">
        <v>24</v>
      </c>
      <c r="J366" s="15" t="s">
        <v>48</v>
      </c>
      <c r="K366" s="3" t="s">
        <v>24</v>
      </c>
      <c r="M366" s="35">
        <v>2</v>
      </c>
      <c r="N366" s="5" t="s">
        <v>14</v>
      </c>
      <c r="O366" s="5" t="s">
        <v>14</v>
      </c>
      <c r="P366" s="3"/>
    </row>
    <row r="367" spans="2:16" ht="12.75">
      <c r="B367" s="35">
        <v>1</v>
      </c>
      <c r="C367" s="7" t="s">
        <v>18</v>
      </c>
      <c r="D367" s="51" t="str">
        <f>_xlfn.CONCAT(Tabla24[[#This Row],['#]],Tabla24[[#This Row],[Tipo de día]])</f>
        <v>1Día hábil</v>
      </c>
      <c r="E367" s="9" t="s">
        <v>77</v>
      </c>
      <c r="F367" s="9" t="s">
        <v>67</v>
      </c>
      <c r="G367" s="6">
        <v>45636</v>
      </c>
      <c r="H367" s="5" t="s">
        <v>26</v>
      </c>
      <c r="I367" s="5" t="s">
        <v>24</v>
      </c>
      <c r="J367" s="15" t="s">
        <v>48</v>
      </c>
      <c r="K367" s="3" t="s">
        <v>24</v>
      </c>
      <c r="M367" s="35">
        <v>3</v>
      </c>
      <c r="N367" s="5" t="s">
        <v>14</v>
      </c>
      <c r="O367" s="5" t="s">
        <v>14</v>
      </c>
      <c r="P367" s="3"/>
    </row>
    <row r="368" spans="2:16" ht="12.75">
      <c r="B368" s="35">
        <v>2</v>
      </c>
      <c r="C368" s="7" t="s">
        <v>18</v>
      </c>
      <c r="D368" s="51" t="str">
        <f>_xlfn.CONCAT(Tabla24[[#This Row],['#]],Tabla24[[#This Row],[Tipo de día]])</f>
        <v>2Día hábil</v>
      </c>
      <c r="E368" s="9" t="s">
        <v>73</v>
      </c>
      <c r="F368" s="9" t="s">
        <v>62</v>
      </c>
      <c r="G368" s="6">
        <v>45637</v>
      </c>
      <c r="H368" s="5" t="s">
        <v>26</v>
      </c>
      <c r="I368" s="5" t="s">
        <v>24</v>
      </c>
      <c r="J368" s="15" t="s">
        <v>48</v>
      </c>
      <c r="K368" s="3" t="s">
        <v>24</v>
      </c>
      <c r="M368" s="35">
        <v>4</v>
      </c>
      <c r="N368" s="5" t="s">
        <v>14</v>
      </c>
      <c r="O368" s="5" t="s">
        <v>14</v>
      </c>
      <c r="P368" s="3"/>
    </row>
    <row r="369" spans="2:16" ht="12.75">
      <c r="B369" s="35">
        <v>3</v>
      </c>
      <c r="C369" s="7" t="s">
        <v>18</v>
      </c>
      <c r="D369" s="51" t="str">
        <f>_xlfn.CONCAT(Tabla24[[#This Row],['#]],Tabla24[[#This Row],[Tipo de día]])</f>
        <v>3Día hábil</v>
      </c>
      <c r="E369" s="9" t="s">
        <v>71</v>
      </c>
      <c r="F369" s="9" t="s">
        <v>60</v>
      </c>
      <c r="G369" s="6">
        <v>45638</v>
      </c>
      <c r="H369" s="5" t="s">
        <v>26</v>
      </c>
      <c r="I369" s="5" t="s">
        <v>24</v>
      </c>
      <c r="J369" s="15" t="s">
        <v>48</v>
      </c>
      <c r="K369" s="3" t="s">
        <v>24</v>
      </c>
      <c r="M369" s="35">
        <v>5</v>
      </c>
      <c r="N369" s="5" t="s">
        <v>14</v>
      </c>
      <c r="O369" s="5" t="s">
        <v>14</v>
      </c>
      <c r="P369" s="3"/>
    </row>
    <row r="370" spans="2:16" ht="12.75">
      <c r="B370" s="35">
        <v>4</v>
      </c>
      <c r="C370" s="7" t="s">
        <v>18</v>
      </c>
      <c r="D370" s="51" t="str">
        <f>_xlfn.CONCAT(Tabla24[[#This Row],['#]],Tabla24[[#This Row],[Tipo de día]])</f>
        <v>4Día hábil</v>
      </c>
      <c r="E370" s="9" t="s">
        <v>82</v>
      </c>
      <c r="F370" s="9" t="s">
        <v>64</v>
      </c>
      <c r="G370" s="6">
        <v>45639</v>
      </c>
      <c r="H370" s="5" t="s">
        <v>26</v>
      </c>
      <c r="I370" s="5" t="s">
        <v>24</v>
      </c>
      <c r="J370" s="15" t="s">
        <v>48</v>
      </c>
      <c r="K370" s="3" t="s">
        <v>24</v>
      </c>
      <c r="M370" s="35">
        <v>6</v>
      </c>
      <c r="N370" s="5" t="s">
        <v>14</v>
      </c>
      <c r="O370" s="5" t="s">
        <v>14</v>
      </c>
      <c r="P370" s="3"/>
    </row>
    <row r="371" spans="2:16" ht="12.75">
      <c r="B371" s="35">
        <v>8</v>
      </c>
      <c r="C371" s="7" t="s">
        <v>17</v>
      </c>
      <c r="D371" s="51" t="str">
        <f>_xlfn.CONCAT(Tabla24[[#This Row],['#]],Tabla24[[#This Row],[Tipo de día]])</f>
        <v>8Fin de semana / Festivo</v>
      </c>
      <c r="E371" s="9" t="s">
        <v>74</v>
      </c>
      <c r="F371" s="9" t="s">
        <v>63</v>
      </c>
      <c r="G371" s="6">
        <v>45640</v>
      </c>
      <c r="H371" s="5" t="s">
        <v>25</v>
      </c>
      <c r="I371" s="5" t="s">
        <v>25</v>
      </c>
      <c r="J371" s="15">
        <v>45642</v>
      </c>
      <c r="K371" s="3" t="s">
        <v>24</v>
      </c>
      <c r="M371" s="35">
        <v>7</v>
      </c>
      <c r="N371" s="5" t="s">
        <v>13</v>
      </c>
      <c r="O371" s="5" t="s">
        <v>14</v>
      </c>
      <c r="P371" s="3"/>
    </row>
    <row r="372" spans="2:16" ht="12.75">
      <c r="B372" s="35">
        <v>8</v>
      </c>
      <c r="C372" s="7" t="s">
        <v>17</v>
      </c>
      <c r="D372" s="51" t="str">
        <f>_xlfn.CONCAT(Tabla24[[#This Row],['#]],Tabla24[[#This Row],[Tipo de día]])</f>
        <v>8Fin de semana / Festivo</v>
      </c>
      <c r="E372" s="9" t="s">
        <v>74</v>
      </c>
      <c r="F372" s="9" t="s">
        <v>63</v>
      </c>
      <c r="G372" s="6">
        <v>45641</v>
      </c>
      <c r="H372" s="5" t="s">
        <v>26</v>
      </c>
      <c r="I372" s="5" t="s">
        <v>26</v>
      </c>
      <c r="J372" s="15" t="s">
        <v>48</v>
      </c>
      <c r="K372" s="3" t="s">
        <v>24</v>
      </c>
      <c r="M372" s="35">
        <v>1</v>
      </c>
      <c r="N372" s="5" t="s">
        <v>13</v>
      </c>
      <c r="O372" s="5" t="s">
        <v>14</v>
      </c>
      <c r="P372" s="3"/>
    </row>
    <row r="373" spans="2:16" ht="12.75">
      <c r="B373" s="35">
        <v>5</v>
      </c>
      <c r="C373" s="7" t="s">
        <v>18</v>
      </c>
      <c r="D373" s="51" t="str">
        <f>_xlfn.CONCAT(Tabla24[[#This Row],['#]],Tabla24[[#This Row],[Tipo de día]])</f>
        <v>5Día hábil</v>
      </c>
      <c r="E373" s="9" t="s">
        <v>76</v>
      </c>
      <c r="F373" s="9" t="s">
        <v>66</v>
      </c>
      <c r="G373" s="6">
        <v>45642</v>
      </c>
      <c r="H373" s="5" t="s">
        <v>26</v>
      </c>
      <c r="I373" s="5" t="s">
        <v>24</v>
      </c>
      <c r="J373" s="15" t="s">
        <v>48</v>
      </c>
      <c r="K373" s="3" t="s">
        <v>24</v>
      </c>
      <c r="M373" s="35">
        <v>2</v>
      </c>
      <c r="N373" s="5" t="s">
        <v>14</v>
      </c>
      <c r="O373" s="5" t="s">
        <v>14</v>
      </c>
      <c r="P373" s="3"/>
    </row>
    <row r="374" spans="2:16" ht="12.75">
      <c r="B374" s="35">
        <v>10</v>
      </c>
      <c r="C374" s="7" t="s">
        <v>17</v>
      </c>
      <c r="D374" s="51" t="str">
        <f>_xlfn.CONCAT(Tabla24[[#This Row],['#]],Tabla24[[#This Row],[Tipo de día]])</f>
        <v>10Fin de semana / Festivo</v>
      </c>
      <c r="E374" s="9" t="s">
        <v>70</v>
      </c>
      <c r="F374" s="9" t="s">
        <v>59</v>
      </c>
      <c r="G374" s="6">
        <v>45643</v>
      </c>
      <c r="H374" s="5" t="s">
        <v>25</v>
      </c>
      <c r="I374" s="5" t="s">
        <v>25</v>
      </c>
      <c r="J374" s="15">
        <v>45644</v>
      </c>
      <c r="K374" s="3" t="s">
        <v>24</v>
      </c>
      <c r="M374" s="35">
        <v>3</v>
      </c>
      <c r="N374" s="5" t="s">
        <v>14</v>
      </c>
      <c r="O374" s="5" t="s">
        <v>13</v>
      </c>
      <c r="P374" s="3"/>
    </row>
    <row r="375" spans="2:16" ht="12.75">
      <c r="B375" s="35">
        <v>6</v>
      </c>
      <c r="C375" s="7" t="s">
        <v>18</v>
      </c>
      <c r="D375" s="51" t="str">
        <f>_xlfn.CONCAT(Tabla24[[#This Row],['#]],Tabla24[[#This Row],[Tipo de día]])</f>
        <v>6Día hábil</v>
      </c>
      <c r="E375" s="9" t="s">
        <v>69</v>
      </c>
      <c r="F375" s="9" t="s">
        <v>58</v>
      </c>
      <c r="G375" s="6">
        <v>45644</v>
      </c>
      <c r="H375" s="5" t="s">
        <v>26</v>
      </c>
      <c r="I375" s="5" t="s">
        <v>24</v>
      </c>
      <c r="J375" s="15" t="s">
        <v>48</v>
      </c>
      <c r="K375" s="3" t="s">
        <v>24</v>
      </c>
      <c r="M375" s="35">
        <v>4</v>
      </c>
      <c r="N375" s="5" t="s">
        <v>14</v>
      </c>
      <c r="O375" s="5" t="s">
        <v>14</v>
      </c>
      <c r="P375" s="3"/>
    </row>
    <row r="376" spans="2:16" ht="12.75">
      <c r="B376" s="35">
        <v>3</v>
      </c>
      <c r="C376" s="7" t="s">
        <v>18</v>
      </c>
      <c r="D376" s="51" t="str">
        <f>_xlfn.CONCAT(Tabla24[[#This Row],['#]],Tabla24[[#This Row],[Tipo de día]])</f>
        <v>3Día hábil</v>
      </c>
      <c r="E376" s="9" t="s">
        <v>71</v>
      </c>
      <c r="F376" s="9" t="s">
        <v>60</v>
      </c>
      <c r="G376" s="6">
        <v>45645</v>
      </c>
      <c r="H376" s="5" t="s">
        <v>26</v>
      </c>
      <c r="I376" s="5" t="s">
        <v>24</v>
      </c>
      <c r="J376" s="15" t="s">
        <v>48</v>
      </c>
      <c r="K376" s="3" t="s">
        <v>24</v>
      </c>
      <c r="M376" s="35">
        <v>5</v>
      </c>
      <c r="N376" s="5" t="s">
        <v>14</v>
      </c>
      <c r="O376" s="5" t="s">
        <v>14</v>
      </c>
      <c r="P376" s="3"/>
    </row>
    <row r="381" spans="2:16">
      <c r="F381" s="12"/>
      <c r="G381" s="12"/>
      <c r="H381" s="14"/>
    </row>
    <row r="382" spans="2:16">
      <c r="F382" s="12"/>
      <c r="G382" s="12"/>
      <c r="H382" s="14"/>
    </row>
    <row r="383" spans="2:16">
      <c r="F383" s="12"/>
      <c r="G383" s="12"/>
      <c r="H383" s="14"/>
    </row>
    <row r="384" spans="2:16">
      <c r="E384" s="1"/>
      <c r="F384" s="12"/>
      <c r="G384" s="12"/>
      <c r="H384" s="14"/>
    </row>
    <row r="385" spans="1:10">
      <c r="E385" s="1"/>
      <c r="F385" s="12"/>
      <c r="G385" s="12"/>
      <c r="H385" s="14"/>
    </row>
    <row r="386" spans="1:10">
      <c r="E386" s="1"/>
      <c r="F386" s="12"/>
      <c r="G386" s="12"/>
      <c r="H386" s="14"/>
    </row>
    <row r="387" spans="1:10">
      <c r="E387" s="1"/>
      <c r="F387" s="12"/>
      <c r="G387" s="12"/>
      <c r="H387" s="14"/>
    </row>
    <row r="388" spans="1:10">
      <c r="E388" s="1"/>
      <c r="F388" s="12"/>
      <c r="G388" s="12"/>
      <c r="H388" s="14"/>
    </row>
    <row r="389" spans="1:10">
      <c r="E389" s="1"/>
      <c r="F389" s="12"/>
      <c r="G389" s="12"/>
      <c r="H389" s="14"/>
    </row>
    <row r="390" spans="1:10">
      <c r="E390" s="1"/>
      <c r="F390" s="12"/>
      <c r="G390" s="12"/>
      <c r="H390" s="14"/>
    </row>
    <row r="392" spans="1:10">
      <c r="B392" s="39"/>
      <c r="E392" s="12"/>
    </row>
    <row r="393" spans="1:10">
      <c r="A393" s="40"/>
      <c r="B393" s="39"/>
      <c r="E393" s="12"/>
    </row>
    <row r="394" spans="1:10">
      <c r="A394" s="40"/>
      <c r="E394" s="12"/>
    </row>
    <row r="396" spans="1:10">
      <c r="E396" s="6"/>
      <c r="F396" s="5"/>
      <c r="H396" s="2"/>
      <c r="I396" s="3"/>
      <c r="J396" s="3"/>
    </row>
    <row r="397" spans="1:10">
      <c r="E397" s="2"/>
      <c r="H397" s="3"/>
      <c r="I397" s="6"/>
      <c r="J397" s="3"/>
    </row>
    <row r="398" spans="1:10">
      <c r="E398" s="2"/>
      <c r="H398" s="3"/>
      <c r="I398" s="6"/>
      <c r="J398" s="3"/>
    </row>
    <row r="399" spans="1:10">
      <c r="E399" s="2"/>
      <c r="H399" s="3"/>
      <c r="I399" s="6"/>
      <c r="J399" s="3"/>
    </row>
    <row r="400" spans="1:10">
      <c r="E400" s="2"/>
      <c r="H400" s="3"/>
      <c r="I400" s="6"/>
      <c r="J400" s="3"/>
    </row>
    <row r="401" spans="5:11">
      <c r="E401" s="2"/>
      <c r="H401" s="3"/>
      <c r="I401" s="6"/>
      <c r="J401" s="3"/>
    </row>
    <row r="402" spans="5:11">
      <c r="E402" s="2"/>
      <c r="H402" s="3"/>
      <c r="I402" s="6"/>
      <c r="J402" s="3"/>
    </row>
    <row r="403" spans="5:11">
      <c r="E403" s="2"/>
      <c r="H403" s="3"/>
      <c r="I403" s="6"/>
      <c r="J403" s="3"/>
    </row>
    <row r="404" spans="5:11">
      <c r="E404" s="2"/>
      <c r="H404" s="3"/>
      <c r="I404" s="6"/>
      <c r="J404" s="3"/>
    </row>
    <row r="405" spans="5:11">
      <c r="E405" s="2"/>
      <c r="H405" s="3"/>
      <c r="I405" s="6"/>
      <c r="J405" s="3"/>
    </row>
    <row r="406" spans="5:11">
      <c r="E406" s="2"/>
      <c r="H406" s="3"/>
      <c r="I406" s="6"/>
      <c r="J406" s="3"/>
    </row>
    <row r="408" spans="5:11">
      <c r="J408" s="3"/>
    </row>
    <row r="409" spans="5:11">
      <c r="J409" s="1"/>
      <c r="K409" s="1"/>
    </row>
    <row r="410" spans="5:11">
      <c r="J410" s="12"/>
      <c r="K410" s="12"/>
    </row>
    <row r="411" spans="5:11">
      <c r="J411" s="12"/>
      <c r="K411" s="12"/>
    </row>
  </sheetData>
  <sheetProtection algorithmName="SHA-512" hashValue="Jw7ywC0oXfONkueHj/+xPQ2erSPvqH8AXDKTLn2jgjWPnwdTFbcN8alV/WQOAN3p3ivqMu7fkhT4LnjaiZ+5wg==" saltValue="SUoCuoJnixLzqrNuOzrpew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>
      <c r="B2" s="24" t="s">
        <v>37</v>
      </c>
      <c r="D2" s="83" t="s">
        <v>37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2:29" ht="15" customHeight="1">
      <c r="B3" s="26" t="s">
        <v>67</v>
      </c>
      <c r="D3" s="82" t="str">
        <f>B3</f>
        <v>Juzgado 01 Promiscuo Municipal de Tena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5" spans="2:29" ht="15" customHeight="1" thickBot="1"/>
    <row r="6" spans="2:29" ht="15" customHeight="1">
      <c r="B6" s="27" t="s">
        <v>39</v>
      </c>
      <c r="D6" s="16"/>
      <c r="E6" s="84" t="s">
        <v>52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  <c r="T6" s="16"/>
      <c r="U6" s="67" t="str">
        <f>UPPER(TEXT(DATEVALUE(2023&amp;"-"&amp;12&amp;"-1"),"[$-es-CO]mmmm yyyy"))</f>
        <v>DICIEMBRE 2023</v>
      </c>
      <c r="V6" s="68"/>
      <c r="W6" s="68"/>
      <c r="X6" s="68"/>
      <c r="Y6" s="68"/>
      <c r="Z6" s="68"/>
      <c r="AA6" s="69"/>
      <c r="AB6" s="16"/>
      <c r="AC6" s="16"/>
    </row>
    <row r="7" spans="2:29" ht="15" customHeight="1">
      <c r="B7" s="32" t="s">
        <v>41</v>
      </c>
      <c r="D7" s="16"/>
      <c r="E7" s="73" t="s">
        <v>53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>
      <c r="B20" s="33" t="s">
        <v>42</v>
      </c>
      <c r="D20" s="16"/>
      <c r="E20" s="73" t="s">
        <v>54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Penal Municipal de La Mesa</v>
      </c>
      <c r="X21" s="17" t="str">
        <f>_xlfn.XLOOKUP(X20,Tabla24[Día],Tabla24[Despacho Judicial],"ND",0,1)</f>
        <v>Juzgado 01 Promiscuo Familia de La Mesa</v>
      </c>
      <c r="Y21" s="17" t="str">
        <f>_xlfn.XLOOKUP(Y20,Tabla24[Día],Tabla24[Despacho Judicial],"ND",0,1)</f>
        <v>Juzgado 01 Penal Municipal de La Mesa</v>
      </c>
      <c r="Z21" s="17" t="str">
        <f>_xlfn.XLOOKUP(Z20,Tabla24[Día],Tabla24[Despacho Judicial],"ND",0,1)</f>
        <v>Juzgado 01 Penal Municipal de La Mesa</v>
      </c>
      <c r="AA21" s="17" t="str">
        <f>_xlfn.XLOOKUP(AA20,Tabla24[Día],Tabla24[Despacho Judicial],"ND",0,1)</f>
        <v>Juzgado 01 Penal Municipal de La Mesa</v>
      </c>
      <c r="AB21" s="16"/>
      <c r="AC21" s="16"/>
    </row>
    <row r="22" spans="2:29" ht="15" hidden="1" customHeight="1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>
      <c r="B24" s="34" t="s">
        <v>18</v>
      </c>
      <c r="D24" s="16"/>
      <c r="E24" s="76" t="s">
        <v>79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Penal Municipal de La Mesa</v>
      </c>
      <c r="V25" s="17" t="str">
        <f>_xlfn.XLOOKUP(V24,Tabla24[Día],Tabla24[Despacho Judicial],"ND",0,1)</f>
        <v>Juzgado 01 Promiscuo Familia de La Mesa</v>
      </c>
      <c r="W25" s="17" t="str">
        <f>_xlfn.XLOOKUP(W24,Tabla24[Día],Tabla24[Despacho Judicial],"ND",0,1)</f>
        <v>Juzgado 01 Penal Municipal de La Mesa</v>
      </c>
      <c r="X25" s="17" t="str">
        <f>_xlfn.XLOOKUP(X24,Tabla24[Día],Tabla24[Despacho Judicial],"ND",0,1)</f>
        <v>Juzgado 01 Promiscuo Familia de La Mesa</v>
      </c>
      <c r="Y25" s="17" t="str">
        <f>_xlfn.XLOOKUP(Y24,Tabla24[Día],Tabla24[Despacho Judicial],"ND",0,1)</f>
        <v>Juzgado 01 Penal Municipal de La Mesa</v>
      </c>
      <c r="Z25" s="17" t="str">
        <f>_xlfn.XLOOKUP(Z24,Tabla24[Día],Tabla24[Despacho Judicial],"ND",0,1)</f>
        <v>Juzgado 01 Penal Municipal de La Mesa</v>
      </c>
      <c r="AA25" s="17" t="str">
        <f>_xlfn.XLOOKUP(AA24,Tabla24[Día],Tabla24[Despacho Judicial],"ND",0,1)</f>
        <v>Juzgado 01 Penal Municipal de La Mesa</v>
      </c>
      <c r="AB25" s="16"/>
      <c r="AC25" s="16"/>
    </row>
    <row r="26" spans="2:29" ht="15" hidden="1" customHeight="1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Penal Municipal de La Mesa</v>
      </c>
      <c r="V29" s="16" t="str">
        <f>_xlfn.XLOOKUP(V28,Tabla24[Día],Tabla24[Despacho Judicial],"ND",0,1)</f>
        <v>Juzgado 01 Promiscuo Familia de La Mesa</v>
      </c>
      <c r="W29" s="16" t="str">
        <f>_xlfn.XLOOKUP(W28,Tabla24[Día],Tabla24[Despacho Judicial],"ND",0,1)</f>
        <v>Juzgado 01 Penal Municipal de La Mesa</v>
      </c>
      <c r="X29" s="16" t="str">
        <f>_xlfn.XLOOKUP(X28,Tabla24[Día],Tabla24[Despacho Judicial],"ND",0,1)</f>
        <v>Juzgado 01 Promiscuo Familia de La Mesa</v>
      </c>
      <c r="Y29" s="16" t="str">
        <f>_xlfn.XLOOKUP(Y28,Tabla24[Día],Tabla24[Despacho Judicial],"ND",0,1)</f>
        <v>Juzgado 01 Penal Municipal de La Mesa</v>
      </c>
      <c r="Z29" s="16" t="str">
        <f>_xlfn.XLOOKUP(Z28,Tabla24[Día],Tabla24[Despacho Judicial],"ND",0,1)</f>
        <v>Juzgado 01 Penal Municipal de La Mesa</v>
      </c>
      <c r="AA29" s="16" t="str">
        <f>_xlfn.XLOOKUP(AA28,Tabla24[Día],Tabla24[Despacho Judicial],"ND",0,1)</f>
        <v>Juzgado 01 Penal Municipal de La Mesa</v>
      </c>
      <c r="AB29" s="16"/>
      <c r="AC29" s="16"/>
    </row>
    <row r="30" spans="2:29" ht="15" hidden="1" customHeight="1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>
      <c r="B31" s="31" t="s">
        <v>43</v>
      </c>
      <c r="D31" s="16"/>
      <c r="E31" s="79" t="s">
        <v>47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>
      <c r="B33" s="29" t="s">
        <v>40</v>
      </c>
    </row>
    <row r="34" spans="2:27" ht="15" customHeight="1">
      <c r="C34" s="28"/>
      <c r="E34" s="70" t="str">
        <f>UPPER(TEXT(DATEVALUE(2024&amp;"-"&amp;1&amp;"-1"),"[$-es-CO]mmmm yyyy"))</f>
        <v>ENERO 2024</v>
      </c>
      <c r="F34" s="71"/>
      <c r="G34" s="71"/>
      <c r="H34" s="71"/>
      <c r="I34" s="71"/>
      <c r="J34" s="71"/>
      <c r="K34" s="72"/>
      <c r="M34" s="67" t="str">
        <f>UPPER(TEXT(DATEVALUE(2024&amp;"-"&amp;2&amp;"-1"),"[$-es-CO]mmmm yyyy"))</f>
        <v>FEBRERO 2024</v>
      </c>
      <c r="N34" s="68"/>
      <c r="O34" s="68"/>
      <c r="P34" s="68"/>
      <c r="Q34" s="68"/>
      <c r="R34" s="68"/>
      <c r="S34" s="69"/>
      <c r="U34" s="67" t="str">
        <f>UPPER(TEXT(DATEVALUE(2024&amp;"-"&amp;3&amp;"-1"),"[$-es-CO]mmmm yyyy"))</f>
        <v>MARZO 2024</v>
      </c>
      <c r="V34" s="68"/>
      <c r="W34" s="68"/>
      <c r="X34" s="68"/>
      <c r="Y34" s="68"/>
      <c r="Z34" s="68"/>
      <c r="AA34" s="69"/>
    </row>
    <row r="35" spans="2:27" ht="15" customHeight="1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>
      <c r="E37" s="17" t="str">
        <f>_xlfn.XLOOKUP(E36,Tabla24[Día],Tabla24[Despacho Judicial],"ND",0,1)</f>
        <v>Juzgado 01 Penal Municipal de La Mesa</v>
      </c>
      <c r="F37" s="17" t="str">
        <f>_xlfn.XLOOKUP(F36,Tabla24[Día],Tabla24[Despacho Judicial],"ND",0,1)</f>
        <v>Juzgado 01 Promiscuo Familia de La Mesa</v>
      </c>
      <c r="G37" s="17" t="str">
        <f>_xlfn.XLOOKUP(G36,Tabla24[Día],Tabla24[Despacho Judicial],"ND",0,1)</f>
        <v>Juzgado 01 Penal Municipal de La Mesa</v>
      </c>
      <c r="H37" s="17" t="str">
        <f>_xlfn.XLOOKUP(H36,Tabla24[Día],Tabla24[Despacho Judicial],"ND",0,1)</f>
        <v>Juzgado 01 Promiscuo Familia de La Mesa</v>
      </c>
      <c r="I37" s="17" t="str">
        <f>_xlfn.XLOOKUP(I36,Tabla24[Día],Tabla24[Despacho Judicial],"ND",0,1)</f>
        <v>Juzgado 01 Penal Municipal de La Mesa</v>
      </c>
      <c r="J37" s="17" t="str">
        <f>_xlfn.XLOOKUP(J36,Tabla24[Día],Tabla24[Despacho Judicial],"ND",0,1)</f>
        <v>Juzgado 01 Penal Municipal de La Mesa</v>
      </c>
      <c r="K37" s="17" t="str">
        <f>_xlfn.XLOOKUP(K36,Tabla24[Día],Tabla24[Despacho Judicial],"ND",0,1)</f>
        <v>Juzgado 01 Penal Municipal de La Mesa</v>
      </c>
      <c r="L37" s="16"/>
      <c r="M37" s="17" t="str">
        <f>_xlfn.XLOOKUP(M36,Tabla24[Día],Tabla24[Despacho Judicial],"ND",0,1)</f>
        <v>Juzgado 01 Civil Circuito de La Mesa</v>
      </c>
      <c r="N37" s="17" t="str">
        <f>_xlfn.XLOOKUP(N36,Tabla24[Día],Tabla24[Despacho Judicial],"ND",0,1)</f>
        <v>Juzgado 01 Promiscuo Municipal de Tena</v>
      </c>
      <c r="O37" s="17" t="str">
        <f>_xlfn.XLOOKUP(O36,Tabla24[Día],Tabla24[Despacho Judicial],"ND",0,1)</f>
        <v>Juzgado 01 Civil Municipal de La Mesa</v>
      </c>
      <c r="P37" s="17" t="str">
        <f>_xlfn.XLOOKUP(P36,Tabla24[Día],Tabla24[Despacho Judicial],"ND",0,1)</f>
        <v>Juzgado 01 Promiscuo Municipal de Apulo</v>
      </c>
      <c r="Q37" s="17" t="str">
        <f>_xlfn.XLOOKUP(Q36,Tabla24[Día],Tabla24[Despacho Judicial],"ND",0,1)</f>
        <v>Juzgado 01 Promiscuo Municipal de San Antonio del Tequendama</v>
      </c>
      <c r="R37" s="17" t="str">
        <f>_xlfn.XLOOKUP(R36,Tabla24[Día],Tabla24[Despacho Judicial],"ND",0,1)</f>
        <v>Juzgado 01 Promiscuo Municipal de Tena</v>
      </c>
      <c r="S37" s="17" t="str">
        <f>_xlfn.XLOOKUP(S36,Tabla24[Día],Tabla24[Despacho Judicial],"ND",0,1)</f>
        <v>Juzgado 01 Promiscuo Municipal de Tena</v>
      </c>
      <c r="T37" s="16"/>
      <c r="U37" s="17" t="str">
        <f>_xlfn.XLOOKUP(U36,Tabla24[Día],Tabla24[Despacho Judicial],"ND",0,1)</f>
        <v>Juzgado 01 Promiscuo Municipal de San Antonio del Tequendama</v>
      </c>
      <c r="V37" s="17" t="str">
        <f>_xlfn.XLOOKUP(V36,Tabla24[Día],Tabla24[Despacho Judicial],"ND",0,1)</f>
        <v>Juzgado 01 Penal Circuito de La Mesa</v>
      </c>
      <c r="W37" s="17" t="str">
        <f>_xlfn.XLOOKUP(W36,Tabla24[Día],Tabla24[Despacho Judicial],"ND",0,1)</f>
        <v>Juzgado 01 Promiscuo Municipal de El Colegio</v>
      </c>
      <c r="X37" s="17" t="str">
        <f>_xlfn.XLOOKUP(X36,Tabla24[Día],Tabla24[Despacho Judicial],"ND",0,1)</f>
        <v>Juzgado 01 Promiscuo Municipal de Anapoima</v>
      </c>
      <c r="Y37" s="17" t="str">
        <f>_xlfn.XLOOKUP(Y36,Tabla24[Día],Tabla24[Despacho Judicial],"ND",0,1)</f>
        <v>Juzgado 01 Civil Circuito de La Mesa</v>
      </c>
      <c r="Z37" s="17" t="str">
        <f>_xlfn.XLOOKUP(Z36,Tabla24[Día],Tabla24[Despacho Judicial],"ND",0,1)</f>
        <v>Juzgado 01 Promiscuo Municipal de San Antonio del Tequendama</v>
      </c>
      <c r="AA37" s="17" t="str">
        <f>_xlfn.XLOOKUP(AA36,Tabla24[Día],Tabla24[Despacho Judicial],"ND",0,1)</f>
        <v>Juzgado 01 Promiscuo Municipal de San Antonio del Tequendama</v>
      </c>
    </row>
    <row r="38" spans="2:27" ht="15" hidden="1" customHeight="1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45327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>
      <c r="E41" s="17" t="str">
        <f>_xlfn.XLOOKUP(E40,Tabla24[Día],Tabla24[Despacho Judicial],"ND",0,1)</f>
        <v>Juzgado 01 Penal Municipal de La Mesa</v>
      </c>
      <c r="F41" s="17" t="str">
        <f>_xlfn.XLOOKUP(F40,Tabla24[Día],Tabla24[Despacho Judicial],"ND",0,1)</f>
        <v>Juzgado 01 Promiscuo Familia de La Mesa</v>
      </c>
      <c r="G41" s="17" t="str">
        <f>_xlfn.XLOOKUP(G40,Tabla24[Día],Tabla24[Despacho Judicial],"ND",0,1)</f>
        <v>Juzgado 01 Penal Municipal de La Mesa</v>
      </c>
      <c r="H41" s="17" t="str">
        <f>_xlfn.XLOOKUP(H40,Tabla24[Día],Tabla24[Despacho Judicial],"ND",0,1)</f>
        <v>Juzgado 01 Civil Municipal de La Mesa</v>
      </c>
      <c r="I41" s="17" t="str">
        <f>_xlfn.XLOOKUP(I40,Tabla24[Día],Tabla24[Despacho Judicial],"ND",0,1)</f>
        <v>Juzgado 01 Promiscuo Municipal de San Antonio del Tequendama</v>
      </c>
      <c r="J41" s="17" t="str">
        <f>_xlfn.XLOOKUP(J40,Tabla24[Día],Tabla24[Despacho Judicial],"ND",0,1)</f>
        <v>Juzgado 01 Promiscuo Municipal de Anapoima</v>
      </c>
      <c r="K41" s="17" t="str">
        <f>_xlfn.XLOOKUP(K40,Tabla24[Día],Tabla24[Despacho Judicial],"ND",0,1)</f>
        <v>Juzgado 01 Promiscuo Municipal de Anapoima</v>
      </c>
      <c r="L41" s="16"/>
      <c r="M41" s="17" t="str">
        <f>_xlfn.XLOOKUP(M40,Tabla24[Día],Tabla24[Despacho Judicial],"ND",0,1)</f>
        <v>Juzgado 01 Penal Circuito de La Mesa</v>
      </c>
      <c r="N41" s="17" t="str">
        <f>_xlfn.XLOOKUP(N40,Tabla24[Día],Tabla24[Despacho Judicial],"ND",0,1)</f>
        <v>Juzgado 01 Promiscuo Municipal de El Colegio</v>
      </c>
      <c r="O41" s="17" t="str">
        <f>_xlfn.XLOOKUP(O40,Tabla24[Día],Tabla24[Despacho Judicial],"ND",0,1)</f>
        <v>Juzgado 01 Promiscuo Municipal de Anapoima</v>
      </c>
      <c r="P41" s="17" t="str">
        <f>_xlfn.XLOOKUP(P40,Tabla24[Día],Tabla24[Despacho Judicial],"ND",0,1)</f>
        <v>Juzgado 01 Promiscuo Municipal de Apulo</v>
      </c>
      <c r="Q41" s="17" t="str">
        <f>_xlfn.XLOOKUP(Q40,Tabla24[Día],Tabla24[Despacho Judicial],"ND",0,1)</f>
        <v>Juzgado 01 Civil Circuito de La Mesa</v>
      </c>
      <c r="R41" s="17" t="str">
        <f>_xlfn.XLOOKUP(R40,Tabla24[Día],Tabla24[Despacho Judicial],"ND",0,1)</f>
        <v>Juzgado 01 Promiscuo Municipal de San Antonio del Tequendama</v>
      </c>
      <c r="S41" s="17" t="str">
        <f>_xlfn.XLOOKUP(S40,Tabla24[Día],Tabla24[Despacho Judicial],"ND",0,1)</f>
        <v>Juzgado 01 Promiscuo Municipal de San Antonio del Tequendama</v>
      </c>
      <c r="T41" s="16"/>
      <c r="U41" s="17" t="str">
        <f>_xlfn.XLOOKUP(U40,Tabla24[Día],Tabla24[Despacho Judicial],"ND",0,1)</f>
        <v>Juzgado 01 Promiscuo Municipal de Tena</v>
      </c>
      <c r="V41" s="17" t="str">
        <f>_xlfn.XLOOKUP(V40,Tabla24[Día],Tabla24[Despacho Judicial],"ND",0,1)</f>
        <v>Juzgado 01 Civil Municipal de La Mesa</v>
      </c>
      <c r="W41" s="17" t="str">
        <f>_xlfn.XLOOKUP(W40,Tabla24[Día],Tabla24[Despacho Judicial],"ND",0,1)</f>
        <v>Juzgado 01 Promiscuo Municipal de Apulo</v>
      </c>
      <c r="X41" s="17" t="str">
        <f>_xlfn.XLOOKUP(X40,Tabla24[Día],Tabla24[Despacho Judicial],"ND",0,1)</f>
        <v>Juzgado 01 Promiscuo Municipal de San Antonio del Tequendama</v>
      </c>
      <c r="Y41" s="17" t="str">
        <f>_xlfn.XLOOKUP(Y40,Tabla24[Día],Tabla24[Despacho Judicial],"ND",0,1)</f>
        <v>Juzgado 01 Penal Circuito de La Mesa</v>
      </c>
      <c r="Z41" s="17" t="str">
        <f>_xlfn.XLOOKUP(Z40,Tabla24[Día],Tabla24[Despacho Judicial],"ND",0,1)</f>
        <v>Juzgado 01 Penal Municipal de La Mesa</v>
      </c>
      <c r="AA41" s="17" t="str">
        <f>_xlfn.XLOOKUP(AA40,Tabla24[Día],Tabla24[Despacho Judicial],"ND",0,1)</f>
        <v>Juzgado 01 Penal Municipal de La Mesa</v>
      </c>
    </row>
    <row r="42" spans="2:27" ht="15" hidden="1" customHeight="1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>Previa prestación efectiva del turno</v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>
      <c r="E45" s="17" t="str">
        <f>_xlfn.XLOOKUP(E44,Tabla24[Día],Tabla24[Despacho Judicial],"ND",0,1)</f>
        <v>Juzgado 01 Penal Circuito de La Mesa</v>
      </c>
      <c r="F45" s="17" t="str">
        <f>_xlfn.XLOOKUP(F44,Tabla24[Día],Tabla24[Despacho Judicial],"ND",0,1)</f>
        <v>Juzgado 01 Promiscuo Municipal de El Colegio</v>
      </c>
      <c r="G45" s="17" t="str">
        <f>_xlfn.XLOOKUP(G44,Tabla24[Día],Tabla24[Despacho Judicial],"ND",0,1)</f>
        <v>Juzgado 01 Civil Circuito de La Mesa</v>
      </c>
      <c r="H45" s="17" t="str">
        <f>_xlfn.XLOOKUP(H44,Tabla24[Día],Tabla24[Despacho Judicial],"ND",0,1)</f>
        <v>Juzgado 01 Promiscuo Municipal de Tena</v>
      </c>
      <c r="I45" s="17" t="str">
        <f>_xlfn.XLOOKUP(I44,Tabla24[Día],Tabla24[Despacho Judicial],"ND",0,1)</f>
        <v>Juzgado 01 Civil Municipal de La Mesa</v>
      </c>
      <c r="J45" s="17" t="str">
        <f>_xlfn.XLOOKUP(J44,Tabla24[Día],Tabla24[Despacho Judicial],"ND",0,1)</f>
        <v>Juzgado 01 Promiscuo Municipal de Tena</v>
      </c>
      <c r="K45" s="17" t="str">
        <f>_xlfn.XLOOKUP(K44,Tabla24[Día],Tabla24[Despacho Judicial],"ND",0,1)</f>
        <v>Juzgado 01 Promiscuo Municipal de Tena</v>
      </c>
      <c r="L45" s="16"/>
      <c r="M45" s="17" t="str">
        <f>_xlfn.XLOOKUP(M44,Tabla24[Día],Tabla24[Despacho Judicial],"ND",0,1)</f>
        <v>Juzgado 01 Promiscuo Municipal de Tena</v>
      </c>
      <c r="N45" s="17" t="str">
        <f>_xlfn.XLOOKUP(N44,Tabla24[Día],Tabla24[Despacho Judicial],"ND",0,1)</f>
        <v>Juzgado 01 Civil Municipal de La Mesa</v>
      </c>
      <c r="O45" s="17" t="str">
        <f>_xlfn.XLOOKUP(O44,Tabla24[Día],Tabla24[Despacho Judicial],"ND",0,1)</f>
        <v>Juzgado 01 Promiscuo Municipal de San Antonio del Tequendama</v>
      </c>
      <c r="P45" s="17" t="str">
        <f>_xlfn.XLOOKUP(P44,Tabla24[Día],Tabla24[Despacho Judicial],"ND",0,1)</f>
        <v>Juzgado 01 Promiscuo Municipal de El Colegio</v>
      </c>
      <c r="Q45" s="17" t="str">
        <f>_xlfn.XLOOKUP(Q44,Tabla24[Día],Tabla24[Despacho Judicial],"ND",0,1)</f>
        <v>Juzgado 01 Penal Circuito de La Mesa</v>
      </c>
      <c r="R45" s="17" t="str">
        <f>_xlfn.XLOOKUP(R44,Tabla24[Día],Tabla24[Despacho Judicial],"ND",0,1)</f>
        <v>Juzgado 01 Promiscuo Municipal de El Colegio</v>
      </c>
      <c r="S45" s="17" t="str">
        <f>_xlfn.XLOOKUP(S44,Tabla24[Día],Tabla24[Despacho Judicial],"ND",0,1)</f>
        <v>Juzgado 01 Promiscuo Municipal de El Colegio</v>
      </c>
      <c r="T45" s="16"/>
      <c r="U45" s="17" t="str">
        <f>_xlfn.XLOOKUP(U44,Tabla24[Día],Tabla24[Despacho Judicial],"ND",0,1)</f>
        <v>Juzgado 01 Promiscuo Municipal de El Colegio</v>
      </c>
      <c r="V45" s="17" t="str">
        <f>_xlfn.XLOOKUP(V44,Tabla24[Día],Tabla24[Despacho Judicial],"ND",0,1)</f>
        <v>Juzgado 01 Promiscuo Municipal de Anapoima</v>
      </c>
      <c r="W45" s="17" t="str">
        <f>_xlfn.XLOOKUP(W44,Tabla24[Día],Tabla24[Despacho Judicial],"ND",0,1)</f>
        <v>Juzgado 01 Civil Circuito de La Mesa</v>
      </c>
      <c r="X45" s="17" t="str">
        <f>_xlfn.XLOOKUP(X44,Tabla24[Día],Tabla24[Despacho Judicial],"ND",0,1)</f>
        <v>Juzgado 01 Promiscuo Municipal de Apulo</v>
      </c>
      <c r="Y45" s="17" t="str">
        <f>_xlfn.XLOOKUP(Y44,Tabla24[Día],Tabla24[Despacho Judicial],"ND",0,1)</f>
        <v>Juzgado 01 Promiscuo Municipal de Tena</v>
      </c>
      <c r="Z45" s="17" t="str">
        <f>_xlfn.XLOOKUP(Z44,Tabla24[Día],Tabla24[Despacho Judicial],"ND",0,1)</f>
        <v>Juzgado 01 Promiscuo Municipal de Apulo</v>
      </c>
      <c r="AA45" s="17" t="str">
        <f>_xlfn.XLOOKUP(AA44,Tabla24[Día],Tabla24[Despacho Judicial],"ND",0,1)</f>
        <v>Juzgado 01 Promiscuo Municipal de Apulo</v>
      </c>
    </row>
    <row r="46" spans="2:27" ht="15" hidden="1" customHeight="1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>Previa prestación efectiva del turno</v>
      </c>
      <c r="I47" s="17" t="str">
        <f>IF(AND(MONTH(I44)=MONTH($H$44),I45=$B$3),_xlfn.XLOOKUP(I44,Tabla24[Día],Tabla24[Día compensatorio],"ND",0,1),"")</f>
        <v/>
      </c>
      <c r="J47" s="17">
        <f>IF(AND(MONTH(J44)=MONTH($H$44),J45=$B$3),_xlfn.XLOOKUP(J44,Tabla24[Día],Tabla24[Día compensatorio],"ND",0,1),"")</f>
        <v>45313</v>
      </c>
      <c r="K47" s="17" t="str">
        <f>IF(AND(MONTH(K44)=MONTH($H$44),K45=$B$3),_xlfn.XLOOKUP(K44,Tabla24[Día],Tabla24[Día compensatorio],"ND",0,1),"")</f>
        <v>Previa prestación efectiva del turno</v>
      </c>
      <c r="M47" s="17" t="str">
        <f>IF(AND(MONTH(M44)=MONTH($P$44),M45=$B$3),_xlfn.XLOOKUP(M44,Tabla24[Día],Tabla24[Día compensatorio],"ND",0,1),"")</f>
        <v>Previa prestación efectiva del turno</v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>Previa prestación efectiva del turno</v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>
      <c r="E49" s="17" t="str">
        <f>_xlfn.XLOOKUP(E48,Tabla24[Día],Tabla24[Despacho Judicial],"ND",0,1)</f>
        <v>Juzgado 01 Promiscuo Municipal de Apulo</v>
      </c>
      <c r="F49" s="17" t="str">
        <f>_xlfn.XLOOKUP(F48,Tabla24[Día],Tabla24[Despacho Judicial],"ND",0,1)</f>
        <v>Juzgado 01 Promiscuo Municipal de San Antonio del Tequendama</v>
      </c>
      <c r="G49" s="17" t="str">
        <f>_xlfn.XLOOKUP(G48,Tabla24[Día],Tabla24[Despacho Judicial],"ND",0,1)</f>
        <v>Juzgado 01 Penal Circuito de La Mesa</v>
      </c>
      <c r="H49" s="17" t="str">
        <f>_xlfn.XLOOKUP(H48,Tabla24[Día],Tabla24[Despacho Judicial],"ND",0,1)</f>
        <v>Juzgado 01 Promiscuo Municipal de El Colegio</v>
      </c>
      <c r="I49" s="17" t="str">
        <f>_xlfn.XLOOKUP(I48,Tabla24[Día],Tabla24[Despacho Judicial],"ND",0,1)</f>
        <v>Juzgado 01 Promiscuo Municipal de Anapoima</v>
      </c>
      <c r="J49" s="17" t="str">
        <f>_xlfn.XLOOKUP(J48,Tabla24[Día],Tabla24[Despacho Judicial],"ND",0,1)</f>
        <v>Juzgado 01 Promiscuo Municipal de Apulo</v>
      </c>
      <c r="K49" s="17" t="str">
        <f>_xlfn.XLOOKUP(K48,Tabla24[Día],Tabla24[Despacho Judicial],"ND",0,1)</f>
        <v>Juzgado 01 Promiscuo Municipal de Apulo</v>
      </c>
      <c r="M49" s="17" t="str">
        <f>_xlfn.XLOOKUP(M48,Tabla24[Día],Tabla24[Despacho Judicial],"ND",0,1)</f>
        <v>Juzgado 01 Promiscuo Municipal de Anapoima</v>
      </c>
      <c r="N49" s="17" t="str">
        <f>_xlfn.XLOOKUP(N48,Tabla24[Día],Tabla24[Despacho Judicial],"ND",0,1)</f>
        <v>Juzgado 01 Civil Circuito de La Mesa</v>
      </c>
      <c r="O49" s="17" t="str">
        <f>_xlfn.XLOOKUP(O48,Tabla24[Día],Tabla24[Despacho Judicial],"ND",0,1)</f>
        <v>Juzgado 01 Promiscuo Municipal de Tena</v>
      </c>
      <c r="P49" s="17" t="str">
        <f>_xlfn.XLOOKUP(P48,Tabla24[Día],Tabla24[Despacho Judicial],"ND",0,1)</f>
        <v>Juzgado 01 Civil Municipal de La Mesa</v>
      </c>
      <c r="Q49" s="17" t="str">
        <f>_xlfn.XLOOKUP(Q48,Tabla24[Día],Tabla24[Despacho Judicial],"ND",0,1)</f>
        <v>Juzgado 01 Promiscuo Municipal de Apulo</v>
      </c>
      <c r="R49" s="17" t="str">
        <f>_xlfn.XLOOKUP(R48,Tabla24[Día],Tabla24[Despacho Judicial],"ND",0,1)</f>
        <v>Juzgado 01 Promiscuo Municipal de Anapoima</v>
      </c>
      <c r="S49" s="17" t="str">
        <f>_xlfn.XLOOKUP(S48,Tabla24[Día],Tabla24[Despacho Judicial],"ND",0,1)</f>
        <v>Juzgado 01 Promiscuo Municipal de Anapoima</v>
      </c>
      <c r="U49" s="17" t="str">
        <f>_xlfn.XLOOKUP(U48,Tabla24[Día],Tabla24[Despacho Judicial],"ND",0,1)</f>
        <v>Juzgado 01 Promiscuo Municipal de San Antonio del Tequendama</v>
      </c>
      <c r="V49" s="17" t="str">
        <f>_xlfn.XLOOKUP(V48,Tabla24[Día],Tabla24[Despacho Judicial],"ND",0,1)</f>
        <v>Juzgado 01 Promiscuo Municipal de Tena</v>
      </c>
      <c r="W49" s="17" t="str">
        <f>_xlfn.XLOOKUP(W48,Tabla24[Día],Tabla24[Despacho Judicial],"ND",0,1)</f>
        <v>Juzgado 01 Promiscuo Municipal de El Colegio</v>
      </c>
      <c r="X49" s="17" t="str">
        <f>_xlfn.XLOOKUP(X48,Tabla24[Día],Tabla24[Despacho Judicial],"ND",0,1)</f>
        <v>Juzgado 01 Promiscuo Municipal de Anapoima</v>
      </c>
      <c r="Y49" s="17" t="str">
        <f>_xlfn.XLOOKUP(Y48,Tabla24[Día],Tabla24[Despacho Judicial],"ND",0,1)</f>
        <v>Juzgado 01 Promiscuo Familia de La Mesa</v>
      </c>
      <c r="Z49" s="17" t="str">
        <f>_xlfn.XLOOKUP(Z48,Tabla24[Día],Tabla24[Despacho Judicial],"ND",0,1)</f>
        <v>Juzgado 01 Promiscuo Municipal de Tena</v>
      </c>
      <c r="AA49" s="17" t="str">
        <f>_xlfn.XLOOKUP(AA48,Tabla24[Día],Tabla24[Despacho Judicial],"ND",0,1)</f>
        <v>Juzgado 01 Promiscuo Municipal de Tena</v>
      </c>
    </row>
    <row r="50" spans="2:27" s="16" customFormat="1" ht="15" hidden="1" customHeight="1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>Previa prestación efectiva del turno</v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>Previa prestación efectiva del turno</v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>
        <f>IF(AND(MONTH(Z48)=MONTH($X$44),Z49=$B$3),_xlfn.XLOOKUP(Z48,Tabla24[Día],Tabla24[Día compensatorio],"ND",0,1),"")</f>
        <v>45467</v>
      </c>
      <c r="AA51" s="17">
        <f>IF(AND(MONTH(AA48)=MONTH($X$44),AA49=$B$3),_xlfn.XLOOKUP(AA48,Tabla24[Día],Tabla24[Día compensatorio],"ND",0,1),"")</f>
        <v>45468</v>
      </c>
    </row>
    <row r="52" spans="2:27" s="16" customFormat="1" ht="15" customHeight="1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>
      <c r="E53" s="17" t="str">
        <f>_xlfn.XLOOKUP(E52,Tabla24[Día],Tabla24[Despacho Judicial],"ND",0,1)</f>
        <v>Juzgado 01 Civil Circuito de La Mesa</v>
      </c>
      <c r="F53" s="17" t="str">
        <f>_xlfn.XLOOKUP(F52,Tabla24[Día],Tabla24[Despacho Judicial],"ND",0,1)</f>
        <v>Juzgado 01 Promiscuo Municipal de Tena</v>
      </c>
      <c r="G53" s="17" t="str">
        <f>_xlfn.XLOOKUP(G52,Tabla24[Día],Tabla24[Despacho Judicial],"ND",0,1)</f>
        <v>Juzgado 01 Civil Municipal de La Mesa</v>
      </c>
      <c r="H53" s="17" t="str">
        <f>_xlfn.XLOOKUP(H52,Tabla24[Día],Tabla24[Despacho Judicial],"ND",0,1)</f>
        <v>Juzgado 01 Promiscuo Municipal de Apulo</v>
      </c>
      <c r="I53" s="17" t="str">
        <f>_xlfn.XLOOKUP(I52,Tabla24[Día],Tabla24[Despacho Judicial],"ND",0,1)</f>
        <v>Juzgado 01 Promiscuo Municipal de San Antonio del Tequendama</v>
      </c>
      <c r="J53" s="17" t="str">
        <f>_xlfn.XLOOKUP(J52,Tabla24[Día],Tabla24[Despacho Judicial],"ND",0,1)</f>
        <v>Juzgado 01 Promiscuo Municipal de Tena</v>
      </c>
      <c r="K53" s="17" t="str">
        <f>_xlfn.XLOOKUP(K52,Tabla24[Día],Tabla24[Despacho Judicial],"ND",0,1)</f>
        <v>Juzgado 01 Promiscuo Municipal de Tena</v>
      </c>
      <c r="M53" s="17" t="str">
        <f>_xlfn.XLOOKUP(M52,Tabla24[Día],Tabla24[Despacho Judicial],"ND",0,1)</f>
        <v>Juzgado 01 Promiscuo Municipal de San Antonio del Tequendama</v>
      </c>
      <c r="N53" s="17" t="str">
        <f>_xlfn.XLOOKUP(N52,Tabla24[Día],Tabla24[Despacho Judicial],"ND",0,1)</f>
        <v>Juzgado 01 Penal Circuito de La Mesa</v>
      </c>
      <c r="O53" s="17" t="str">
        <f>_xlfn.XLOOKUP(O52,Tabla24[Día],Tabla24[Despacho Judicial],"ND",0,1)</f>
        <v>Juzgado 01 Promiscuo Municipal de El Colegio</v>
      </c>
      <c r="P53" s="17" t="str">
        <f>_xlfn.XLOOKUP(P52,Tabla24[Día],Tabla24[Despacho Judicial],"ND",0,1)</f>
        <v>Juzgado 01 Promiscuo Municipal de Anapoima</v>
      </c>
      <c r="Q53" s="17" t="str">
        <f>_xlfn.XLOOKUP(Q52,Tabla24[Día],Tabla24[Despacho Judicial],"ND",0,1)</f>
        <v>Juzgado 01 Civil Circuito de La Mesa</v>
      </c>
      <c r="R53" s="17" t="str">
        <f>_xlfn.XLOOKUP(R52,Tabla24[Día],Tabla24[Despacho Judicial],"ND",0,1)</f>
        <v>Juzgado 01 Promiscuo Municipal de San Antonio del Tequendama</v>
      </c>
      <c r="S53" s="17" t="str">
        <f>_xlfn.XLOOKUP(S52,Tabla24[Día],Tabla24[Despacho Judicial],"ND",0,1)</f>
        <v>Juzgado 01 Promiscuo Municipal de San Antonio del Tequendama</v>
      </c>
      <c r="U53" s="17" t="str">
        <f>_xlfn.XLOOKUP(U52,Tabla24[Día],Tabla24[Despacho Judicial],"ND",0,1)</f>
        <v>Juzgado 01 Promiscuo Municipal de Tena</v>
      </c>
      <c r="V53" s="17" t="str">
        <f>_xlfn.XLOOKUP(V52,Tabla24[Día],Tabla24[Despacho Judicial],"ND",0,1)</f>
        <v>Juzgado 01 Promiscuo Municipal de Tena</v>
      </c>
      <c r="W53" s="17" t="str">
        <f>_xlfn.XLOOKUP(W52,Tabla24[Día],Tabla24[Despacho Judicial],"ND",0,1)</f>
        <v>Juzgado 01 Promiscuo Municipal de Tena</v>
      </c>
      <c r="X53" s="17" t="str">
        <f>_xlfn.XLOOKUP(X52,Tabla24[Día],Tabla24[Despacho Judicial],"ND",0,1)</f>
        <v>Juzgado 01 Promiscuo Municipal de San Antonio del Tequendama</v>
      </c>
      <c r="Y53" s="17" t="str">
        <f>_xlfn.XLOOKUP(Y52,Tabla24[Día],Tabla24[Despacho Judicial],"ND",0,1)</f>
        <v>Juzgado 01 Promiscuo Municipal de San Antonio del Tequendama</v>
      </c>
      <c r="Z53" s="17" t="str">
        <f>_xlfn.XLOOKUP(Z52,Tabla24[Día],Tabla24[Despacho Judicial],"ND",0,1)</f>
        <v>Juzgado 01 Promiscuo Municipal de Anapoima</v>
      </c>
      <c r="AA53" s="17" t="str">
        <f>_xlfn.XLOOKUP(AA52,Tabla24[Día],Tabla24[Despacho Judicial],"ND",0,1)</f>
        <v>Juzgado 01 Promiscuo Municipal de Anapoima</v>
      </c>
    </row>
    <row r="54" spans="2:27" s="16" customFormat="1" ht="15" hidden="1" customHeight="1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>Previa prestación efectiva del turno</v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>
        <f>IF(AND(MONTH(U52)=MONTH($X$44),U53=$B$3),_xlfn.XLOOKUP(U52,Tabla24[Día],Tabla24[Día compensatorio],"ND",0,1),"")</f>
        <v>45469</v>
      </c>
      <c r="V55" s="17">
        <f>IF(AND(MONTH(V52)=MONTH($X$44),V53=$B$3),_xlfn.XLOOKUP(V52,Tabla24[Día],Tabla24[Día compensatorio],"ND",0,1),"")</f>
        <v>45470</v>
      </c>
      <c r="W55" s="17">
        <f>IF(AND(MONTH(W52)=MONTH($X$44),W53=$B$3),_xlfn.XLOOKUP(W52,Tabla24[Día],Tabla24[Día compensatorio],"ND",0,1),"")</f>
        <v>45471</v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>
      <c r="E57" s="16" t="str">
        <f>_xlfn.XLOOKUP(E56,Tabla24[Día],Tabla24[Despacho Judicial],"ND",0,1)</f>
        <v>Juzgado 01 Penal Circuito de La Mesa</v>
      </c>
      <c r="F57" s="16" t="str">
        <f>_xlfn.XLOOKUP(F56,Tabla24[Día],Tabla24[Despacho Judicial],"ND",0,1)</f>
        <v>Juzgado 01 Promiscuo Municipal de El Colegio</v>
      </c>
      <c r="G57" s="16" t="str">
        <f>_xlfn.XLOOKUP(G56,Tabla24[Día],Tabla24[Despacho Judicial],"ND",0,1)</f>
        <v>Juzgado 01 Promiscuo Municipal de Anapoima</v>
      </c>
      <c r="H57" s="16" t="str">
        <f>_xlfn.XLOOKUP(H56,Tabla24[Día],Tabla24[Despacho Judicial],"ND",0,1)</f>
        <v>Juzgado 01 Promiscuo Municipal de Apulo</v>
      </c>
      <c r="I57" s="16" t="str">
        <f>_xlfn.XLOOKUP(I56,Tabla24[Día],Tabla24[Despacho Judicial],"ND",0,1)</f>
        <v>Juzgado 01 Civil Circuito de La Mesa</v>
      </c>
      <c r="J57" s="16" t="str">
        <f>_xlfn.XLOOKUP(J56,Tabla24[Día],Tabla24[Despacho Judicial],"ND",0,1)</f>
        <v>Juzgado 01 Promiscuo Municipal de San Antonio del Tequendama</v>
      </c>
      <c r="K57" s="16" t="str">
        <f>_xlfn.XLOOKUP(K56,Tabla24[Día],Tabla24[Despacho Judicial],"ND",0,1)</f>
        <v>Juzgado 01 Promiscuo Municipal de San Antonio del Tequendama</v>
      </c>
      <c r="M57" s="16" t="str">
        <f>_xlfn.XLOOKUP(M56,Tabla24[Día],Tabla24[Despacho Judicial],"ND",0,1)</f>
        <v>Juzgado 01 Promiscuo Municipal de Tena</v>
      </c>
      <c r="N57" s="16" t="str">
        <f>_xlfn.XLOOKUP(N56,Tabla24[Día],Tabla24[Despacho Judicial],"ND",0,1)</f>
        <v>Juzgado 01 Civil Municipal de La Mesa</v>
      </c>
      <c r="O57" s="16" t="str">
        <f>_xlfn.XLOOKUP(O56,Tabla24[Día],Tabla24[Despacho Judicial],"ND",0,1)</f>
        <v>Juzgado 01 Promiscuo Municipal de Apulo</v>
      </c>
      <c r="P57" s="16" t="str">
        <f>_xlfn.XLOOKUP(P56,Tabla24[Día],Tabla24[Despacho Judicial],"ND",0,1)</f>
        <v>Juzgado 01 Promiscuo Municipal de San Antonio del Tequendama</v>
      </c>
      <c r="Q57" s="16" t="str">
        <f>_xlfn.XLOOKUP(Q56,Tabla24[Día],Tabla24[Despacho Judicial],"ND",0,1)</f>
        <v>Juzgado 01 Penal Circuito de La Mesa</v>
      </c>
      <c r="R57" s="16" t="str">
        <f>_xlfn.XLOOKUP(R56,Tabla24[Día],Tabla24[Despacho Judicial],"ND",0,1)</f>
        <v>Juzgado 01 Penal Municipal de La Mesa</v>
      </c>
      <c r="S57" s="16" t="str">
        <f>_xlfn.XLOOKUP(S56,Tabla24[Día],Tabla24[Despacho Judicial],"ND",0,1)</f>
        <v>Juzgado 01 Penal Municipal de La Mesa</v>
      </c>
      <c r="U57" s="16" t="str">
        <f>_xlfn.XLOOKUP(U56,Tabla24[Día],Tabla24[Despacho Judicial],"ND",0,1)</f>
        <v>Juzgado 01 Civil Municipal de La Mesa</v>
      </c>
      <c r="V57" s="16" t="str">
        <f>_xlfn.XLOOKUP(V56,Tabla24[Día],Tabla24[Despacho Judicial],"ND",0,1)</f>
        <v>Juzgado 01 Penal Circuito de La Mesa</v>
      </c>
      <c r="W57" s="16" t="str">
        <f>_xlfn.XLOOKUP(W56,Tabla24[Día],Tabla24[Despacho Judicial],"ND",0,1)</f>
        <v>Juzgado 01 Civil Circuito de La Mesa</v>
      </c>
      <c r="X57" s="16" t="str">
        <f>_xlfn.XLOOKUP(X56,Tabla24[Día],Tabla24[Despacho Judicial],"ND",0,1)</f>
        <v>Juzgado 01 Promiscuo Municipal de Apulo</v>
      </c>
      <c r="Y57" s="16" t="str">
        <f>_xlfn.XLOOKUP(Y56,Tabla24[Día],Tabla24[Despacho Judicial],"ND",0,1)</f>
        <v>Juzgado 01 Civil Municipal de La Mesa</v>
      </c>
      <c r="Z57" s="16" t="str">
        <f>_xlfn.XLOOKUP(Z56,Tabla24[Día],Tabla24[Despacho Judicial],"ND",0,1)</f>
        <v>Juzgado 01 Promiscuo Municipal de Apulo</v>
      </c>
      <c r="AA57" s="16" t="str">
        <f>_xlfn.XLOOKUP(AA56,Tabla24[Día],Tabla24[Despacho Judicial],"ND",0,1)</f>
        <v>Juzgado 01 Promiscuo Municipal de Apulo</v>
      </c>
    </row>
    <row r="58" spans="2:27" s="16" customFormat="1" ht="15" hidden="1" customHeight="1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>
      <c r="B60" s="46" t="s">
        <v>56</v>
      </c>
      <c r="E60" s="67" t="str">
        <f>UPPER(TEXT(DATEVALUE(2024&amp;"-"&amp;4&amp;"-1"),"[$-es-CO]mmmm yyyy"))</f>
        <v>ABRIL 2024</v>
      </c>
      <c r="F60" s="68"/>
      <c r="G60" s="68"/>
      <c r="H60" s="68"/>
      <c r="I60" s="68"/>
      <c r="J60" s="68"/>
      <c r="K60" s="69"/>
      <c r="M60" s="67" t="str">
        <f>UPPER(TEXT(DATEVALUE(2024&amp;"-"&amp;5&amp;"-1"),"[$-es-CO]mmmm yyyy"))</f>
        <v>MAYO 2024</v>
      </c>
      <c r="N60" s="68"/>
      <c r="O60" s="68"/>
      <c r="P60" s="68"/>
      <c r="Q60" s="68"/>
      <c r="R60" s="68"/>
      <c r="S60" s="69"/>
      <c r="U60" s="67" t="str">
        <f>UPPER(TEXT(DATEVALUE(2024&amp;"-"&amp;6&amp;"-1"),"[$-es-CO]mmmm yyyy"))</f>
        <v>JUNIO 2024</v>
      </c>
      <c r="V60" s="68"/>
      <c r="W60" s="68"/>
      <c r="X60" s="68"/>
      <c r="Y60" s="68"/>
      <c r="Z60" s="68"/>
      <c r="AA60" s="69"/>
    </row>
    <row r="61" spans="2:27" ht="15" customHeight="1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>
      <c r="E63" s="17" t="str">
        <f>_xlfn.XLOOKUP(E62,Tabla24[Día],Tabla24[Despacho Judicial],"ND",0,1)</f>
        <v>Juzgado 01 Civil Municipal de La Mesa</v>
      </c>
      <c r="F63" s="17" t="str">
        <f>_xlfn.XLOOKUP(F62,Tabla24[Día],Tabla24[Despacho Judicial],"ND",0,1)</f>
        <v>Juzgado 01 Penal Circuito de La Mesa</v>
      </c>
      <c r="G63" s="17" t="str">
        <f>_xlfn.XLOOKUP(G62,Tabla24[Día],Tabla24[Despacho Judicial],"ND",0,1)</f>
        <v>Juzgado 01 Civil Circuito de La Mesa</v>
      </c>
      <c r="H63" s="17" t="str">
        <f>_xlfn.XLOOKUP(H62,Tabla24[Día],Tabla24[Despacho Judicial],"ND",0,1)</f>
        <v>Juzgado 01 Promiscuo Municipal de Apulo</v>
      </c>
      <c r="I63" s="17" t="str">
        <f>_xlfn.XLOOKUP(I62,Tabla24[Día],Tabla24[Despacho Judicial],"ND",0,1)</f>
        <v>Juzgado 01 Civil Municipal de La Mesa</v>
      </c>
      <c r="J63" s="17" t="str">
        <f>_xlfn.XLOOKUP(J62,Tabla24[Día],Tabla24[Despacho Judicial],"ND",0,1)</f>
        <v>Juzgado 01 Promiscuo Municipal de Apulo</v>
      </c>
      <c r="K63" s="17" t="str">
        <f>_xlfn.XLOOKUP(K62,Tabla24[Día],Tabla24[Despacho Judicial],"ND",0,1)</f>
        <v>Juzgado 01 Promiscuo Municipal de Apulo</v>
      </c>
      <c r="L63" s="16"/>
      <c r="M63" s="17" t="str">
        <f>_xlfn.XLOOKUP(M62,Tabla24[Día],Tabla24[Despacho Judicial],"ND",0,1)</f>
        <v>Juzgado 01 Civil Circuito de La Mesa</v>
      </c>
      <c r="N63" s="17" t="str">
        <f>_xlfn.XLOOKUP(N62,Tabla24[Día],Tabla24[Despacho Judicial],"ND",0,1)</f>
        <v>Juzgado 01 Penal Municipal de La Mesa</v>
      </c>
      <c r="O63" s="17" t="str">
        <f>_xlfn.XLOOKUP(O62,Tabla24[Día],Tabla24[Despacho Judicial],"ND",0,1)</f>
        <v>Juzgado 01 Promiscuo Municipal de Apulo</v>
      </c>
      <c r="P63" s="17" t="str">
        <f>_xlfn.XLOOKUP(P62,Tabla24[Día],Tabla24[Despacho Judicial],"ND",0,1)</f>
        <v>Juzgado 01 Civil Municipal de La Mesa</v>
      </c>
      <c r="Q63" s="17" t="str">
        <f>_xlfn.XLOOKUP(Q62,Tabla24[Día],Tabla24[Despacho Judicial],"ND",0,1)</f>
        <v>Juzgado 01 Promiscuo Familia de La Mesa</v>
      </c>
      <c r="R63" s="17" t="str">
        <f>_xlfn.XLOOKUP(R62,Tabla24[Día],Tabla24[Despacho Judicial],"ND",0,1)</f>
        <v>Juzgado 01 Promiscuo Municipal de Apulo</v>
      </c>
      <c r="S63" s="17" t="str">
        <f>_xlfn.XLOOKUP(S62,Tabla24[Día],Tabla24[Despacho Judicial],"ND",0,1)</f>
        <v>Juzgado 01 Promiscuo Municipal de Apulo</v>
      </c>
      <c r="T63" s="16"/>
      <c r="U63" s="17" t="str">
        <f>_xlfn.XLOOKUP(U62,Tabla24[Día],Tabla24[Despacho Judicial],"ND",0,1)</f>
        <v>Juzgado 01 Promiscuo Municipal de Anapoima</v>
      </c>
      <c r="V63" s="17" t="str">
        <f>_xlfn.XLOOKUP(V62,Tabla24[Día],Tabla24[Despacho Judicial],"ND",0,1)</f>
        <v>Juzgado 01 Civil Circuito de La Mesa</v>
      </c>
      <c r="W63" s="17" t="str">
        <f>_xlfn.XLOOKUP(W62,Tabla24[Día],Tabla24[Despacho Judicial],"ND",0,1)</f>
        <v>Juzgado 01 Penal Municipal de La Mesa</v>
      </c>
      <c r="X63" s="17" t="str">
        <f>_xlfn.XLOOKUP(X62,Tabla24[Día],Tabla24[Despacho Judicial],"ND",0,1)</f>
        <v>Juzgado 01 Promiscuo Municipal de Apulo</v>
      </c>
      <c r="Y63" s="17" t="str">
        <f>_xlfn.XLOOKUP(Y62,Tabla24[Día],Tabla24[Despacho Judicial],"ND",0,1)</f>
        <v>Juzgado 01 Promiscuo Municipal de Tena</v>
      </c>
      <c r="Z63" s="17" t="str">
        <f>_xlfn.XLOOKUP(Z62,Tabla24[Día],Tabla24[Despacho Judicial],"ND",0,1)</f>
        <v>Juzgado 01 Promiscuo Municipal de Apulo</v>
      </c>
      <c r="AA63" s="17" t="str">
        <f>_xlfn.XLOOKUP(AA62,Tabla24[Día],Tabla24[Despacho Judicial],"ND",0,1)</f>
        <v>Juzgado 01 Promiscuo Municipal de Apulo</v>
      </c>
    </row>
    <row r="64" spans="2:27" ht="15" hidden="1" customHeight="1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>
      <c r="E67" s="17" t="str">
        <f>_xlfn.XLOOKUP(E66,Tabla24[Día],Tabla24[Despacho Judicial],"ND",0,1)</f>
        <v>Juzgado 01 Promiscuo Municipal de San Antonio del Tequendama</v>
      </c>
      <c r="F67" s="17" t="str">
        <f>_xlfn.XLOOKUP(F66,Tabla24[Día],Tabla24[Despacho Judicial],"ND",0,1)</f>
        <v>Juzgado 01 Penal Circuito de La Mesa</v>
      </c>
      <c r="G67" s="17" t="str">
        <f>_xlfn.XLOOKUP(G66,Tabla24[Día],Tabla24[Despacho Judicial],"ND",0,1)</f>
        <v>Juzgado 01 Promiscuo Municipal de El Colegio</v>
      </c>
      <c r="H67" s="17" t="str">
        <f>_xlfn.XLOOKUP(H66,Tabla24[Día],Tabla24[Despacho Judicial],"ND",0,1)</f>
        <v>Juzgado 01 Promiscuo Municipal de Anapoima</v>
      </c>
      <c r="I67" s="17" t="str">
        <f>_xlfn.XLOOKUP(I66,Tabla24[Día],Tabla24[Despacho Judicial],"ND",0,1)</f>
        <v>Juzgado 01 Civil Circuito de La Mesa</v>
      </c>
      <c r="J67" s="17" t="str">
        <f>_xlfn.XLOOKUP(J66,Tabla24[Día],Tabla24[Despacho Judicial],"ND",0,1)</f>
        <v>Juzgado 01 Promiscuo Municipal de El Colegio</v>
      </c>
      <c r="K67" s="17" t="str">
        <f>_xlfn.XLOOKUP(K66,Tabla24[Día],Tabla24[Despacho Judicial],"ND",0,1)</f>
        <v>Juzgado 01 Promiscuo Municipal de El Colegio</v>
      </c>
      <c r="M67" s="17" t="str">
        <f>_xlfn.XLOOKUP(M66,Tabla24[Día],Tabla24[Despacho Judicial],"ND",0,1)</f>
        <v>Juzgado 01 Promiscuo Municipal de Apulo</v>
      </c>
      <c r="N67" s="17" t="str">
        <f>_xlfn.XLOOKUP(N66,Tabla24[Día],Tabla24[Despacho Judicial],"ND",0,1)</f>
        <v>Juzgado 01 Promiscuo Municipal de San Antonio del Tequendama</v>
      </c>
      <c r="O67" s="17" t="str">
        <f>_xlfn.XLOOKUP(O66,Tabla24[Día],Tabla24[Despacho Judicial],"ND",0,1)</f>
        <v>Juzgado 01 Penal Circuito de La Mesa</v>
      </c>
      <c r="P67" s="17" t="str">
        <f>_xlfn.XLOOKUP(P66,Tabla24[Día],Tabla24[Despacho Judicial],"ND",0,1)</f>
        <v>Juzgado 01 Promiscuo Municipal de Tena</v>
      </c>
      <c r="Q67" s="17" t="str">
        <f>_xlfn.XLOOKUP(Q66,Tabla24[Día],Tabla24[Despacho Judicial],"ND",0,1)</f>
        <v>Juzgado 01 Promiscuo Municipal de El Colegio</v>
      </c>
      <c r="R67" s="17" t="str">
        <f>_xlfn.XLOOKUP(R66,Tabla24[Día],Tabla24[Despacho Judicial],"ND",0,1)</f>
        <v>Juzgado 01 Promiscuo Municipal de Tena</v>
      </c>
      <c r="S67" s="17" t="str">
        <f>_xlfn.XLOOKUP(S66,Tabla24[Día],Tabla24[Despacho Judicial],"ND",0,1)</f>
        <v>Juzgado 01 Promiscuo Municipal de Tena</v>
      </c>
      <c r="U67" s="17" t="str">
        <f>_xlfn.XLOOKUP(U66,Tabla24[Día],Tabla24[Despacho Judicial],"ND",0,1)</f>
        <v>Juzgado 01 Promiscuo Municipal de Apulo</v>
      </c>
      <c r="V67" s="17" t="str">
        <f>_xlfn.XLOOKUP(V66,Tabla24[Día],Tabla24[Despacho Judicial],"ND",0,1)</f>
        <v>Juzgado 01 Civil Municipal de La Mesa</v>
      </c>
      <c r="W67" s="17" t="str">
        <f>_xlfn.XLOOKUP(W66,Tabla24[Día],Tabla24[Despacho Judicial],"ND",0,1)</f>
        <v>Juzgado 01 Promiscuo Familia de La Mesa</v>
      </c>
      <c r="X67" s="17" t="str">
        <f>_xlfn.XLOOKUP(X66,Tabla24[Día],Tabla24[Despacho Judicial],"ND",0,1)</f>
        <v>Juzgado 01 Promiscuo Municipal de San Antonio del Tequendama</v>
      </c>
      <c r="Y67" s="17" t="str">
        <f>_xlfn.XLOOKUP(Y66,Tabla24[Día],Tabla24[Despacho Judicial],"ND",0,1)</f>
        <v>Juzgado 01 Penal Circuito de La Mesa</v>
      </c>
      <c r="Z67" s="17" t="str">
        <f>_xlfn.XLOOKUP(Z66,Tabla24[Día],Tabla24[Despacho Judicial],"ND",0,1)</f>
        <v>Juzgado 01 Promiscuo Municipal de San Antonio del Tequendama</v>
      </c>
      <c r="AA67" s="17" t="str">
        <f>_xlfn.XLOOKUP(AA66,Tabla24[Día],Tabla24[Despacho Judicial],"ND",0,1)</f>
        <v>Juzgado 01 Promiscuo Municipal de San Antonio del Tequendama</v>
      </c>
    </row>
    <row r="68" spans="5:27" s="16" customFormat="1" ht="15" hidden="1" customHeight="1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45426</v>
      </c>
      <c r="S69" s="17">
        <f>IF(AND(MONTH(S66)=MONTH($P$70),S67=$B$3),_xlfn.XLOOKUP(S66,Tabla24[Día],Tabla24[Día compensatorio],"ND",0,1),"")</f>
        <v>45427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>
      <c r="E71" s="17" t="str">
        <f>_xlfn.XLOOKUP(E70,Tabla24[Día],Tabla24[Despacho Judicial],"ND",0,1)</f>
        <v>Juzgado 01 Penal Municipal de La Mesa</v>
      </c>
      <c r="F71" s="17" t="str">
        <f>_xlfn.XLOOKUP(F70,Tabla24[Día],Tabla24[Despacho Judicial],"ND",0,1)</f>
        <v>Juzgado 01 Promiscuo Municipal de Tena</v>
      </c>
      <c r="G71" s="17" t="str">
        <f>_xlfn.XLOOKUP(G70,Tabla24[Día],Tabla24[Despacho Judicial],"ND",0,1)</f>
        <v>Juzgado 01 Civil Municipal de La Mesa</v>
      </c>
      <c r="H71" s="17" t="str">
        <f>_xlfn.XLOOKUP(H70,Tabla24[Día],Tabla24[Despacho Judicial],"ND",0,1)</f>
        <v>Juzgado 01 Promiscuo Familia de La Mesa</v>
      </c>
      <c r="I71" s="17" t="str">
        <f>_xlfn.XLOOKUP(I70,Tabla24[Día],Tabla24[Despacho Judicial],"ND",0,1)</f>
        <v>Juzgado 01 Promiscuo Municipal de Apulo</v>
      </c>
      <c r="J71" s="17" t="str">
        <f>_xlfn.XLOOKUP(J70,Tabla24[Día],Tabla24[Despacho Judicial],"ND",0,1)</f>
        <v>Juzgado 01 Promiscuo Municipal de Anapoima</v>
      </c>
      <c r="K71" s="17" t="str">
        <f>_xlfn.XLOOKUP(K70,Tabla24[Día],Tabla24[Despacho Judicial],"ND",0,1)</f>
        <v>Juzgado 01 Promiscuo Municipal de Anapoima</v>
      </c>
      <c r="M71" s="17" t="str">
        <f>_xlfn.XLOOKUP(M70,Tabla24[Día],Tabla24[Despacho Judicial],"ND",0,1)</f>
        <v>Juzgado 01 Promiscuo Municipal de Tena</v>
      </c>
      <c r="N71" s="17" t="str">
        <f>_xlfn.XLOOKUP(N70,Tabla24[Día],Tabla24[Despacho Judicial],"ND",0,1)</f>
        <v>Juzgado 01 Promiscuo Municipal de Anapoima</v>
      </c>
      <c r="O71" s="17" t="str">
        <f>_xlfn.XLOOKUP(O70,Tabla24[Día],Tabla24[Despacho Judicial],"ND",0,1)</f>
        <v>Juzgado 01 Civil Circuito de La Mesa</v>
      </c>
      <c r="P71" s="17" t="str">
        <f>_xlfn.XLOOKUP(P70,Tabla24[Día],Tabla24[Despacho Judicial],"ND",0,1)</f>
        <v>Juzgado 01 Promiscuo Municipal de Apulo</v>
      </c>
      <c r="Q71" s="17" t="str">
        <f>_xlfn.XLOOKUP(Q70,Tabla24[Día],Tabla24[Despacho Judicial],"ND",0,1)</f>
        <v>Juzgado 01 Penal Municipal de La Mesa</v>
      </c>
      <c r="R71" s="17" t="str">
        <f>_xlfn.XLOOKUP(R70,Tabla24[Día],Tabla24[Despacho Judicial],"ND",0,1)</f>
        <v>Juzgado 01 Promiscuo Municipal de El Colegio</v>
      </c>
      <c r="S71" s="17" t="str">
        <f>_xlfn.XLOOKUP(S70,Tabla24[Día],Tabla24[Despacho Judicial],"ND",0,1)</f>
        <v>Juzgado 01 Promiscuo Municipal de El Colegio</v>
      </c>
      <c r="U71" s="17" t="str">
        <f>_xlfn.XLOOKUP(U70,Tabla24[Día],Tabla24[Despacho Judicial],"ND",0,1)</f>
        <v>Juzgado 01 Promiscuo Municipal de San Antonio del Tequendama</v>
      </c>
      <c r="V71" s="17" t="str">
        <f>_xlfn.XLOOKUP(V70,Tabla24[Día],Tabla24[Despacho Judicial],"ND",0,1)</f>
        <v>Juzgado 01 Promiscuo Municipal de El Colegio</v>
      </c>
      <c r="W71" s="17" t="str">
        <f>_xlfn.XLOOKUP(W70,Tabla24[Día],Tabla24[Despacho Judicial],"ND",0,1)</f>
        <v>Juzgado 01 Promiscuo Municipal de Anapoima</v>
      </c>
      <c r="X71" s="17" t="str">
        <f>_xlfn.XLOOKUP(X70,Tabla24[Día],Tabla24[Despacho Judicial],"ND",0,1)</f>
        <v>Juzgado 01 Civil Circuito de La Mesa</v>
      </c>
      <c r="Y71" s="17" t="str">
        <f>_xlfn.XLOOKUP(Y70,Tabla24[Día],Tabla24[Despacho Judicial],"ND",0,1)</f>
        <v>Juzgado 01 Penal Municipal de La Mesa</v>
      </c>
      <c r="Z71" s="17" t="str">
        <f>_xlfn.XLOOKUP(Z70,Tabla24[Día],Tabla24[Despacho Judicial],"ND",0,1)</f>
        <v>Juzgado 01 Promiscuo Municipal de El Colegio</v>
      </c>
      <c r="AA71" s="17" t="str">
        <f>_xlfn.XLOOKUP(AA70,Tabla24[Día],Tabla24[Despacho Judicial],"ND",0,1)</f>
        <v>Juzgado 01 Promiscuo Municipal de El Colegio</v>
      </c>
    </row>
    <row r="72" spans="5:27" s="16" customFormat="1" ht="15" hidden="1" customHeight="1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>Previa prestación efectiva del turno</v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>
      <c r="E75" s="17" t="str">
        <f>_xlfn.XLOOKUP(E74,Tabla24[Día],Tabla24[Despacho Judicial],"ND",0,1)</f>
        <v>Juzgado 01 Promiscuo Municipal de San Antonio del Tequendama</v>
      </c>
      <c r="F75" s="17" t="str">
        <f>_xlfn.XLOOKUP(F74,Tabla24[Día],Tabla24[Despacho Judicial],"ND",0,1)</f>
        <v>Juzgado 01 Penal Circuito de La Mesa</v>
      </c>
      <c r="G75" s="17" t="str">
        <f>_xlfn.XLOOKUP(G74,Tabla24[Día],Tabla24[Despacho Judicial],"ND",0,1)</f>
        <v>Juzgado 01 Promiscuo Municipal de El Colegio</v>
      </c>
      <c r="H75" s="17" t="str">
        <f>_xlfn.XLOOKUP(H74,Tabla24[Día],Tabla24[Despacho Judicial],"ND",0,1)</f>
        <v>Juzgado 01 Promiscuo Municipal de Tena</v>
      </c>
      <c r="I75" s="17" t="str">
        <f>_xlfn.XLOOKUP(I74,Tabla24[Día],Tabla24[Despacho Judicial],"ND",0,1)</f>
        <v>Juzgado 01 Promiscuo Municipal de Anapoima</v>
      </c>
      <c r="J75" s="17" t="str">
        <f>_xlfn.XLOOKUP(J74,Tabla24[Día],Tabla24[Despacho Judicial],"ND",0,1)</f>
        <v>Juzgado 01 Penal Municipal de La Mesa</v>
      </c>
      <c r="K75" s="17" t="str">
        <f>_xlfn.XLOOKUP(K74,Tabla24[Día],Tabla24[Despacho Judicial],"ND",0,1)</f>
        <v>Juzgado 01 Penal Municipal de La Mesa</v>
      </c>
      <c r="M75" s="17" t="str">
        <f>_xlfn.XLOOKUP(M74,Tabla24[Día],Tabla24[Despacho Judicial],"ND",0,1)</f>
        <v>Juzgado 01 Civil Municipal de La Mesa</v>
      </c>
      <c r="N75" s="17" t="str">
        <f>_xlfn.XLOOKUP(N74,Tabla24[Día],Tabla24[Despacho Judicial],"ND",0,1)</f>
        <v>Juzgado 01 Promiscuo Familia de La Mesa</v>
      </c>
      <c r="O75" s="17" t="str">
        <f>_xlfn.XLOOKUP(O74,Tabla24[Día],Tabla24[Despacho Judicial],"ND",0,1)</f>
        <v>Juzgado 01 Promiscuo Municipal de San Antonio del Tequendama</v>
      </c>
      <c r="P75" s="17" t="str">
        <f>_xlfn.XLOOKUP(P74,Tabla24[Día],Tabla24[Despacho Judicial],"ND",0,1)</f>
        <v>Juzgado 01 Penal Circuito de La Mesa</v>
      </c>
      <c r="Q75" s="17" t="str">
        <f>_xlfn.XLOOKUP(Q74,Tabla24[Día],Tabla24[Despacho Judicial],"ND",0,1)</f>
        <v>Juzgado 01 Promiscuo Municipal de El Colegio</v>
      </c>
      <c r="R75" s="17" t="str">
        <f>_xlfn.XLOOKUP(R74,Tabla24[Día],Tabla24[Despacho Judicial],"ND",0,1)</f>
        <v>Juzgado 01 Promiscuo Municipal de San Antonio del Tequendama</v>
      </c>
      <c r="S75" s="17" t="str">
        <f>_xlfn.XLOOKUP(S74,Tabla24[Día],Tabla24[Despacho Judicial],"ND",0,1)</f>
        <v>Juzgado 01 Promiscuo Municipal de San Antonio del Tequendama</v>
      </c>
      <c r="U75" s="17" t="str">
        <f>_xlfn.XLOOKUP(U74,Tabla24[Día],Tabla24[Despacho Judicial],"ND",0,1)</f>
        <v>Juzgado 01 Promiscuo Municipal de Tena</v>
      </c>
      <c r="V75" s="17" t="str">
        <f>_xlfn.XLOOKUP(V74,Tabla24[Día],Tabla24[Despacho Judicial],"ND",0,1)</f>
        <v>Juzgado 01 Civil Municipal de La Mesa</v>
      </c>
      <c r="W75" s="17" t="str">
        <f>_xlfn.XLOOKUP(W74,Tabla24[Día],Tabla24[Despacho Judicial],"ND",0,1)</f>
        <v>Juzgado 01 Promiscuo Familia de La Mesa</v>
      </c>
      <c r="X75" s="17" t="str">
        <f>_xlfn.XLOOKUP(X74,Tabla24[Día],Tabla24[Despacho Judicial],"ND",0,1)</f>
        <v>Juzgado 01 Promiscuo Municipal de Apulo</v>
      </c>
      <c r="Y75" s="17" t="str">
        <f>_xlfn.XLOOKUP(Y74,Tabla24[Día],Tabla24[Despacho Judicial],"ND",0,1)</f>
        <v>Juzgado 01 Promiscuo Municipal de San Antonio del Tequendama</v>
      </c>
      <c r="Z75" s="17" t="str">
        <f>_xlfn.XLOOKUP(Z74,Tabla24[Día],Tabla24[Despacho Judicial],"ND",0,1)</f>
        <v>Juzgado 01 Promiscuo Municipal de Anapoima</v>
      </c>
      <c r="AA75" s="17" t="str">
        <f>_xlfn.XLOOKUP(AA74,Tabla24[Día],Tabla24[Despacho Judicial],"ND",0,1)</f>
        <v>Juzgado 01 Promiscuo Municipal de Anapoima</v>
      </c>
    </row>
    <row r="76" spans="5:27" s="16" customFormat="1" ht="15" hidden="1" customHeight="1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>Previa prestación efectiva del turno</v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>Previa prestación efectiva del turno</v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>
      <c r="E79" s="17" t="str">
        <f>_xlfn.XLOOKUP(E78,Tabla24[Día],Tabla24[Despacho Judicial],"ND",0,1)</f>
        <v>Juzgado 01 Civil Circuito de La Mesa</v>
      </c>
      <c r="F79" s="17" t="str">
        <f>_xlfn.XLOOKUP(F78,Tabla24[Día],Tabla24[Despacho Judicial],"ND",0,1)</f>
        <v>Juzgado 01 Penal Municipal de La Mesa</v>
      </c>
      <c r="G79" s="17" t="str">
        <f>_xlfn.XLOOKUP(G78,Tabla24[Día],Tabla24[Despacho Judicial],"ND",0,1)</f>
        <v>Juzgado 01 Promiscuo Municipal de Apulo</v>
      </c>
      <c r="H79" s="17" t="str">
        <f>_xlfn.XLOOKUP(H78,Tabla24[Día],Tabla24[Despacho Judicial],"ND",0,1)</f>
        <v>Juzgado 01 Civil Municipal de La Mesa</v>
      </c>
      <c r="I79" s="17" t="str">
        <f>_xlfn.XLOOKUP(I78,Tabla24[Día],Tabla24[Despacho Judicial],"ND",0,1)</f>
        <v>Juzgado 01 Promiscuo Familia de La Mesa</v>
      </c>
      <c r="J79" s="17" t="str">
        <f>_xlfn.XLOOKUP(J78,Tabla24[Día],Tabla24[Despacho Judicial],"ND",0,1)</f>
        <v>Juzgado 01 Promiscuo Municipal de Apulo</v>
      </c>
      <c r="K79" s="17" t="str">
        <f>_xlfn.XLOOKUP(K78,Tabla24[Día],Tabla24[Despacho Judicial],"ND",0,1)</f>
        <v>Juzgado 01 Promiscuo Municipal de Apulo</v>
      </c>
      <c r="M79" s="17" t="str">
        <f>_xlfn.XLOOKUP(M78,Tabla24[Día],Tabla24[Despacho Judicial],"ND",0,1)</f>
        <v>Juzgado 01 Promiscuo Municipal de Anapoima</v>
      </c>
      <c r="N79" s="17" t="str">
        <f>_xlfn.XLOOKUP(N78,Tabla24[Día],Tabla24[Despacho Judicial],"ND",0,1)</f>
        <v>Juzgado 01 Civil Circuito de La Mesa</v>
      </c>
      <c r="O79" s="17" t="str">
        <f>_xlfn.XLOOKUP(O78,Tabla24[Día],Tabla24[Despacho Judicial],"ND",0,1)</f>
        <v>Juzgado 01 Penal Municipal de La Mesa</v>
      </c>
      <c r="P79" s="17" t="str">
        <f>_xlfn.XLOOKUP(P78,Tabla24[Día],Tabla24[Despacho Judicial],"ND",0,1)</f>
        <v>Juzgado 01 Promiscuo Municipal de Apulo</v>
      </c>
      <c r="Q79" s="17" t="str">
        <f>_xlfn.XLOOKUP(Q78,Tabla24[Día],Tabla24[Despacho Judicial],"ND",0,1)</f>
        <v>Juzgado 01 Promiscuo Municipal de Tena</v>
      </c>
      <c r="R79" s="17" t="str">
        <f>_xlfn.XLOOKUP(R78,Tabla24[Día],Tabla24[Despacho Judicial],"ND",0,1)</f>
        <v>Juzgado 01 Promiscuo Municipal de Apulo</v>
      </c>
      <c r="S79" s="17" t="str">
        <f>_xlfn.XLOOKUP(S78,Tabla24[Día],Tabla24[Despacho Judicial],"ND",0,1)</f>
        <v>Juzgado 01 Promiscuo Municipal de Apulo</v>
      </c>
      <c r="U79" s="17" t="str">
        <f>_xlfn.XLOOKUP(U78,Tabla24[Día],Tabla24[Despacho Judicial],"ND",0,1)</f>
        <v>Juzgado 01 Penal Circuito de La Mesa</v>
      </c>
      <c r="V79" s="17" t="str">
        <f>_xlfn.XLOOKUP(V78,Tabla24[Día],Tabla24[Despacho Judicial],"ND",0,1)</f>
        <v>Juzgado 01 Promiscuo Municipal de El Colegio</v>
      </c>
      <c r="W79" s="17" t="str">
        <f>_xlfn.XLOOKUP(W78,Tabla24[Día],Tabla24[Despacho Judicial],"ND",0,1)</f>
        <v>Juzgado 01 Promiscuo Municipal de Anapoima</v>
      </c>
      <c r="X79" s="17" t="str">
        <f>_xlfn.XLOOKUP(X78,Tabla24[Día],Tabla24[Despacho Judicial],"ND",0,1)</f>
        <v>Juzgado 01 Civil Circuito de La Mesa</v>
      </c>
      <c r="Y79" s="17" t="str">
        <f>_xlfn.XLOOKUP(Y78,Tabla24[Día],Tabla24[Despacho Judicial],"ND",0,1)</f>
        <v>Juzgado 01 Penal Municipal de La Mesa</v>
      </c>
      <c r="Z79" s="17" t="str">
        <f>_xlfn.XLOOKUP(Z78,Tabla24[Día],Tabla24[Despacho Judicial],"ND",0,1)</f>
        <v>Juzgado 01 Promiscuo Municipal de El Colegio</v>
      </c>
      <c r="AA79" s="17" t="str">
        <f>_xlfn.XLOOKUP(AA78,Tabla24[Día],Tabla24[Despacho Judicial],"ND",0,1)</f>
        <v>Juzgado 01 Promiscuo Municipal de El Colegio</v>
      </c>
    </row>
    <row r="80" spans="5:27" s="16" customFormat="1" ht="15" hidden="1" customHeight="1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>Previa prestación efectiva del turno</v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>
      <c r="E83" s="16" t="str">
        <f>_xlfn.XLOOKUP(E82,Tabla24[Día],Tabla24[Despacho Judicial],"ND",0,1)</f>
        <v>Juzgado 01 Promiscuo Municipal de Apulo</v>
      </c>
      <c r="F83" s="16" t="str">
        <f>_xlfn.XLOOKUP(F82,Tabla24[Día],Tabla24[Despacho Judicial],"ND",0,1)</f>
        <v>Juzgado 01 Promiscuo Municipal de San Antonio del Tequendama</v>
      </c>
      <c r="G83" s="16" t="str">
        <f>_xlfn.XLOOKUP(G82,Tabla24[Día],Tabla24[Despacho Judicial],"ND",0,1)</f>
        <v>Juzgado 01 Penal Circuito de La Mesa</v>
      </c>
      <c r="H83" s="16" t="str">
        <f>_xlfn.XLOOKUP(H82,Tabla24[Día],Tabla24[Despacho Judicial],"ND",0,1)</f>
        <v>Juzgado 01 Promiscuo Municipal de Tena</v>
      </c>
      <c r="I83" s="16" t="str">
        <f>_xlfn.XLOOKUP(I82,Tabla24[Día],Tabla24[Despacho Judicial],"ND",0,1)</f>
        <v>Juzgado 01 Promiscuo Municipal de El Colegio</v>
      </c>
      <c r="J83" s="16" t="str">
        <f>_xlfn.XLOOKUP(J82,Tabla24[Día],Tabla24[Despacho Judicial],"ND",0,1)</f>
        <v>Juzgado 01 Promiscuo Municipal de Tena</v>
      </c>
      <c r="K83" s="16" t="str">
        <f>_xlfn.XLOOKUP(K82,Tabla24[Día],Tabla24[Despacho Judicial],"ND",0,1)</f>
        <v>Juzgado 01 Promiscuo Municipal de Tena</v>
      </c>
      <c r="M83" s="16" t="str">
        <f>_xlfn.XLOOKUP(M82,Tabla24[Día],Tabla24[Despacho Judicial],"ND",0,1)</f>
        <v>Juzgado 01 Promiscuo Municipal de Apulo</v>
      </c>
      <c r="N83" s="16" t="str">
        <f>_xlfn.XLOOKUP(N82,Tabla24[Día],Tabla24[Despacho Judicial],"ND",0,1)</f>
        <v>Juzgado 01 Civil Municipal de La Mesa</v>
      </c>
      <c r="O83" s="16" t="str">
        <f>_xlfn.XLOOKUP(O82,Tabla24[Día],Tabla24[Despacho Judicial],"ND",0,1)</f>
        <v>Juzgado 01 Promiscuo Familia de La Mesa</v>
      </c>
      <c r="P83" s="16" t="str">
        <f>_xlfn.XLOOKUP(P82,Tabla24[Día],Tabla24[Despacho Judicial],"ND",0,1)</f>
        <v>Juzgado 01 Promiscuo Municipal de San Antonio del Tequendama</v>
      </c>
      <c r="Q83" s="16" t="str">
        <f>_xlfn.XLOOKUP(Q82,Tabla24[Día],Tabla24[Despacho Judicial],"ND",0,1)</f>
        <v>Juzgado 01 Penal Circuito de La Mesa</v>
      </c>
      <c r="R83" s="16" t="str">
        <f>_xlfn.XLOOKUP(R82,Tabla24[Día],Tabla24[Despacho Judicial],"ND",0,1)</f>
        <v>Juzgado 01 Promiscuo Municipal de San Antonio del Tequendama</v>
      </c>
      <c r="S83" s="16" t="str">
        <f>_xlfn.XLOOKUP(S82,Tabla24[Día],Tabla24[Despacho Judicial],"ND",0,1)</f>
        <v>Juzgado 01 Promiscuo Municipal de San Antonio del Tequendama</v>
      </c>
      <c r="U83" s="16" t="str">
        <f>_xlfn.XLOOKUP(U82,Tabla24[Día],Tabla24[Despacho Judicial],"ND",0,1)</f>
        <v>Juzgado 01 Promiscuo Municipal de El Colegio</v>
      </c>
      <c r="V83" s="16" t="str">
        <f>_xlfn.XLOOKUP(V82,Tabla24[Día],Tabla24[Despacho Judicial],"ND",0,1)</f>
        <v>Juzgado 01 Promiscuo Municipal de Tena</v>
      </c>
      <c r="W83" s="16" t="str">
        <f>_xlfn.XLOOKUP(W82,Tabla24[Día],Tabla24[Despacho Judicial],"ND",0,1)</f>
        <v>Juzgado 01 Civil Municipal de La Mesa</v>
      </c>
      <c r="X83" s="16" t="str">
        <f>_xlfn.XLOOKUP(X82,Tabla24[Día],Tabla24[Despacho Judicial],"ND",0,1)</f>
        <v>Juzgado 01 Promiscuo Familia de La Mesa</v>
      </c>
      <c r="Y83" s="16" t="str">
        <f>_xlfn.XLOOKUP(Y82,Tabla24[Día],Tabla24[Despacho Judicial],"ND",0,1)</f>
        <v>Juzgado 01 Promiscuo Municipal de Apulo</v>
      </c>
      <c r="Z83" s="16" t="str">
        <f>_xlfn.XLOOKUP(Z82,Tabla24[Día],Tabla24[Despacho Judicial],"ND",0,1)</f>
        <v>Juzgado 01 Promiscuo Municipal de Tena</v>
      </c>
      <c r="AA83" s="16" t="str">
        <f>_xlfn.XLOOKUP(AA82,Tabla24[Día],Tabla24[Despacho Judicial],"ND",0,1)</f>
        <v>Juzgado 01 Promiscuo Municipal de Tena</v>
      </c>
    </row>
    <row r="84" spans="5:27" s="16" customFormat="1" ht="15" hidden="1" customHeight="1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/>
    <row r="86" spans="5:27" s="16" customFormat="1" ht="15" customHeight="1"/>
    <row r="87" spans="5:27" ht="15" customHeight="1">
      <c r="E87" s="67" t="str">
        <f>UPPER(TEXT(DATEVALUE(2024&amp;"-"&amp;7&amp;"-1"),"[$-es-CO]mmmm yyyy"))</f>
        <v>JULIO 2024</v>
      </c>
      <c r="F87" s="68"/>
      <c r="G87" s="68"/>
      <c r="H87" s="68"/>
      <c r="I87" s="68"/>
      <c r="J87" s="68"/>
      <c r="K87" s="69"/>
      <c r="M87" s="67" t="str">
        <f>UPPER(TEXT(DATEVALUE(2024&amp;"-"&amp;8&amp;"-1"),"[$-es-CO]mmmm yyyy"))</f>
        <v>AGOSTO 2024</v>
      </c>
      <c r="N87" s="68"/>
      <c r="O87" s="68"/>
      <c r="P87" s="68"/>
      <c r="Q87" s="68"/>
      <c r="R87" s="68"/>
      <c r="S87" s="69"/>
      <c r="U87" s="67" t="str">
        <f>UPPER(TEXT(DATEVALUE(2024&amp;"-"&amp;9&amp;"-1"),"[$-es-CO]mmmm yyyy"))</f>
        <v>SEPTIEMBRE 2024</v>
      </c>
      <c r="V87" s="68"/>
      <c r="W87" s="68"/>
      <c r="X87" s="68"/>
      <c r="Y87" s="68"/>
      <c r="Z87" s="68"/>
      <c r="AA87" s="69"/>
    </row>
    <row r="88" spans="5:27" ht="15" customHeight="1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>
      <c r="E90" s="17" t="str">
        <f>_xlfn.XLOOKUP(E89,Tabla24[Día],Tabla24[Despacho Judicial],"ND",0,1)</f>
        <v>Juzgado 01 Promiscuo Municipal de El Colegio</v>
      </c>
      <c r="F90" s="17" t="str">
        <f>_xlfn.XLOOKUP(F89,Tabla24[Día],Tabla24[Despacho Judicial],"ND",0,1)</f>
        <v>Juzgado 01 Promiscuo Municipal de Tena</v>
      </c>
      <c r="G90" s="17" t="str">
        <f>_xlfn.XLOOKUP(G89,Tabla24[Día],Tabla24[Despacho Judicial],"ND",0,1)</f>
        <v>Juzgado 01 Civil Municipal de La Mesa</v>
      </c>
      <c r="H90" s="17" t="str">
        <f>_xlfn.XLOOKUP(H89,Tabla24[Día],Tabla24[Despacho Judicial],"ND",0,1)</f>
        <v>Juzgado 01 Promiscuo Familia de La Mesa</v>
      </c>
      <c r="I90" s="17" t="str">
        <f>_xlfn.XLOOKUP(I89,Tabla24[Día],Tabla24[Despacho Judicial],"ND",0,1)</f>
        <v>Juzgado 01 Promiscuo Municipal de Apulo</v>
      </c>
      <c r="J90" s="17" t="str">
        <f>_xlfn.XLOOKUP(J89,Tabla24[Día],Tabla24[Despacho Judicial],"ND",0,1)</f>
        <v>Juzgado 01 Promiscuo Municipal de Tena</v>
      </c>
      <c r="K90" s="17" t="str">
        <f>_xlfn.XLOOKUP(K89,Tabla24[Día],Tabla24[Despacho Judicial],"ND",0,1)</f>
        <v>Juzgado 01 Promiscuo Municipal de Tena</v>
      </c>
      <c r="L90" s="16"/>
      <c r="M90" s="17" t="str">
        <f>_xlfn.XLOOKUP(M89,Tabla24[Día],Tabla24[Despacho Judicial],"ND",0,1)</f>
        <v>Juzgado 01 Penal Municipal de La Mesa</v>
      </c>
      <c r="N90" s="17" t="str">
        <f>_xlfn.XLOOKUP(N89,Tabla24[Día],Tabla24[Despacho Judicial],"ND",0,1)</f>
        <v>Juzgado 01 Promiscuo Municipal de Tena</v>
      </c>
      <c r="O90" s="17" t="str">
        <f>_xlfn.XLOOKUP(O89,Tabla24[Día],Tabla24[Despacho Judicial],"ND",0,1)</f>
        <v>Juzgado 01 Civil Municipal de La Mesa</v>
      </c>
      <c r="P90" s="17" t="str">
        <f>_xlfn.XLOOKUP(P89,Tabla24[Día],Tabla24[Despacho Judicial],"ND",0,1)</f>
        <v>Juzgado 01 Promiscuo Familia de La Mesa</v>
      </c>
      <c r="Q90" s="17" t="str">
        <f>_xlfn.XLOOKUP(Q89,Tabla24[Día],Tabla24[Despacho Judicial],"ND",0,1)</f>
        <v>Juzgado 01 Promiscuo Municipal de Apulo</v>
      </c>
      <c r="R90" s="17" t="str">
        <f>_xlfn.XLOOKUP(R89,Tabla24[Día],Tabla24[Despacho Judicial],"ND",0,1)</f>
        <v>Juzgado 01 Promiscuo Municipal de Anapoima</v>
      </c>
      <c r="S90" s="17" t="str">
        <f>_xlfn.XLOOKUP(S89,Tabla24[Día],Tabla24[Despacho Judicial],"ND",0,1)</f>
        <v>Juzgado 01 Promiscuo Municipal de Anapoima</v>
      </c>
      <c r="T90" s="16"/>
      <c r="U90" s="17" t="str">
        <f>_xlfn.XLOOKUP(U89,Tabla24[Día],Tabla24[Despacho Judicial],"ND",0,1)</f>
        <v>Juzgado 01 Promiscuo Municipal de Anapoima</v>
      </c>
      <c r="V90" s="17" t="str">
        <f>_xlfn.XLOOKUP(V89,Tabla24[Día],Tabla24[Despacho Judicial],"ND",0,1)</f>
        <v>Juzgado 01 Civil Circuito de La Mesa</v>
      </c>
      <c r="W90" s="17" t="str">
        <f>_xlfn.XLOOKUP(W89,Tabla24[Día],Tabla24[Despacho Judicial],"ND",0,1)</f>
        <v>Juzgado 01 Penal Municipal de La Mesa</v>
      </c>
      <c r="X90" s="17" t="str">
        <f>_xlfn.XLOOKUP(X89,Tabla24[Día],Tabla24[Despacho Judicial],"ND",0,1)</f>
        <v>Juzgado 01 Promiscuo Municipal de Tena</v>
      </c>
      <c r="Y90" s="17" t="str">
        <f>_xlfn.XLOOKUP(Y89,Tabla24[Día],Tabla24[Despacho Judicial],"ND",0,1)</f>
        <v>Juzgado 01 Penal Municipal de La Mesa</v>
      </c>
      <c r="Z90" s="17" t="str">
        <f>_xlfn.XLOOKUP(Z89,Tabla24[Día],Tabla24[Despacho Judicial],"ND",0,1)</f>
        <v>Juzgado 01 Promiscuo Municipal de Tena</v>
      </c>
      <c r="AA90" s="17" t="str">
        <f>_xlfn.XLOOKUP(AA89,Tabla24[Día],Tabla24[Despacho Judicial],"ND",0,1)</f>
        <v>Juzgado 01 Promiscuo Municipal de Tena</v>
      </c>
    </row>
    <row r="91" spans="5:27" ht="15" hidden="1" customHeight="1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>Previa prestación efectiva del turno</v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>
        <f>IF(AND(MONTH(J89)=MONTH($H$97),J90=$B$3),_xlfn.XLOOKUP(J89,Tabla24[Día],Tabla24[Día compensatorio],"ND",0,1),"")</f>
        <v>45481</v>
      </c>
      <c r="K92" s="17" t="str">
        <f>IF(AND(MONTH(K89)=MONTH($H$97),K90=$B$3),_xlfn.XLOOKUP(K89,Tabla24[Día],Tabla24[Día compensatorio],"ND",0,1),"")</f>
        <v>Previa prestación efectiva del turno</v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>Previa prestación efectiva del turno</v>
      </c>
    </row>
    <row r="93" spans="5:27" ht="15" customHeight="1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>
      <c r="E94" s="17" t="str">
        <f>_xlfn.XLOOKUP(E93,Tabla24[Día],Tabla24[Despacho Judicial],"ND",0,1)</f>
        <v>Juzgado 01 Promiscuo Municipal de San Antonio del Tequendama</v>
      </c>
      <c r="F94" s="17" t="str">
        <f>_xlfn.XLOOKUP(F93,Tabla24[Día],Tabla24[Despacho Judicial],"ND",0,1)</f>
        <v>Juzgado 01 Penal Circuito de La Mesa</v>
      </c>
      <c r="G94" s="17" t="str">
        <f>_xlfn.XLOOKUP(G93,Tabla24[Día],Tabla24[Despacho Judicial],"ND",0,1)</f>
        <v>Juzgado 01 Promiscuo Municipal de El Colegio</v>
      </c>
      <c r="H94" s="17" t="str">
        <f>_xlfn.XLOOKUP(H93,Tabla24[Día],Tabla24[Despacho Judicial],"ND",0,1)</f>
        <v>Juzgado 01 Promiscuo Municipal de Tena</v>
      </c>
      <c r="I94" s="17" t="str">
        <f>_xlfn.XLOOKUP(I93,Tabla24[Día],Tabla24[Despacho Judicial],"ND",0,1)</f>
        <v>Juzgado 01 Promiscuo Municipal de Anapoima</v>
      </c>
      <c r="J94" s="17" t="str">
        <f>_xlfn.XLOOKUP(J93,Tabla24[Día],Tabla24[Despacho Judicial],"ND",0,1)</f>
        <v>Juzgado 01 Promiscuo Municipal de Tena</v>
      </c>
      <c r="K94" s="17" t="str">
        <f>_xlfn.XLOOKUP(K93,Tabla24[Día],Tabla24[Despacho Judicial],"ND",0,1)</f>
        <v>Juzgado 01 Promiscuo Municipal de Tena</v>
      </c>
      <c r="L94" s="16"/>
      <c r="M94" s="17" t="str">
        <f>_xlfn.XLOOKUP(M93,Tabla24[Día],Tabla24[Despacho Judicial],"ND",0,1)</f>
        <v>Juzgado 01 Promiscuo Municipal de San Antonio del Tequendama</v>
      </c>
      <c r="N94" s="17" t="str">
        <f>_xlfn.XLOOKUP(N93,Tabla24[Día],Tabla24[Despacho Judicial],"ND",0,1)</f>
        <v>Juzgado 01 Penal Circuito de La Mesa</v>
      </c>
      <c r="O94" s="17" t="str">
        <f>_xlfn.XLOOKUP(O93,Tabla24[Día],Tabla24[Despacho Judicial],"ND",0,1)</f>
        <v>Juzgado 01 Promiscuo Municipal de Tena</v>
      </c>
      <c r="P94" s="17" t="str">
        <f>_xlfn.XLOOKUP(P93,Tabla24[Día],Tabla24[Despacho Judicial],"ND",0,1)</f>
        <v>Juzgado 01 Promiscuo Municipal de El Colegio</v>
      </c>
      <c r="Q94" s="17" t="str">
        <f>_xlfn.XLOOKUP(Q93,Tabla24[Día],Tabla24[Despacho Judicial],"ND",0,1)</f>
        <v>Juzgado 01 Promiscuo Municipal de Anapoima</v>
      </c>
      <c r="R94" s="17" t="str">
        <f>_xlfn.XLOOKUP(R93,Tabla24[Día],Tabla24[Despacho Judicial],"ND",0,1)</f>
        <v>Juzgado 01 Promiscuo Municipal de El Colegio</v>
      </c>
      <c r="S94" s="17" t="str">
        <f>_xlfn.XLOOKUP(S93,Tabla24[Día],Tabla24[Despacho Judicial],"ND",0,1)</f>
        <v>Juzgado 01 Promiscuo Municipal de El Colegio</v>
      </c>
      <c r="T94" s="16"/>
      <c r="U94" s="17" t="str">
        <f>_xlfn.XLOOKUP(U93,Tabla24[Día],Tabla24[Despacho Judicial],"ND",0,1)</f>
        <v>Juzgado 01 Civil Municipal de La Mesa</v>
      </c>
      <c r="V94" s="17" t="str">
        <f>_xlfn.XLOOKUP(V93,Tabla24[Día],Tabla24[Despacho Judicial],"ND",0,1)</f>
        <v>Juzgado 01 Promiscuo Familia de La Mesa</v>
      </c>
      <c r="W94" s="17" t="str">
        <f>_xlfn.XLOOKUP(W93,Tabla24[Día],Tabla24[Despacho Judicial],"ND",0,1)</f>
        <v>Juzgado 01 Promiscuo Municipal de Apulo</v>
      </c>
      <c r="X94" s="17" t="str">
        <f>_xlfn.XLOOKUP(X93,Tabla24[Día],Tabla24[Despacho Judicial],"ND",0,1)</f>
        <v>Juzgado 01 Promiscuo Municipal de San Antonio del Tequendama</v>
      </c>
      <c r="Y94" s="17" t="str">
        <f>_xlfn.XLOOKUP(Y93,Tabla24[Día],Tabla24[Despacho Judicial],"ND",0,1)</f>
        <v>Juzgado 01 Penal Circuito de La Mesa</v>
      </c>
      <c r="Z94" s="17" t="str">
        <f>_xlfn.XLOOKUP(Z93,Tabla24[Día],Tabla24[Despacho Judicial],"ND",0,1)</f>
        <v>Juzgado 01 Promiscuo Municipal de Apulo</v>
      </c>
      <c r="AA94" s="17" t="str">
        <f>_xlfn.XLOOKUP(AA93,Tabla24[Día],Tabla24[Despacho Judicial],"ND",0,1)</f>
        <v>Juzgado 01 Promiscuo Municipal de Apulo</v>
      </c>
    </row>
    <row r="95" spans="5:27" ht="15" hidden="1" customHeight="1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>
        <f>IF(AND(MONTH(J93)=MONTH($H$97),J94=$B$3),_xlfn.XLOOKUP(J93,Tabla24[Día],Tabla24[Día compensatorio],"ND",0,1),"")</f>
        <v>45488</v>
      </c>
      <c r="K96" s="17" t="str">
        <f>IF(AND(MONTH(K93)=MONTH($H$97),K94=$B$3),_xlfn.XLOOKUP(K93,Tabla24[Día],Tabla24[Día compensatorio],"ND",0,1),"")</f>
        <v>Previa prestación efectiva del turno</v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>
        <f>IF(AND(MONTH(O93)=MONTH($P$97),O94=$B$3),_xlfn.XLOOKUP(O93,Tabla24[Día],Tabla24[Día compensatorio],"ND",0,1),"")</f>
        <v>45512</v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>
      <c r="E98" s="17" t="str">
        <f>_xlfn.XLOOKUP(E97,Tabla24[Día],Tabla24[Despacho Judicial],"ND",0,1)</f>
        <v>Juzgado 01 Civil Circuito de La Mesa</v>
      </c>
      <c r="F98" s="17" t="str">
        <f>_xlfn.XLOOKUP(F97,Tabla24[Día],Tabla24[Despacho Judicial],"ND",0,1)</f>
        <v>Juzgado 01 Penal Municipal de La Mesa</v>
      </c>
      <c r="G98" s="17" t="str">
        <f>_xlfn.XLOOKUP(G97,Tabla24[Día],Tabla24[Despacho Judicial],"ND",0,1)</f>
        <v>Juzgado 01 Civil Municipal de La Mesa</v>
      </c>
      <c r="H98" s="17" t="str">
        <f>_xlfn.XLOOKUP(H97,Tabla24[Día],Tabla24[Despacho Judicial],"ND",0,1)</f>
        <v>Juzgado 01 Promiscuo Municipal de Apulo</v>
      </c>
      <c r="I98" s="17" t="str">
        <f>_xlfn.XLOOKUP(I97,Tabla24[Día],Tabla24[Despacho Judicial],"ND",0,1)</f>
        <v>Juzgado 01 Promiscuo Familia de La Mesa</v>
      </c>
      <c r="J98" s="17" t="str">
        <f>_xlfn.XLOOKUP(J97,Tabla24[Día],Tabla24[Despacho Judicial],"ND",0,1)</f>
        <v>Juzgado 01 Promiscuo Municipal de Apulo</v>
      </c>
      <c r="K98" s="17" t="str">
        <f>_xlfn.XLOOKUP(K97,Tabla24[Día],Tabla24[Despacho Judicial],"ND",0,1)</f>
        <v>Juzgado 01 Promiscuo Municipal de Apulo</v>
      </c>
      <c r="L98" s="16"/>
      <c r="M98" s="17" t="str">
        <f>_xlfn.XLOOKUP(M97,Tabla24[Día],Tabla24[Despacho Judicial],"ND",0,1)</f>
        <v>Juzgado 01 Civil Circuito de La Mesa</v>
      </c>
      <c r="N98" s="17" t="str">
        <f>_xlfn.XLOOKUP(N97,Tabla24[Día],Tabla24[Despacho Judicial],"ND",0,1)</f>
        <v>Juzgado 01 Penal Municipal de La Mesa</v>
      </c>
      <c r="O98" s="17" t="str">
        <f>_xlfn.XLOOKUP(O97,Tabla24[Día],Tabla24[Despacho Judicial],"ND",0,1)</f>
        <v>Juzgado 01 Promiscuo Municipal de Tena</v>
      </c>
      <c r="P98" s="17" t="str">
        <f>_xlfn.XLOOKUP(P97,Tabla24[Día],Tabla24[Despacho Judicial],"ND",0,1)</f>
        <v>Juzgado 01 Civil Municipal de La Mesa</v>
      </c>
      <c r="Q98" s="17" t="str">
        <f>_xlfn.XLOOKUP(Q97,Tabla24[Día],Tabla24[Despacho Judicial],"ND",0,1)</f>
        <v>Juzgado 01 Promiscuo Familia de La Mesa</v>
      </c>
      <c r="R98" s="17" t="str">
        <f>_xlfn.XLOOKUP(R97,Tabla24[Día],Tabla24[Despacho Judicial],"ND",0,1)</f>
        <v>Juzgado 01 Promiscuo Municipal de Anapoima</v>
      </c>
      <c r="S98" s="17" t="str">
        <f>_xlfn.XLOOKUP(S97,Tabla24[Día],Tabla24[Despacho Judicial],"ND",0,1)</f>
        <v>Juzgado 01 Promiscuo Municipal de Anapoima</v>
      </c>
      <c r="T98" s="16"/>
      <c r="U98" s="17" t="str">
        <f>_xlfn.XLOOKUP(U97,Tabla24[Día],Tabla24[Despacho Judicial],"ND",0,1)</f>
        <v>Juzgado 01 Promiscuo Municipal de El Colegio</v>
      </c>
      <c r="V98" s="17" t="str">
        <f>_xlfn.XLOOKUP(V97,Tabla24[Día],Tabla24[Despacho Judicial],"ND",0,1)</f>
        <v>Juzgado 01 Promiscuo Municipal de Anapoima</v>
      </c>
      <c r="W98" s="17" t="str">
        <f>_xlfn.XLOOKUP(W97,Tabla24[Día],Tabla24[Despacho Judicial],"ND",0,1)</f>
        <v>Juzgado 01 Civil Circuito de La Mesa</v>
      </c>
      <c r="X98" s="17" t="str">
        <f>_xlfn.XLOOKUP(X97,Tabla24[Día],Tabla24[Despacho Judicial],"ND",0,1)</f>
        <v>Juzgado 01 Promiscuo Municipal de Tena</v>
      </c>
      <c r="Y98" s="17" t="str">
        <f>_xlfn.XLOOKUP(Y97,Tabla24[Día],Tabla24[Despacho Judicial],"ND",0,1)</f>
        <v>Juzgado 01 Civil Municipal de La Mesa</v>
      </c>
      <c r="Z98" s="17" t="str">
        <f>_xlfn.XLOOKUP(Z97,Tabla24[Día],Tabla24[Despacho Judicial],"ND",0,1)</f>
        <v>Juzgado 01 Promiscuo Municipal de San Antonio del Tequendama</v>
      </c>
      <c r="AA98" s="17" t="str">
        <f>_xlfn.XLOOKUP(AA97,Tabla24[Día],Tabla24[Despacho Judicial],"ND",0,1)</f>
        <v>Juzgado 01 Promiscuo Municipal de San Antonio del Tequendama</v>
      </c>
    </row>
    <row r="99" spans="5:27" ht="15" hidden="1" customHeight="1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>Previa prestación efectiva del turno</v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>Previa prestación efectiva del turno</v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>
      <c r="E102" s="17" t="str">
        <f>_xlfn.XLOOKUP(E101,Tabla24[Día],Tabla24[Despacho Judicial],"ND",0,1)</f>
        <v>Juzgado 01 Promiscuo Municipal de San Antonio del Tequendama</v>
      </c>
      <c r="F102" s="17" t="str">
        <f>_xlfn.XLOOKUP(F101,Tabla24[Día],Tabla24[Despacho Judicial],"ND",0,1)</f>
        <v>Juzgado 01 Penal Circuito de La Mesa</v>
      </c>
      <c r="G102" s="17" t="str">
        <f>_xlfn.XLOOKUP(G101,Tabla24[Día],Tabla24[Despacho Judicial],"ND",0,1)</f>
        <v>Juzgado 01 Promiscuo Municipal de El Colegio</v>
      </c>
      <c r="H102" s="17" t="str">
        <f>_xlfn.XLOOKUP(H101,Tabla24[Día],Tabla24[Despacho Judicial],"ND",0,1)</f>
        <v>Juzgado 01 Promiscuo Municipal de Anapoima</v>
      </c>
      <c r="I102" s="17" t="str">
        <f>_xlfn.XLOOKUP(I101,Tabla24[Día],Tabla24[Despacho Judicial],"ND",0,1)</f>
        <v>Juzgado 01 Civil Circuito de La Mesa</v>
      </c>
      <c r="J102" s="17" t="str">
        <f>_xlfn.XLOOKUP(J101,Tabla24[Día],Tabla24[Despacho Judicial],"ND",0,1)</f>
        <v>Juzgado 01 Promiscuo Municipal de San Antonio del Tequendama</v>
      </c>
      <c r="K102" s="17" t="str">
        <f>_xlfn.XLOOKUP(K101,Tabla24[Día],Tabla24[Despacho Judicial],"ND",0,1)</f>
        <v>Juzgado 01 Promiscuo Municipal de San Antonio del Tequendama</v>
      </c>
      <c r="L102" s="16"/>
      <c r="M102" s="17" t="str">
        <f>_xlfn.XLOOKUP(M101,Tabla24[Día],Tabla24[Despacho Judicial],"ND",0,1)</f>
        <v>Juzgado 01 Promiscuo Municipal de Anapoima</v>
      </c>
      <c r="N102" s="17" t="str">
        <f>_xlfn.XLOOKUP(N101,Tabla24[Día],Tabla24[Despacho Judicial],"ND",0,1)</f>
        <v>Juzgado 01 Promiscuo Municipal de Apulo</v>
      </c>
      <c r="O102" s="17" t="str">
        <f>_xlfn.XLOOKUP(O101,Tabla24[Día],Tabla24[Despacho Judicial],"ND",0,1)</f>
        <v>Juzgado 01 Promiscuo Municipal de San Antonio del Tequendama</v>
      </c>
      <c r="P102" s="17" t="str">
        <f>_xlfn.XLOOKUP(P101,Tabla24[Día],Tabla24[Despacho Judicial],"ND",0,1)</f>
        <v>Juzgado 01 Penal Circuito de La Mesa</v>
      </c>
      <c r="Q102" s="17" t="str">
        <f>_xlfn.XLOOKUP(Q101,Tabla24[Día],Tabla24[Despacho Judicial],"ND",0,1)</f>
        <v>Juzgado 01 Promiscuo Municipal de El Colegio</v>
      </c>
      <c r="R102" s="17" t="str">
        <f>_xlfn.XLOOKUP(R101,Tabla24[Día],Tabla24[Despacho Judicial],"ND",0,1)</f>
        <v>Juzgado 01 Penal Municipal de La Mesa</v>
      </c>
      <c r="S102" s="17" t="str">
        <f>_xlfn.XLOOKUP(S101,Tabla24[Día],Tabla24[Despacho Judicial],"ND",0,1)</f>
        <v>Juzgado 01 Penal Municipal de La Mesa</v>
      </c>
      <c r="T102" s="16"/>
      <c r="U102" s="17" t="str">
        <f>_xlfn.XLOOKUP(U101,Tabla24[Día],Tabla24[Despacho Judicial],"ND",0,1)</f>
        <v>Juzgado 01 Promiscuo Familia de La Mesa</v>
      </c>
      <c r="V102" s="17" t="str">
        <f>_xlfn.XLOOKUP(V101,Tabla24[Día],Tabla24[Despacho Judicial],"ND",0,1)</f>
        <v>Juzgado 01 Promiscuo Municipal de Apulo</v>
      </c>
      <c r="W102" s="17" t="str">
        <f>_xlfn.XLOOKUP(W101,Tabla24[Día],Tabla24[Despacho Judicial],"ND",0,1)</f>
        <v>Juzgado 01 Promiscuo Municipal de San Antonio del Tequendama</v>
      </c>
      <c r="X102" s="17" t="str">
        <f>_xlfn.XLOOKUP(X101,Tabla24[Día],Tabla24[Despacho Judicial],"ND",0,1)</f>
        <v>Juzgado 01 Promiscuo Municipal de El Colegio</v>
      </c>
      <c r="Y102" s="17" t="str">
        <f>_xlfn.XLOOKUP(Y101,Tabla24[Día],Tabla24[Despacho Judicial],"ND",0,1)</f>
        <v>Juzgado 01 Penal Circuito de La Mesa</v>
      </c>
      <c r="Z102" s="17" t="str">
        <f>_xlfn.XLOOKUP(Z101,Tabla24[Día],Tabla24[Despacho Judicial],"ND",0,1)</f>
        <v>Juzgado 01 Promiscuo Municipal de El Colegio</v>
      </c>
      <c r="AA102" s="17" t="str">
        <f>_xlfn.XLOOKUP(AA101,Tabla24[Día],Tabla24[Despacho Judicial],"ND",0,1)</f>
        <v>Juzgado 01 Promiscuo Municipal de El Colegio</v>
      </c>
    </row>
    <row r="103" spans="5:27" ht="15" hidden="1" customHeight="1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>
      <c r="E106" s="17" t="str">
        <f>_xlfn.XLOOKUP(E105,Tabla24[Día],Tabla24[Despacho Judicial],"ND",0,1)</f>
        <v>Juzgado 01 Penal Municipal de La Mesa</v>
      </c>
      <c r="F106" s="17" t="str">
        <f>_xlfn.XLOOKUP(F105,Tabla24[Día],Tabla24[Despacho Judicial],"ND",0,1)</f>
        <v>Juzgado 01 Promiscuo Municipal de Tena</v>
      </c>
      <c r="G106" s="17" t="str">
        <f>_xlfn.XLOOKUP(G105,Tabla24[Día],Tabla24[Despacho Judicial],"ND",0,1)</f>
        <v>Juzgado 01 Civil Municipal de La Mesa</v>
      </c>
      <c r="H106" s="17" t="str">
        <f>_xlfn.XLOOKUP(H105,Tabla24[Día],Tabla24[Despacho Judicial],"ND",0,1)</f>
        <v>Juzgado 01 Promiscuo Familia de La Mesa</v>
      </c>
      <c r="I106" s="17" t="str">
        <f>_xlfn.XLOOKUP(I105,Tabla24[Día],Tabla24[Despacho Judicial],"ND",0,1)</f>
        <v>Juzgado 01 Promiscuo Municipal de Apulo</v>
      </c>
      <c r="J106" s="17" t="str">
        <f>_xlfn.XLOOKUP(J105,Tabla24[Día],Tabla24[Despacho Judicial],"ND",0,1)</f>
        <v>Juzgado 01 Promiscuo Municipal de Anapoima</v>
      </c>
      <c r="K106" s="17" t="str">
        <f>_xlfn.XLOOKUP(K105,Tabla24[Día],Tabla24[Despacho Judicial],"ND",0,1)</f>
        <v>Juzgado 01 Promiscuo Municipal de Anapoima</v>
      </c>
      <c r="M106" s="17" t="str">
        <f>_xlfn.XLOOKUP(M105,Tabla24[Día],Tabla24[Despacho Judicial],"ND",0,1)</f>
        <v>Juzgado 01 Promiscuo Municipal de Anapoima</v>
      </c>
      <c r="N106" s="17" t="str">
        <f>_xlfn.XLOOKUP(N105,Tabla24[Día],Tabla24[Despacho Judicial],"ND",0,1)</f>
        <v>Juzgado 01 Civil Circuito de La Mesa</v>
      </c>
      <c r="O106" s="17" t="str">
        <f>_xlfn.XLOOKUP(O105,Tabla24[Día],Tabla24[Despacho Judicial],"ND",0,1)</f>
        <v>Juzgado 01 Penal Municipal de La Mesa</v>
      </c>
      <c r="P106" s="17" t="str">
        <f>_xlfn.XLOOKUP(P105,Tabla24[Día],Tabla24[Despacho Judicial],"ND",0,1)</f>
        <v>Juzgado 01 Promiscuo Municipal de Tena</v>
      </c>
      <c r="Q106" s="17" t="str">
        <f>_xlfn.XLOOKUP(Q105,Tabla24[Día],Tabla24[Despacho Judicial],"ND",0,1)</f>
        <v>Juzgado 01 Penal Municipal de La Mesa</v>
      </c>
      <c r="R106" s="17" t="str">
        <f>_xlfn.XLOOKUP(R105,Tabla24[Día],Tabla24[Despacho Judicial],"ND",0,1)</f>
        <v>Juzgado 01 Promiscuo Municipal de Tena</v>
      </c>
      <c r="S106" s="17" t="str">
        <f>_xlfn.XLOOKUP(S105,Tabla24[Día],Tabla24[Despacho Judicial],"ND",0,1)</f>
        <v>Juzgado 01 Promiscuo Municipal de Tena</v>
      </c>
      <c r="U106" s="17" t="str">
        <f>_xlfn.XLOOKUP(U105,Tabla24[Día],Tabla24[Despacho Judicial],"ND",0,1)</f>
        <v>Juzgado 01 Promiscuo Municipal de Anapoima</v>
      </c>
      <c r="V106" s="17" t="str">
        <f>_xlfn.XLOOKUP(V105,Tabla24[Día],Tabla24[Despacho Judicial],"ND",0,1)</f>
        <v>Juzgado 01 Civil Circuito de La Mesa</v>
      </c>
      <c r="W106" s="17" t="str">
        <f>_xlfn.XLOOKUP(W105,Tabla24[Día],Tabla24[Despacho Judicial],"ND",0,1)</f>
        <v>Juzgado 01 Penal Municipal de La Mesa</v>
      </c>
      <c r="X106" s="17" t="str">
        <f>_xlfn.XLOOKUP(X105,Tabla24[Día],Tabla24[Despacho Judicial],"ND",0,1)</f>
        <v>Juzgado 01 Promiscuo Municipal de Tena</v>
      </c>
      <c r="Y106" s="17" t="str">
        <f>_xlfn.XLOOKUP(Y105,Tabla24[Día],Tabla24[Despacho Judicial],"ND",0,1)</f>
        <v>Juzgado 01 Civil Municipal de La Mesa</v>
      </c>
      <c r="Z106" s="17" t="str">
        <f>_xlfn.XLOOKUP(Z105,Tabla24[Día],Tabla24[Despacho Judicial],"ND",0,1)</f>
        <v>Juzgado 01 Promiscuo Municipal de Anapoima</v>
      </c>
      <c r="AA106" s="17" t="str">
        <f>_xlfn.XLOOKUP(AA105,Tabla24[Día],Tabla24[Despacho Judicial],"ND",0,1)</f>
        <v>Juzgado 01 Promiscuo Municipal de Anapoima</v>
      </c>
    </row>
    <row r="107" spans="5:27" s="16" customFormat="1" ht="15" hidden="1" customHeight="1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>Previa prestación efectiva del turno</v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>Previa prestación efectiva del turno</v>
      </c>
      <c r="Q108" s="17" t="str">
        <f>IF(AND(MONTH(Q105)=MONTH($P$97),Q106=$B$3),_xlfn.XLOOKUP(Q105,Tabla24[Día],Tabla24[Día compensatorio],"ND",0,1),"")</f>
        <v/>
      </c>
      <c r="R108" s="17">
        <f>IF(AND(MONTH(R105)=MONTH($P$97),R106=$B$3),_xlfn.XLOOKUP(R105,Tabla24[Día],Tabla24[Día compensatorio],"ND",0,1),"")</f>
        <v>45537</v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>Previa prestación efectiva del turno</v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>
      <c r="E110" s="16" t="str">
        <f>_xlfn.XLOOKUP(E109,Tabla24[Día],Tabla24[Despacho Judicial],"ND",0,1)</f>
        <v>Juzgado 01 Promiscuo Municipal de San Antonio del Tequendama</v>
      </c>
      <c r="F110" s="16" t="str">
        <f>_xlfn.XLOOKUP(F109,Tabla24[Día],Tabla24[Despacho Judicial],"ND",0,1)</f>
        <v>Juzgado 01 Penal Circuito de La Mesa</v>
      </c>
      <c r="G110" s="16" t="str">
        <f>_xlfn.XLOOKUP(G109,Tabla24[Día],Tabla24[Despacho Judicial],"ND",0,1)</f>
        <v>Juzgado 01 Promiscuo Municipal de Tena</v>
      </c>
      <c r="H110" s="16" t="str">
        <f>_xlfn.XLOOKUP(H109,Tabla24[Día],Tabla24[Despacho Judicial],"ND",0,1)</f>
        <v>Juzgado 01 Promiscuo Municipal de El Colegio</v>
      </c>
      <c r="I110" s="16" t="str">
        <f>_xlfn.XLOOKUP(I109,Tabla24[Día],Tabla24[Despacho Judicial],"ND",0,1)</f>
        <v>Juzgado 01 Promiscuo Municipal de Anapoima</v>
      </c>
      <c r="J110" s="16" t="str">
        <f>_xlfn.XLOOKUP(J109,Tabla24[Día],Tabla24[Despacho Judicial],"ND",0,1)</f>
        <v>Juzgado 01 Promiscuo Municipal de El Colegio</v>
      </c>
      <c r="K110" s="16" t="str">
        <f>_xlfn.XLOOKUP(K109,Tabla24[Día],Tabla24[Despacho Judicial],"ND",0,1)</f>
        <v>Juzgado 01 Promiscuo Municipal de El Colegio</v>
      </c>
      <c r="M110" s="16" t="str">
        <f>_xlfn.XLOOKUP(M109,Tabla24[Día],Tabla24[Despacho Judicial],"ND",0,1)</f>
        <v>Juzgado 01 Civil Municipal de La Mesa</v>
      </c>
      <c r="N110" s="16" t="str">
        <f>_xlfn.XLOOKUP(N109,Tabla24[Día],Tabla24[Despacho Judicial],"ND",0,1)</f>
        <v>Juzgado 01 Promiscuo Familia de La Mesa</v>
      </c>
      <c r="O110" s="16" t="str">
        <f>_xlfn.XLOOKUP(O109,Tabla24[Día],Tabla24[Despacho Judicial],"ND",0,1)</f>
        <v>Juzgado 01 Promiscuo Municipal de Apulo</v>
      </c>
      <c r="P110" s="16" t="str">
        <f>_xlfn.XLOOKUP(P109,Tabla24[Día],Tabla24[Despacho Judicial],"ND",0,1)</f>
        <v>Juzgado 01 Promiscuo Municipal de San Antonio del Tequendama</v>
      </c>
      <c r="Q110" s="16" t="str">
        <f>_xlfn.XLOOKUP(Q109,Tabla24[Día],Tabla24[Despacho Judicial],"ND",0,1)</f>
        <v>Juzgado 01 Penal Circuito de La Mesa</v>
      </c>
      <c r="R110" s="16" t="str">
        <f>_xlfn.XLOOKUP(R109,Tabla24[Día],Tabla24[Despacho Judicial],"ND",0,1)</f>
        <v>Juzgado 01 Promiscuo Municipal de Apulo</v>
      </c>
      <c r="S110" s="16" t="str">
        <f>_xlfn.XLOOKUP(S109,Tabla24[Día],Tabla24[Despacho Judicial],"ND",0,1)</f>
        <v>Juzgado 01 Promiscuo Municipal de Apulo</v>
      </c>
      <c r="U110" s="16" t="str">
        <f>_xlfn.XLOOKUP(U109,Tabla24[Día],Tabla24[Despacho Judicial],"ND",0,1)</f>
        <v>Juzgado 01 Promiscuo Familia de La Mesa</v>
      </c>
      <c r="V110" s="16" t="str">
        <f>_xlfn.XLOOKUP(V109,Tabla24[Día],Tabla24[Despacho Judicial],"ND",0,1)</f>
        <v>Juzgado 01 Promiscuo Municipal de Apulo</v>
      </c>
      <c r="W110" s="16" t="str">
        <f>_xlfn.XLOOKUP(W109,Tabla24[Día],Tabla24[Despacho Judicial],"ND",0,1)</f>
        <v>Juzgado 01 Promiscuo Municipal de San Antonio del Tequendama</v>
      </c>
      <c r="X110" s="16" t="str">
        <f>_xlfn.XLOOKUP(X109,Tabla24[Día],Tabla24[Despacho Judicial],"ND",0,1)</f>
        <v>Juzgado 01 Penal Circuito de La Mesa</v>
      </c>
      <c r="Y110" s="16" t="str">
        <f>_xlfn.XLOOKUP(Y109,Tabla24[Día],Tabla24[Despacho Judicial],"ND",0,1)</f>
        <v>Juzgado 01 Promiscuo Municipal de El Colegio</v>
      </c>
      <c r="Z110" s="16" t="str">
        <f>_xlfn.XLOOKUP(Z109,Tabla24[Día],Tabla24[Despacho Judicial],"ND",0,1)</f>
        <v>Juzgado 01 Penal Municipal de La Mesa</v>
      </c>
      <c r="AA110" s="16" t="str">
        <f>_xlfn.XLOOKUP(AA109,Tabla24[Día],Tabla24[Despacho Judicial],"ND",0,1)</f>
        <v>Juzgado 01 Penal Municipal de La Mesa</v>
      </c>
    </row>
    <row r="111" spans="5:27" s="16" customFormat="1" ht="15" hidden="1" customHeight="1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/>
    <row r="114" spans="5:27" ht="15" customHeight="1">
      <c r="E114" s="67" t="str">
        <f>UPPER(TEXT(DATEVALUE(2024&amp;"-"&amp;10&amp;"-1"),"[$-es-CO]mmmm yyyy"))</f>
        <v>OCTUBRE 2024</v>
      </c>
      <c r="F114" s="68"/>
      <c r="G114" s="68"/>
      <c r="H114" s="68"/>
      <c r="I114" s="68"/>
      <c r="J114" s="68"/>
      <c r="K114" s="69"/>
      <c r="M114" s="67" t="str">
        <f>UPPER(TEXT(DATEVALUE(2024&amp;"-"&amp;11&amp;"-1"),"[$-es-CO]mmmm yyyy"))</f>
        <v>NOVIEMBRE 2024</v>
      </c>
      <c r="N114" s="68"/>
      <c r="O114" s="68"/>
      <c r="P114" s="68"/>
      <c r="Q114" s="68"/>
      <c r="R114" s="68"/>
      <c r="S114" s="69"/>
      <c r="U114" s="67" t="str">
        <f>UPPER(TEXT(DATEVALUE(2024&amp;"-"&amp;12&amp;"-1"),"[$-es-CO]mmmm yyyy"))</f>
        <v>DICIEMBRE 2024</v>
      </c>
      <c r="V114" s="68"/>
      <c r="W114" s="68"/>
      <c r="X114" s="68"/>
      <c r="Y114" s="68"/>
      <c r="Z114" s="68"/>
      <c r="AA114" s="69"/>
    </row>
    <row r="115" spans="5:27" ht="15" customHeight="1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>
      <c r="E117" s="17" t="str">
        <f>_xlfn.XLOOKUP(E116,Tabla24[Día],Tabla24[Despacho Judicial],"ND",0,1)</f>
        <v>Juzgado 01 Promiscuo Familia de La Mesa</v>
      </c>
      <c r="F117" s="17" t="str">
        <f>_xlfn.XLOOKUP(F116,Tabla24[Día],Tabla24[Despacho Judicial],"ND",0,1)</f>
        <v>Juzgado 01 Promiscuo Municipal de Apulo</v>
      </c>
      <c r="G117" s="17" t="str">
        <f>_xlfn.XLOOKUP(G116,Tabla24[Día],Tabla24[Despacho Judicial],"ND",0,1)</f>
        <v>Juzgado 01 Promiscuo Municipal de San Antonio del Tequendama</v>
      </c>
      <c r="H117" s="17" t="str">
        <f>_xlfn.XLOOKUP(H116,Tabla24[Día],Tabla24[Despacho Judicial],"ND",0,1)</f>
        <v>Juzgado 01 Penal Circuito de La Mesa</v>
      </c>
      <c r="I117" s="17" t="str">
        <f>_xlfn.XLOOKUP(I116,Tabla24[Día],Tabla24[Despacho Judicial],"ND",0,1)</f>
        <v>Juzgado 01 Promiscuo Municipal de El Colegio</v>
      </c>
      <c r="J117" s="17" t="str">
        <f>_xlfn.XLOOKUP(J116,Tabla24[Día],Tabla24[Despacho Judicial],"ND",0,1)</f>
        <v>Juzgado 01 Penal Municipal de La Mesa</v>
      </c>
      <c r="K117" s="17" t="str">
        <f>_xlfn.XLOOKUP(K116,Tabla24[Día],Tabla24[Despacho Judicial],"ND",0,1)</f>
        <v>Juzgado 01 Penal Municipal de La Mesa</v>
      </c>
      <c r="L117" s="16"/>
      <c r="M117" s="17" t="str">
        <f>_xlfn.XLOOKUP(M116,Tabla24[Día],Tabla24[Despacho Judicial],"ND",0,1)</f>
        <v>Juzgado 01 Civil Municipal de La Mesa</v>
      </c>
      <c r="N117" s="17" t="str">
        <f>_xlfn.XLOOKUP(N116,Tabla24[Día],Tabla24[Despacho Judicial],"ND",0,1)</f>
        <v>Juzgado 01 Promiscuo Familia de La Mesa</v>
      </c>
      <c r="O117" s="17" t="str">
        <f>_xlfn.XLOOKUP(O116,Tabla24[Día],Tabla24[Despacho Judicial],"ND",0,1)</f>
        <v>Juzgado 01 Promiscuo Municipal de Apulo</v>
      </c>
      <c r="P117" s="17" t="str">
        <f>_xlfn.XLOOKUP(P116,Tabla24[Día],Tabla24[Despacho Judicial],"ND",0,1)</f>
        <v>Juzgado 01 Promiscuo Municipal de San Antonio del Tequendama</v>
      </c>
      <c r="Q117" s="17" t="str">
        <f>_xlfn.XLOOKUP(Q116,Tabla24[Día],Tabla24[Despacho Judicial],"ND",0,1)</f>
        <v>Juzgado 01 Penal Circuito de La Mesa</v>
      </c>
      <c r="R117" s="17" t="str">
        <f>_xlfn.XLOOKUP(R116,Tabla24[Día],Tabla24[Despacho Judicial],"ND",0,1)</f>
        <v>Juzgado 01 Promiscuo Municipal de San Antonio del Tequendama</v>
      </c>
      <c r="S117" s="17" t="str">
        <f>_xlfn.XLOOKUP(S116,Tabla24[Día],Tabla24[Despacho Judicial],"ND",0,1)</f>
        <v>Juzgado 01 Promiscuo Municipal de San Antonio del Tequendama</v>
      </c>
      <c r="T117" s="16"/>
      <c r="U117" s="17" t="str">
        <f>_xlfn.XLOOKUP(U116,Tabla24[Día],Tabla24[Despacho Judicial],"ND",0,1)</f>
        <v>Juzgado 01 Penal Municipal de La Mesa</v>
      </c>
      <c r="V117" s="17" t="str">
        <f>_xlfn.XLOOKUP(V116,Tabla24[Día],Tabla24[Despacho Judicial],"ND",0,1)</f>
        <v>Juzgado 01 Promiscuo Municipal de Tena</v>
      </c>
      <c r="W117" s="17" t="str">
        <f>_xlfn.XLOOKUP(W116,Tabla24[Día],Tabla24[Despacho Judicial],"ND",0,1)</f>
        <v>Juzgado 01 Civil Municipal de La Mesa</v>
      </c>
      <c r="X117" s="17" t="str">
        <f>_xlfn.XLOOKUP(X116,Tabla24[Día],Tabla24[Despacho Judicial],"ND",0,1)</f>
        <v>Juzgado 01 Promiscuo Familia de La Mesa</v>
      </c>
      <c r="Y117" s="17" t="str">
        <f>_xlfn.XLOOKUP(Y116,Tabla24[Día],Tabla24[Despacho Judicial],"ND",0,1)</f>
        <v>Juzgado 01 Promiscuo Municipal de Apulo</v>
      </c>
      <c r="Z117" s="17" t="str">
        <f>_xlfn.XLOOKUP(Z116,Tabla24[Día],Tabla24[Despacho Judicial],"ND",0,1)</f>
        <v>Juzgado 01 Promiscuo Municipal de Anapoima</v>
      </c>
      <c r="AA117" s="17" t="str">
        <f>_xlfn.XLOOKUP(AA116,Tabla24[Día],Tabla24[Despacho Judicial],"ND",0,1)</f>
        <v>Juzgado 01 Promiscuo Municipal de Anapoima</v>
      </c>
    </row>
    <row r="118" spans="5:27" ht="15" hidden="1" customHeight="1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>
      <c r="E121" s="17" t="str">
        <f>_xlfn.XLOOKUP(E120,Tabla24[Día],Tabla24[Despacho Judicial],"ND",0,1)</f>
        <v>Juzgado 01 Promiscuo Municipal de Anapoima</v>
      </c>
      <c r="F121" s="17" t="str">
        <f>_xlfn.XLOOKUP(F120,Tabla24[Día],Tabla24[Despacho Judicial],"ND",0,1)</f>
        <v>Juzgado 01 Civil Circuito de La Mesa</v>
      </c>
      <c r="G121" s="17" t="str">
        <f>_xlfn.XLOOKUP(G120,Tabla24[Día],Tabla24[Despacho Judicial],"ND",0,1)</f>
        <v>Juzgado 01 Penal Municipal de La Mesa</v>
      </c>
      <c r="H121" s="17" t="str">
        <f>_xlfn.XLOOKUP(H120,Tabla24[Día],Tabla24[Despacho Judicial],"ND",0,1)</f>
        <v>Juzgado 01 Promiscuo Municipal de Apulo</v>
      </c>
      <c r="I121" s="17" t="str">
        <f>_xlfn.XLOOKUP(I120,Tabla24[Día],Tabla24[Despacho Judicial],"ND",0,1)</f>
        <v>Juzgado 01 Promiscuo Municipal de Tena</v>
      </c>
      <c r="J121" s="17" t="str">
        <f>_xlfn.XLOOKUP(J120,Tabla24[Día],Tabla24[Despacho Judicial],"ND",0,1)</f>
        <v>Juzgado 01 Promiscuo Municipal de Apulo</v>
      </c>
      <c r="K121" s="17" t="str">
        <f>_xlfn.XLOOKUP(K120,Tabla24[Día],Tabla24[Despacho Judicial],"ND",0,1)</f>
        <v>Juzgado 01 Promiscuo Municipal de Apulo</v>
      </c>
      <c r="L121" s="16"/>
      <c r="M121" s="17" t="str">
        <f>_xlfn.XLOOKUP(M120,Tabla24[Día],Tabla24[Despacho Judicial],"ND",0,1)</f>
        <v>Juzgado 01 Promiscuo Municipal de San Antonio del Tequendama</v>
      </c>
      <c r="N121" s="17" t="str">
        <f>_xlfn.XLOOKUP(N120,Tabla24[Día],Tabla24[Despacho Judicial],"ND",0,1)</f>
        <v>Juzgado 01 Promiscuo Municipal de El Colegio</v>
      </c>
      <c r="O121" s="17" t="str">
        <f>_xlfn.XLOOKUP(O120,Tabla24[Día],Tabla24[Despacho Judicial],"ND",0,1)</f>
        <v>Juzgado 01 Promiscuo Municipal de Anapoima</v>
      </c>
      <c r="P121" s="17" t="str">
        <f>_xlfn.XLOOKUP(P120,Tabla24[Día],Tabla24[Despacho Judicial],"ND",0,1)</f>
        <v>Juzgado 01 Civil Circuito de La Mesa</v>
      </c>
      <c r="Q121" s="17" t="str">
        <f>_xlfn.XLOOKUP(Q120,Tabla24[Día],Tabla24[Despacho Judicial],"ND",0,1)</f>
        <v>Juzgado 01 Penal Municipal de La Mesa</v>
      </c>
      <c r="R121" s="17" t="str">
        <f>_xlfn.XLOOKUP(R120,Tabla24[Día],Tabla24[Despacho Judicial],"ND",0,1)</f>
        <v>Juzgado 01 Promiscuo Municipal de El Colegio</v>
      </c>
      <c r="S121" s="17" t="str">
        <f>_xlfn.XLOOKUP(S120,Tabla24[Día],Tabla24[Despacho Judicial],"ND",0,1)</f>
        <v>Juzgado 01 Promiscuo Municipal de El Colegio</v>
      </c>
      <c r="T121" s="16"/>
      <c r="U121" s="17" t="str">
        <f>_xlfn.XLOOKUP(U120,Tabla24[Día],Tabla24[Despacho Judicial],"ND",0,1)</f>
        <v>Juzgado 01 Promiscuo Municipal de San Antonio del Tequendama</v>
      </c>
      <c r="V121" s="17" t="str">
        <f>_xlfn.XLOOKUP(V120,Tabla24[Día],Tabla24[Despacho Judicial],"ND",0,1)</f>
        <v>Juzgado 01 Penal Circuito de La Mesa</v>
      </c>
      <c r="W121" s="17" t="str">
        <f>_xlfn.XLOOKUP(W120,Tabla24[Día],Tabla24[Despacho Judicial],"ND",0,1)</f>
        <v>Juzgado 01 Promiscuo Municipal de El Colegio</v>
      </c>
      <c r="X121" s="17" t="str">
        <f>_xlfn.XLOOKUP(X120,Tabla24[Día],Tabla24[Despacho Judicial],"ND",0,1)</f>
        <v>Juzgado 01 Penal Municipal de La Mesa</v>
      </c>
      <c r="Y121" s="17" t="str">
        <f>_xlfn.XLOOKUP(Y120,Tabla24[Día],Tabla24[Despacho Judicial],"ND",0,1)</f>
        <v>Juzgado 01 Promiscuo Municipal de Anapoima</v>
      </c>
      <c r="Z121" s="17" t="str">
        <f>_xlfn.XLOOKUP(Z120,Tabla24[Día],Tabla24[Despacho Judicial],"ND",0,1)</f>
        <v>Juzgado 01 Penal Municipal de La Mesa</v>
      </c>
      <c r="AA121" s="17" t="str">
        <f>_xlfn.XLOOKUP(AA120,Tabla24[Día],Tabla24[Despacho Judicial],"ND",0,1)</f>
        <v>Juzgado 01 Penal Municipal de La Mesa</v>
      </c>
    </row>
    <row r="122" spans="5:27" ht="15" hidden="1" customHeight="1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>Previa prestación efectiva del turno</v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>
      <c r="E125" s="17" t="str">
        <f>_xlfn.XLOOKUP(E124,Tabla24[Día],Tabla24[Despacho Judicial],"ND",0,1)</f>
        <v>Juzgado 01 Promiscuo Municipal de Apulo</v>
      </c>
      <c r="F125" s="17" t="str">
        <f>_xlfn.XLOOKUP(F124,Tabla24[Día],Tabla24[Despacho Judicial],"ND",0,1)</f>
        <v>Juzgado 01 Civil Municipal de La Mesa</v>
      </c>
      <c r="G125" s="17" t="str">
        <f>_xlfn.XLOOKUP(G124,Tabla24[Día],Tabla24[Despacho Judicial],"ND",0,1)</f>
        <v>Juzgado 01 Promiscuo Familia de La Mesa</v>
      </c>
      <c r="H125" s="17" t="str">
        <f>_xlfn.XLOOKUP(H124,Tabla24[Día],Tabla24[Despacho Judicial],"ND",0,1)</f>
        <v>Juzgado 01 Promiscuo Municipal de San Antonio del Tequendama</v>
      </c>
      <c r="I125" s="17" t="str">
        <f>_xlfn.XLOOKUP(I124,Tabla24[Día],Tabla24[Despacho Judicial],"ND",0,1)</f>
        <v>Juzgado 01 Penal Circuito de La Mesa</v>
      </c>
      <c r="J125" s="17" t="str">
        <f>_xlfn.XLOOKUP(J124,Tabla24[Día],Tabla24[Despacho Judicial],"ND",0,1)</f>
        <v>Juzgado 01 Promiscuo Municipal de Tena</v>
      </c>
      <c r="K125" s="17" t="str">
        <f>_xlfn.XLOOKUP(K124,Tabla24[Día],Tabla24[Despacho Judicial],"ND",0,1)</f>
        <v>Juzgado 01 Promiscuo Municipal de Tena</v>
      </c>
      <c r="L125" s="16"/>
      <c r="M125" s="17" t="str">
        <f>_xlfn.XLOOKUP(M124,Tabla24[Día],Tabla24[Despacho Judicial],"ND",0,1)</f>
        <v>Juzgado 01 Promiscuo Municipal de El Colegio</v>
      </c>
      <c r="N125" s="17" t="str">
        <f>_xlfn.XLOOKUP(N124,Tabla24[Día],Tabla24[Despacho Judicial],"ND",0,1)</f>
        <v>Juzgado 01 Promiscuo Municipal de Tena</v>
      </c>
      <c r="O125" s="17" t="str">
        <f>_xlfn.XLOOKUP(O124,Tabla24[Día],Tabla24[Despacho Judicial],"ND",0,1)</f>
        <v>Juzgado 01 Civil Municipal de La Mesa</v>
      </c>
      <c r="P125" s="17" t="str">
        <f>_xlfn.XLOOKUP(P124,Tabla24[Día],Tabla24[Despacho Judicial],"ND",0,1)</f>
        <v>Juzgado 01 Promiscuo Municipal de San Antonio del Tequendama</v>
      </c>
      <c r="Q125" s="17" t="str">
        <f>_xlfn.XLOOKUP(Q124,Tabla24[Día],Tabla24[Despacho Judicial],"ND",0,1)</f>
        <v>Juzgado 01 Promiscuo Familia de La Mesa</v>
      </c>
      <c r="R125" s="17" t="str">
        <f>_xlfn.XLOOKUP(R124,Tabla24[Día],Tabla24[Despacho Judicial],"ND",0,1)</f>
        <v>Juzgado 01 Promiscuo Municipal de San Antonio del Tequendama</v>
      </c>
      <c r="S125" s="17" t="str">
        <f>_xlfn.XLOOKUP(S124,Tabla24[Día],Tabla24[Despacho Judicial],"ND",0,1)</f>
        <v>Juzgado 01 Promiscuo Municipal de San Antonio del Tequendama</v>
      </c>
      <c r="T125" s="16"/>
      <c r="U125" s="17" t="str">
        <f>_xlfn.XLOOKUP(U124,Tabla24[Día],Tabla24[Despacho Judicial],"ND",0,1)</f>
        <v>Juzgado 01 Civil Circuito de La Mesa</v>
      </c>
      <c r="V125" s="17" t="str">
        <f>_xlfn.XLOOKUP(V124,Tabla24[Día],Tabla24[Despacho Judicial],"ND",0,1)</f>
        <v>Juzgado 01 Promiscuo Municipal de Tena</v>
      </c>
      <c r="W125" s="17" t="str">
        <f>_xlfn.XLOOKUP(W124,Tabla24[Día],Tabla24[Despacho Judicial],"ND",0,1)</f>
        <v>Juzgado 01 Civil Municipal de La Mesa</v>
      </c>
      <c r="X125" s="17" t="str">
        <f>_xlfn.XLOOKUP(X124,Tabla24[Día],Tabla24[Despacho Judicial],"ND",0,1)</f>
        <v>Juzgado 01 Promiscuo Familia de La Mesa</v>
      </c>
      <c r="Y125" s="17" t="str">
        <f>_xlfn.XLOOKUP(Y124,Tabla24[Día],Tabla24[Despacho Judicial],"ND",0,1)</f>
        <v>Juzgado 01 Promiscuo Municipal de Apulo</v>
      </c>
      <c r="Z125" s="17" t="str">
        <f>_xlfn.XLOOKUP(Z124,Tabla24[Día],Tabla24[Despacho Judicial],"ND",0,1)</f>
        <v>Juzgado 01 Promiscuo Municipal de Anapoima</v>
      </c>
      <c r="AA125" s="17" t="str">
        <f>_xlfn.XLOOKUP(AA124,Tabla24[Día],Tabla24[Despacho Judicial],"ND",0,1)</f>
        <v>Juzgado 01 Promiscuo Municipal de Anapoima</v>
      </c>
    </row>
    <row r="126" spans="5:27" ht="15" hidden="1" customHeight="1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>
        <f>IF(AND(MONTH(J124)=MONTH($H$124),J125=$B$3),_xlfn.XLOOKUP(J124,Tabla24[Día],Tabla24[Día compensatorio],"ND",0,1),"")</f>
        <v>45586</v>
      </c>
      <c r="K127" s="17" t="str">
        <f>IF(AND(MONTH(K124)=MONTH($H$124),K125=$B$3),_xlfn.XLOOKUP(K124,Tabla24[Día],Tabla24[Día compensatorio],"ND",0,1),"")</f>
        <v>Previa prestación efectiva del turno</v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>Previa prestación efectiva del turno</v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>Previa prestación efectiva del turno</v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>
      <c r="E129" s="17" t="str">
        <f>_xlfn.XLOOKUP(E128,Tabla24[Día],Tabla24[Despacho Judicial],"ND",0,1)</f>
        <v>Juzgado 01 Promiscuo Municipal de El Colegio</v>
      </c>
      <c r="F129" s="17" t="str">
        <f>_xlfn.XLOOKUP(F128,Tabla24[Día],Tabla24[Despacho Judicial],"ND",0,1)</f>
        <v>Juzgado 01 Promiscuo Municipal de Anapoima</v>
      </c>
      <c r="G129" s="17" t="str">
        <f>_xlfn.XLOOKUP(G128,Tabla24[Día],Tabla24[Despacho Judicial],"ND",0,1)</f>
        <v>Juzgado 01 Civil Circuito de La Mesa</v>
      </c>
      <c r="H129" s="17" t="str">
        <f>_xlfn.XLOOKUP(H128,Tabla24[Día],Tabla24[Despacho Judicial],"ND",0,1)</f>
        <v>Juzgado 01 Penal Municipal de La Mesa</v>
      </c>
      <c r="I129" s="17" t="str">
        <f>_xlfn.XLOOKUP(I128,Tabla24[Día],Tabla24[Despacho Judicial],"ND",0,1)</f>
        <v>Juzgado 01 Promiscuo Municipal de Tena</v>
      </c>
      <c r="J129" s="17" t="str">
        <f>_xlfn.XLOOKUP(J128,Tabla24[Día],Tabla24[Despacho Judicial],"ND",0,1)</f>
        <v>Juzgado 01 Promiscuo Municipal de Apulo</v>
      </c>
      <c r="K129" s="17" t="str">
        <f>_xlfn.XLOOKUP(K128,Tabla24[Día],Tabla24[Despacho Judicial],"ND",0,1)</f>
        <v>Juzgado 01 Promiscuo Municipal de Apulo</v>
      </c>
      <c r="L129" s="16"/>
      <c r="M129" s="17" t="str">
        <f>_xlfn.XLOOKUP(M128,Tabla24[Día],Tabla24[Despacho Judicial],"ND",0,1)</f>
        <v>Juzgado 01 Promiscuo Municipal de Apulo</v>
      </c>
      <c r="N129" s="17" t="str">
        <f>_xlfn.XLOOKUP(N128,Tabla24[Día],Tabla24[Despacho Judicial],"ND",0,1)</f>
        <v>Juzgado 01 Penal Circuito de La Mesa</v>
      </c>
      <c r="O129" s="17" t="str">
        <f>_xlfn.XLOOKUP(O128,Tabla24[Día],Tabla24[Despacho Judicial],"ND",0,1)</f>
        <v>Juzgado 01 Promiscuo Municipal de El Colegio</v>
      </c>
      <c r="P129" s="17" t="str">
        <f>_xlfn.XLOOKUP(P128,Tabla24[Día],Tabla24[Despacho Judicial],"ND",0,1)</f>
        <v>Juzgado 01 Promiscuo Municipal de Anapoima</v>
      </c>
      <c r="Q129" s="17" t="str">
        <f>_xlfn.XLOOKUP(Q128,Tabla24[Día],Tabla24[Despacho Judicial],"ND",0,1)</f>
        <v>Juzgado 01 Civil Circuito de La Mesa</v>
      </c>
      <c r="R129" s="17" t="str">
        <f>_xlfn.XLOOKUP(R128,Tabla24[Día],Tabla24[Despacho Judicial],"ND",0,1)</f>
        <v>Juzgado 01 Promiscuo Municipal de El Colegio</v>
      </c>
      <c r="S129" s="17" t="str">
        <f>_xlfn.XLOOKUP(S128,Tabla24[Día],Tabla24[Despacho Judicial],"ND",0,1)</f>
        <v>Juzgado 01 Promiscuo Municipal de El Colegio</v>
      </c>
      <c r="T129" s="16"/>
      <c r="U129" s="17" t="str">
        <f>_xlfn.XLOOKUP(U128,Tabla24[Día],Tabla24[Despacho Judicial],"ND",0,1)</f>
        <v>Juzgado 01 Promiscuo Municipal de San Antonio del Tequendama</v>
      </c>
      <c r="V129" s="17" t="str">
        <f>_xlfn.XLOOKUP(V128,Tabla24[Día],Tabla24[Despacho Judicial],"ND",0,1)</f>
        <v>Juzgado 01 Penal Municipal de La Mesa</v>
      </c>
      <c r="W129" s="17" t="str">
        <f>_xlfn.XLOOKUP(W128,Tabla24[Día],Tabla24[Despacho Judicial],"ND",0,1)</f>
        <v>Juzgado 01 Penal Circuito de La Mesa</v>
      </c>
      <c r="X129" s="17" t="str">
        <f>_xlfn.XLOOKUP(X128,Tabla24[Día],Tabla24[Despacho Judicial],"ND",0,1)</f>
        <v>Juzgado 01 Promiscuo Familia de La Mesa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>Previa prestación efectiva del turno</v>
      </c>
      <c r="J131" s="17" t="str">
        <f>IF(AND(MONTH(J128)=MONTH($H$124),J129=$B$3),_xlfn.XLOOKUP(J128,Tabla24[Día],Tabla24[Día compensatorio],"ND",0,1),"")</f>
        <v/>
      </c>
      <c r="K131" s="17" t="str">
        <f>IF(AND(MONTH(K128)=MONTH($H$124),K129=$B$3),_xlfn.XLOOKUP(K128,Tabla24[Día],Tabla24[Día compensatorio],"ND",0,1),"")</f>
        <v/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>
      <c r="E133" s="17" t="str">
        <f>_xlfn.XLOOKUP(E132,Tabla24[Día],Tabla24[Despacho Judicial],"ND",0,1)</f>
        <v>Juzgado 01 Civil Municipal de La Mesa</v>
      </c>
      <c r="F133" s="17" t="str">
        <f>_xlfn.XLOOKUP(F132,Tabla24[Día],Tabla24[Despacho Judicial],"ND",0,1)</f>
        <v>Juzgado 01 Promiscuo Familia de La Mesa</v>
      </c>
      <c r="G133" s="17" t="str">
        <f>_xlfn.XLOOKUP(G132,Tabla24[Día],Tabla24[Despacho Judicial],"ND",0,1)</f>
        <v>Juzgado 01 Promiscuo Municipal de Apulo</v>
      </c>
      <c r="H133" s="17" t="str">
        <f>_xlfn.XLOOKUP(H132,Tabla24[Día],Tabla24[Despacho Judicial],"ND",0,1)</f>
        <v>Juzgado 01 Promiscuo Municipal de San Antonio del Tequendama</v>
      </c>
      <c r="I133" s="17" t="str">
        <f>_xlfn.XLOOKUP(I132,Tabla24[Día],Tabla24[Despacho Judicial],"ND",0,1)</f>
        <v>Juzgado 01 Penal Circuito de La Mesa</v>
      </c>
      <c r="J133" s="17" t="str">
        <f>_xlfn.XLOOKUP(J132,Tabla24[Día],Tabla24[Despacho Judicial],"ND",0,1)</f>
        <v>Juzgado 01 Promiscuo Municipal de San Antonio del Tequendama</v>
      </c>
      <c r="K133" s="17" t="str">
        <f>_xlfn.XLOOKUP(K132,Tabla24[Día],Tabla24[Despacho Judicial],"ND",0,1)</f>
        <v>Juzgado 01 Promiscuo Municipal de San Antonio del Tequendama</v>
      </c>
      <c r="L133" s="16"/>
      <c r="M133" s="17" t="str">
        <f>_xlfn.XLOOKUP(M132,Tabla24[Día],Tabla24[Despacho Judicial],"ND",0,1)</f>
        <v>Juzgado 01 Penal Municipal de La Mesa</v>
      </c>
      <c r="N133" s="17" t="str">
        <f>_xlfn.XLOOKUP(N132,Tabla24[Día],Tabla24[Despacho Judicial],"ND",0,1)</f>
        <v>Juzgado 01 Promiscuo Municipal de Tena</v>
      </c>
      <c r="O133" s="17" t="str">
        <f>_xlfn.XLOOKUP(O132,Tabla24[Día],Tabla24[Despacho Judicial],"ND",0,1)</f>
        <v>Juzgado 01 Civil Municipal de La Mesa</v>
      </c>
      <c r="P133" s="17" t="str">
        <f>_xlfn.XLOOKUP(P132,Tabla24[Día],Tabla24[Despacho Judicial],"ND",0,1)</f>
        <v>Juzgado 01 Promiscuo Familia de La Mesa</v>
      </c>
      <c r="Q133" s="17" t="str">
        <f>_xlfn.XLOOKUP(Q132,Tabla24[Día],Tabla24[Despacho Judicial],"ND",0,1)</f>
        <v>Juzgado 01 Promiscuo Municipal de Apulo</v>
      </c>
      <c r="R133" s="17" t="str">
        <f>_xlfn.XLOOKUP(R132,Tabla24[Día],Tabla24[Despacho Judicial],"ND",0,1)</f>
        <v>Juzgado 01 Promiscuo Municipal de Anapoima</v>
      </c>
      <c r="S133" s="17" t="str">
        <f>_xlfn.XLOOKUP(S132,Tabla24[Día],Tabla24[Despacho Judicial],"ND",0,1)</f>
        <v>Juzgado 01 Promiscuo Municipal de Anapoima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>Previa prestación efectiva del turno</v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>
      <c r="E137" s="25" t="str">
        <f>_xlfn.XLOOKUP(E136,Tabla24[Día],Tabla24[Despacho Judicial],"ND",0,1)</f>
        <v>Juzgado 01 Promiscuo Municipal de San Antonio del Tequendama</v>
      </c>
      <c r="F137" s="25" t="str">
        <f>_xlfn.XLOOKUP(F136,Tabla24[Día],Tabla24[Despacho Judicial],"ND",0,1)</f>
        <v>Juzgado 01 Promiscuo Municipal de El Colegio</v>
      </c>
      <c r="G137" s="25" t="str">
        <f>_xlfn.XLOOKUP(G136,Tabla24[Día],Tabla24[Despacho Judicial],"ND",0,1)</f>
        <v>Juzgado 01 Promiscuo Municipal de Anapoima</v>
      </c>
      <c r="H137" s="25" t="str">
        <f>_xlfn.XLOOKUP(H136,Tabla24[Día],Tabla24[Despacho Judicial],"ND",0,1)</f>
        <v>Juzgado 01 Civil Circuito de La Mesa</v>
      </c>
      <c r="I137" s="25" t="str">
        <f>_xlfn.XLOOKUP(I136,Tabla24[Día],Tabla24[Despacho Judicial],"ND",0,1)</f>
        <v>Juzgado 01 Penal Municipal de La Mesa</v>
      </c>
      <c r="J137" s="25" t="str">
        <f>_xlfn.XLOOKUP(J136,Tabla24[Día],Tabla24[Despacho Judicial],"ND",0,1)</f>
        <v>Juzgado 01 Promiscuo Municipal de El Colegio</v>
      </c>
      <c r="K137" s="25" t="str">
        <f>_xlfn.XLOOKUP(K136,Tabla24[Día],Tabla24[Despacho Judicial],"ND",0,1)</f>
        <v>Juzgado 01 Promiscuo Municipal de El Colegio</v>
      </c>
      <c r="M137" s="25" t="str">
        <f>_xlfn.XLOOKUP(M136,Tabla24[Día],Tabla24[Despacho Judicial],"ND",0,1)</f>
        <v>Juzgado 01 Promiscuo Municipal de San Antonio del Tequendama</v>
      </c>
      <c r="N137" s="25" t="str">
        <f>_xlfn.XLOOKUP(N136,Tabla24[Día],Tabla24[Despacho Judicial],"ND",0,1)</f>
        <v>Juzgado 01 Penal Circuito de La Mesa</v>
      </c>
      <c r="O137" s="25" t="str">
        <f>_xlfn.XLOOKUP(O136,Tabla24[Día],Tabla24[Despacho Judicial],"ND",0,1)</f>
        <v>Juzgado 01 Promiscuo Municipal de El Colegio</v>
      </c>
      <c r="P137" s="25" t="str">
        <f>_xlfn.XLOOKUP(P136,Tabla24[Día],Tabla24[Despacho Judicial],"ND",0,1)</f>
        <v>Juzgado 01 Penal Municipal de La Mesa</v>
      </c>
      <c r="Q137" s="25" t="str">
        <f>_xlfn.XLOOKUP(Q136,Tabla24[Día],Tabla24[Despacho Judicial],"ND",0,1)</f>
        <v>Juzgado 01 Promiscuo Municipal de Anapoima</v>
      </c>
      <c r="R137" s="25" t="str">
        <f>_xlfn.XLOOKUP(R136,Tabla24[Día],Tabla24[Despacho Judicial],"ND",0,1)</f>
        <v>Juzgado 01 Penal Municipal de La Mesa</v>
      </c>
      <c r="S137" s="25" t="str">
        <f>_xlfn.XLOOKUP(S136,Tabla24[Día],Tabla24[Despacho Judicial],"ND",0,1)</f>
        <v>Juzgado 01 Penal Municipal de La Mesa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F5Ii/WvptqEo5V3xEq13+RTG8ZgnF9vQg6xGRgsg+DRkTNmr3xPPmowwsUyjJ1HSZZ7YXZexP9yYJiAg5FxqoQ==" saltValue="Z+BjR++pCqMh75+Hm9SPWA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'1_Base_2024'!$F$12:$F$21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2024-10-13T17:42:31Z</dcterms:modified>
</cp:coreProperties>
</file>