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1" activeTab="1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pen'!$A$2:$J$8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'!$A$2:$J$7</definedName>
    <definedName name="_xlnm._FilterDatabase" localSheetId="9" hidden="1">'Secretario Juzg. Municipal'!$A$2:$J$6</definedName>
    <definedName name="_xlnm._FilterDatabase" localSheetId="1" hidden="1">'Secretario Tribunal'!$A$2:$J$6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8" i="34" l="1"/>
  <c r="J18" i="34" s="1"/>
  <c r="E17" i="34"/>
  <c r="J17" i="34" s="1"/>
  <c r="E16" i="34"/>
  <c r="J16" i="34" s="1"/>
  <c r="E15" i="34"/>
  <c r="J15" i="34" s="1"/>
  <c r="E14" i="34"/>
  <c r="J14" i="34" s="1"/>
  <c r="E13" i="34"/>
  <c r="J13" i="34" s="1"/>
  <c r="E12" i="34"/>
  <c r="J12" i="34" s="1"/>
  <c r="E11" i="34"/>
  <c r="J11" i="34" s="1"/>
  <c r="E10" i="34"/>
  <c r="J10" i="34" s="1"/>
  <c r="E8" i="34"/>
  <c r="J8" i="34" s="1"/>
  <c r="E9" i="34"/>
  <c r="J9" i="34" s="1"/>
  <c r="E7" i="34"/>
  <c r="E5" i="34"/>
  <c r="J5" i="34" s="1"/>
  <c r="E6" i="34"/>
  <c r="J6" i="34" s="1"/>
  <c r="E4" i="34"/>
  <c r="J4" i="34" s="1"/>
  <c r="E3" i="34"/>
  <c r="J3" i="34" s="1"/>
  <c r="E14" i="35" l="1"/>
  <c r="J14" i="35" s="1"/>
  <c r="E13" i="35"/>
  <c r="J13" i="35" s="1"/>
  <c r="E8" i="35"/>
  <c r="J8" i="35" s="1"/>
  <c r="E12" i="35"/>
  <c r="J12" i="35" s="1"/>
  <c r="E9" i="35"/>
  <c r="J9" i="35" s="1"/>
  <c r="E11" i="35"/>
  <c r="J11" i="35" s="1"/>
  <c r="E10" i="35"/>
  <c r="J10" i="35" s="1"/>
  <c r="E7" i="35"/>
  <c r="J7" i="35" s="1"/>
  <c r="E6" i="35"/>
  <c r="J6" i="35" s="1"/>
  <c r="E5" i="35"/>
  <c r="J5" i="35" s="1"/>
  <c r="J4" i="35"/>
  <c r="E4" i="35"/>
  <c r="E3" i="35"/>
  <c r="J3" i="35" s="1"/>
  <c r="E6" i="40" l="1"/>
  <c r="J6" i="40" s="1"/>
  <c r="E5" i="40"/>
  <c r="J5" i="40" s="1"/>
  <c r="E4" i="40"/>
  <c r="J4" i="40" s="1"/>
  <c r="E3" i="40"/>
  <c r="J3" i="40" s="1"/>
  <c r="E5" i="39" l="1"/>
  <c r="J5" i="39" s="1"/>
  <c r="E6" i="39"/>
  <c r="J6" i="39" s="1"/>
  <c r="E8" i="39"/>
  <c r="J8" i="39" s="1"/>
  <c r="E4" i="39"/>
  <c r="J4" i="39" s="1"/>
  <c r="E10" i="39"/>
  <c r="J10" i="39" s="1"/>
  <c r="E3" i="17" l="1"/>
  <c r="J3" i="17" s="1"/>
  <c r="E4" i="17"/>
  <c r="J4" i="17" s="1"/>
  <c r="E7" i="39" l="1"/>
  <c r="J7" i="39" s="1"/>
  <c r="E9" i="39"/>
  <c r="J9" i="39" s="1"/>
  <c r="E3" i="39"/>
  <c r="J3" i="39" s="1"/>
  <c r="E3" i="38"/>
  <c r="J3" i="38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7" i="33" l="1"/>
  <c r="J7" i="33" s="1"/>
  <c r="E9" i="33"/>
  <c r="J9" i="33" s="1"/>
  <c r="E11" i="33"/>
  <c r="J11" i="33" s="1"/>
  <c r="E8" i="33"/>
  <c r="J8" i="33" s="1"/>
  <c r="E6" i="33"/>
  <c r="J6" i="33" s="1"/>
  <c r="E12" i="33"/>
  <c r="J12" i="33" s="1"/>
  <c r="E13" i="33"/>
  <c r="J13" i="33" s="1"/>
  <c r="E10" i="33"/>
  <c r="J10" i="33" s="1"/>
  <c r="E5" i="33"/>
  <c r="J5" i="33" s="1"/>
  <c r="E4" i="33"/>
  <c r="J4" i="33" s="1"/>
  <c r="E3" i="33"/>
  <c r="J3" i="33" s="1"/>
  <c r="E5" i="32"/>
  <c r="J5" i="32" s="1"/>
  <c r="E4" i="32"/>
  <c r="J4" i="32" s="1"/>
  <c r="E3" i="32"/>
  <c r="J3" i="32" s="1"/>
  <c r="E4" i="31"/>
  <c r="J4" i="31" s="1"/>
  <c r="E3" i="31"/>
  <c r="J3" i="31" s="1"/>
  <c r="E4" i="30"/>
  <c r="J4" i="30" s="1"/>
  <c r="E6" i="30"/>
  <c r="J6" i="30" s="1"/>
  <c r="E5" i="30"/>
  <c r="J5" i="30" s="1"/>
  <c r="E3" i="30"/>
  <c r="J3" i="30" s="1"/>
  <c r="E4" i="29"/>
  <c r="J4" i="29" s="1"/>
  <c r="E3" i="29"/>
  <c r="J3" i="29" s="1"/>
  <c r="E5" i="28" l="1"/>
  <c r="J5" i="28" s="1"/>
  <c r="E4" i="28"/>
  <c r="J4" i="28" s="1"/>
  <c r="E5" i="12" l="1"/>
  <c r="J5" i="12" s="1"/>
  <c r="E6" i="12"/>
  <c r="J6" i="12" s="1"/>
  <c r="E7" i="23" l="1"/>
  <c r="J7" i="23" s="1"/>
  <c r="E5" i="23"/>
  <c r="J5" i="23" s="1"/>
  <c r="E4" i="23"/>
  <c r="J4" i="23" s="1"/>
  <c r="E6" i="23"/>
  <c r="J6" i="23" s="1"/>
  <c r="E3" i="23"/>
  <c r="J3" i="23" s="1"/>
  <c r="E3" i="20"/>
  <c r="J3" i="20" s="1"/>
  <c r="E5" i="20"/>
  <c r="J5" i="20" s="1"/>
  <c r="E6" i="20"/>
  <c r="J6" i="20" s="1"/>
  <c r="E4" i="20"/>
  <c r="J4" i="20" s="1"/>
  <c r="E3" i="16"/>
  <c r="J3" i="16" s="1"/>
  <c r="E4" i="12"/>
  <c r="J4" i="12" s="1"/>
  <c r="E3" i="12"/>
  <c r="J3" i="12" s="1"/>
</calcChain>
</file>

<file path=xl/sharedStrings.xml><?xml version="1.0" encoding="utf-8"?>
<sst xmlns="http://schemas.openxmlformats.org/spreadsheetml/2006/main" count="323" uniqueCount="129">
  <si>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</si>
  <si>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</si>
  <si>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</si>
  <si>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</si>
  <si>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</si>
  <si>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</si>
  <si>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</si>
  <si>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</si>
  <si>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</si>
  <si>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</si>
  <si>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</si>
  <si>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</si>
  <si>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</si>
  <si>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</si>
  <si>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</si>
  <si>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</si>
  <si>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</si>
  <si>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</si>
  <si>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</si>
  <si>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</si>
  <si>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</si>
  <si>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</si>
  <si>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</si>
  <si>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</si>
  <si>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</si>
  <si>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</si>
  <si>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</si>
  <si>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</si>
  <si>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</si>
  <si>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</si>
  <si>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</si>
  <si>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</si>
  <si>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</si>
  <si>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</si>
  <si>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</si>
  <si>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</si>
  <si>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</si>
  <si>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</si>
  <si>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</si>
  <si>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</si>
  <si>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</si>
  <si>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</si>
  <si>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</si>
  <si>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</si>
  <si>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</si>
  <si>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</si>
  <si>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</si>
  <si>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</si>
  <si>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</si>
  <si>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</si>
  <si>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</si>
  <si>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</si>
  <si>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</si>
  <si>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</si>
  <si>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</si>
  <si>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</si>
  <si>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</si>
  <si>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</si>
  <si>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</si>
  <si>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</si>
  <si>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</si>
  <si>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</si>
  <si>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</si>
  <si>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</si>
  <si>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</si>
  <si>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</si>
  <si>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</si>
  <si>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</si>
  <si>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</si>
  <si>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</si>
  <si>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</si>
  <si>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</si>
  <si>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</si>
  <si>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</si>
  <si>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</si>
  <si>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</si>
  <si>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</si>
  <si>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</si>
  <si>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</si>
  <si>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</si>
  <si>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</si>
  <si>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</si>
  <si>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</si>
  <si>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</si>
  <si>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</si>
  <si>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</si>
  <si>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</si>
  <si>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</si>
  <si>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</si>
  <si>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</si>
  <si>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</si>
  <si>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</si>
  <si>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</si>
  <si>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</si>
  <si>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</si>
  <si>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</si>
  <si>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</si>
  <si>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</si>
  <si>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</si>
  <si>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</si>
  <si>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</si>
  <si>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</si>
  <si>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</si>
  <si>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</si>
  <si>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</si>
  <si>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</si>
  <si>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</si>
  <si>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</si>
  <si>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</si>
  <si>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</si>
  <si>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</si>
  <si>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</si>
  <si>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</si>
  <si>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</si>
  <si>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AREVALO OSPINA ANDRES ALEXSAINDRE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</si>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</sst>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99" t="s">
        <v>98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72" x14ac:dyDescent="0.25">
      <c r="A2" s="53" t="s">
        <v>11</v>
      </c>
      <c r="B2" s="54" t="s">
        <v>0</v>
      </c>
      <c r="C2" s="54" t="s">
        <v>9</v>
      </c>
      <c r="D2" s="55" t="s">
        <v>35</v>
      </c>
      <c r="E2" s="55" t="s">
        <v>36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 ht="15" customHeight="1" x14ac:dyDescent="0.25">
      <c r="A3" s="58">
        <v>1</v>
      </c>
      <c r="B3" s="58">
        <v>1094892190</v>
      </c>
      <c r="C3" s="58" t="s">
        <v>50</v>
      </c>
      <c r="D3" s="59">
        <v>881.73</v>
      </c>
      <c r="E3" s="59">
        <f>300+((600-300)*(D3-800)/(1000-800))</f>
        <v>422.59500000000003</v>
      </c>
      <c r="F3" s="59">
        <v>167.5</v>
      </c>
      <c r="G3" s="59">
        <v>55.06849315068493</v>
      </c>
      <c r="H3" s="59">
        <v>70</v>
      </c>
      <c r="I3" s="59">
        <v>0</v>
      </c>
      <c r="J3" s="60">
        <f>SUM(E3:I3)</f>
        <v>715.16349315068499</v>
      </c>
    </row>
    <row r="4" spans="1:10" x14ac:dyDescent="0.25">
      <c r="A4" s="58">
        <v>2</v>
      </c>
      <c r="B4" s="61">
        <v>30394753</v>
      </c>
      <c r="C4" s="61" t="s">
        <v>51</v>
      </c>
      <c r="D4" s="59">
        <v>820</v>
      </c>
      <c r="E4" s="59">
        <f>300+((600-300)*(D4-800)/(1000-800))</f>
        <v>330</v>
      </c>
      <c r="F4" s="59">
        <v>180.5</v>
      </c>
      <c r="G4" s="59">
        <v>100</v>
      </c>
      <c r="H4" s="59">
        <v>40</v>
      </c>
      <c r="I4" s="59">
        <v>0</v>
      </c>
      <c r="J4" s="60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30" zoomScaleNormal="130" workbookViewId="0">
      <selection activeCell="C11" sqref="C11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09" t="s">
        <v>40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35</v>
      </c>
      <c r="E2" s="16" t="s">
        <v>36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 x14ac:dyDescent="0.25">
      <c r="A3" s="14">
        <v>1</v>
      </c>
      <c r="B3" s="14">
        <v>24336232</v>
      </c>
      <c r="C3" s="14" t="s">
        <v>31</v>
      </c>
      <c r="D3" s="2">
        <v>943.44</v>
      </c>
      <c r="E3" s="2">
        <f t="shared" ref="E3:E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6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32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33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 x14ac:dyDescent="0.25">
      <c r="A6" s="14">
        <v>4</v>
      </c>
      <c r="B6" s="14">
        <v>1094887859</v>
      </c>
      <c r="C6" s="14" t="s">
        <v>34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 t="s">
        <v>100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5" t="s">
        <v>39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 x14ac:dyDescent="0.25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 x14ac:dyDescent="0.25">
      <c r="A6" s="28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30"/>
      <c r="E11" s="29"/>
      <c r="F11" s="29"/>
      <c r="G11" s="29"/>
      <c r="H11" s="29"/>
    </row>
    <row r="12" spans="1:10" customFormat="1" x14ac:dyDescent="0.25">
      <c r="C12" s="29"/>
      <c r="D12" s="31"/>
      <c r="E12" s="29"/>
      <c r="F12" s="29"/>
      <c r="G12" s="29"/>
      <c r="H12" s="29"/>
    </row>
    <row r="14" spans="1:10" x14ac:dyDescent="0.25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10" t="s">
        <v>73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84" customHeight="1" x14ac:dyDescent="0.25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x14ac:dyDescent="0.25">
      <c r="A3" s="98">
        <v>1</v>
      </c>
      <c r="B3" s="70">
        <v>1097401936</v>
      </c>
      <c r="C3" s="95" t="s">
        <v>113</v>
      </c>
      <c r="D3" s="96">
        <v>954.73</v>
      </c>
      <c r="E3" s="96">
        <f t="shared" ref="E3:E18" si="0">300+((600-300)*(D3-800)/(1000-800))</f>
        <v>532.09500000000003</v>
      </c>
      <c r="F3" s="96">
        <v>170.5</v>
      </c>
      <c r="G3" s="96">
        <v>19.54</v>
      </c>
      <c r="H3" s="96">
        <v>70</v>
      </c>
      <c r="I3" s="96">
        <v>0</v>
      </c>
      <c r="J3" s="97">
        <f>SUM(E3:I3)</f>
        <v>792.13499999999999</v>
      </c>
    </row>
    <row r="4" spans="1:10" customFormat="1" ht="19.5" x14ac:dyDescent="0.25">
      <c r="A4" s="98">
        <v>2</v>
      </c>
      <c r="B4" s="70">
        <v>1094892093</v>
      </c>
      <c r="C4" s="95" t="s">
        <v>114</v>
      </c>
      <c r="D4" s="96">
        <v>867.66</v>
      </c>
      <c r="E4" s="96">
        <f t="shared" si="0"/>
        <v>401.48999999999995</v>
      </c>
      <c r="F4" s="96">
        <v>156</v>
      </c>
      <c r="G4" s="96">
        <v>100</v>
      </c>
      <c r="H4" s="96">
        <v>65</v>
      </c>
      <c r="I4" s="96">
        <v>0</v>
      </c>
      <c r="J4" s="97">
        <f>SUM(E4:I4)</f>
        <v>722.49</v>
      </c>
    </row>
    <row r="5" spans="1:10" customFormat="1" x14ac:dyDescent="0.25">
      <c r="A5" s="98">
        <v>3</v>
      </c>
      <c r="B5" s="70">
        <v>1094938957</v>
      </c>
      <c r="C5" s="95" t="s">
        <v>116</v>
      </c>
      <c r="D5" s="96">
        <v>880.1</v>
      </c>
      <c r="E5" s="96">
        <f t="shared" si="0"/>
        <v>420.15000000000003</v>
      </c>
      <c r="F5" s="96">
        <v>149.5</v>
      </c>
      <c r="G5" s="96">
        <v>100</v>
      </c>
      <c r="H5" s="96">
        <v>30</v>
      </c>
      <c r="I5" s="96">
        <v>0</v>
      </c>
      <c r="J5" s="97">
        <f>SUM(E5:I5)</f>
        <v>699.65000000000009</v>
      </c>
    </row>
    <row r="6" spans="1:10" customFormat="1" x14ac:dyDescent="0.25">
      <c r="A6" s="98">
        <v>4</v>
      </c>
      <c r="B6" s="70">
        <v>66834765</v>
      </c>
      <c r="C6" s="95" t="s">
        <v>115</v>
      </c>
      <c r="D6" s="96">
        <v>855.22</v>
      </c>
      <c r="E6" s="96">
        <f t="shared" si="0"/>
        <v>382.83000000000004</v>
      </c>
      <c r="F6" s="96">
        <v>154.5</v>
      </c>
      <c r="G6" s="96">
        <v>91.65</v>
      </c>
      <c r="H6" s="96">
        <v>50</v>
      </c>
      <c r="I6" s="96">
        <v>0</v>
      </c>
      <c r="J6" s="97">
        <f>SUM(E6:I6)</f>
        <v>678.98</v>
      </c>
    </row>
    <row r="7" spans="1:10" customFormat="1" x14ac:dyDescent="0.25">
      <c r="A7" s="98">
        <v>5</v>
      </c>
      <c r="B7" s="70">
        <v>1094949944</v>
      </c>
      <c r="C7" s="95" t="s">
        <v>117</v>
      </c>
      <c r="D7" s="96">
        <v>830.35</v>
      </c>
      <c r="E7" s="96">
        <f t="shared" si="0"/>
        <v>345.52500000000003</v>
      </c>
      <c r="F7" s="96">
        <v>153.5</v>
      </c>
      <c r="G7" s="96">
        <v>83.42</v>
      </c>
      <c r="H7" s="96">
        <v>30</v>
      </c>
      <c r="I7" s="96">
        <v>0</v>
      </c>
      <c r="J7" s="97">
        <v>612.44000000000005</v>
      </c>
    </row>
    <row r="8" spans="1:10" ht="19.5" x14ac:dyDescent="0.25">
      <c r="A8" s="98">
        <v>6</v>
      </c>
      <c r="B8" s="70">
        <v>1094937867</v>
      </c>
      <c r="C8" s="95" t="s">
        <v>119</v>
      </c>
      <c r="D8" s="96">
        <v>842.79</v>
      </c>
      <c r="E8" s="96">
        <f t="shared" si="0"/>
        <v>364.18499999999995</v>
      </c>
      <c r="F8" s="96">
        <v>155.5</v>
      </c>
      <c r="G8" s="96">
        <v>50.35</v>
      </c>
      <c r="H8" s="96">
        <v>30</v>
      </c>
      <c r="I8" s="96">
        <v>0</v>
      </c>
      <c r="J8" s="97">
        <f t="shared" ref="J8:J18" si="1">SUM(E8:I8)</f>
        <v>600.03499999999997</v>
      </c>
    </row>
    <row r="9" spans="1:10" customFormat="1" x14ac:dyDescent="0.25">
      <c r="A9" s="98">
        <v>7</v>
      </c>
      <c r="B9" s="70">
        <v>1094880927</v>
      </c>
      <c r="C9" s="95" t="s">
        <v>118</v>
      </c>
      <c r="D9" s="96">
        <v>830.35</v>
      </c>
      <c r="E9" s="96">
        <f t="shared" si="0"/>
        <v>345.52500000000003</v>
      </c>
      <c r="F9" s="96">
        <v>140.5</v>
      </c>
      <c r="G9" s="96">
        <v>100</v>
      </c>
      <c r="H9" s="96">
        <v>0</v>
      </c>
      <c r="I9" s="96">
        <v>0</v>
      </c>
      <c r="J9" s="97">
        <f t="shared" si="1"/>
        <v>586.02500000000009</v>
      </c>
    </row>
    <row r="10" spans="1:10" ht="19.5" x14ac:dyDescent="0.25">
      <c r="A10" s="98">
        <v>8</v>
      </c>
      <c r="B10" s="70">
        <v>1094884734</v>
      </c>
      <c r="C10" s="95" t="s">
        <v>120</v>
      </c>
      <c r="D10" s="96">
        <v>855.22</v>
      </c>
      <c r="E10" s="96">
        <f t="shared" si="0"/>
        <v>382.83000000000004</v>
      </c>
      <c r="F10" s="96">
        <v>141.5</v>
      </c>
      <c r="G10" s="96">
        <v>33.64</v>
      </c>
      <c r="H10" s="96">
        <v>20</v>
      </c>
      <c r="I10" s="96">
        <v>0</v>
      </c>
      <c r="J10" s="97">
        <f t="shared" si="1"/>
        <v>577.97</v>
      </c>
    </row>
    <row r="11" spans="1:10" x14ac:dyDescent="0.25">
      <c r="A11" s="98">
        <v>9</v>
      </c>
      <c r="B11" s="70">
        <v>1094909459</v>
      </c>
      <c r="C11" s="95" t="s">
        <v>121</v>
      </c>
      <c r="D11" s="96">
        <v>867.66</v>
      </c>
      <c r="E11" s="96">
        <f t="shared" si="0"/>
        <v>401.48999999999995</v>
      </c>
      <c r="F11" s="96">
        <v>153</v>
      </c>
      <c r="G11" s="96">
        <v>17.205479452054796</v>
      </c>
      <c r="H11" s="96">
        <v>0</v>
      </c>
      <c r="I11" s="96">
        <v>0</v>
      </c>
      <c r="J11" s="97">
        <f t="shared" si="1"/>
        <v>571.69547945205477</v>
      </c>
    </row>
    <row r="12" spans="1:10" ht="19.5" x14ac:dyDescent="0.25">
      <c r="A12" s="98">
        <v>10</v>
      </c>
      <c r="B12" s="70">
        <v>1094889924</v>
      </c>
      <c r="C12" s="95" t="s">
        <v>122</v>
      </c>
      <c r="D12" s="96">
        <v>867.66</v>
      </c>
      <c r="E12" s="96">
        <f t="shared" si="0"/>
        <v>401.48999999999995</v>
      </c>
      <c r="F12" s="96">
        <v>162</v>
      </c>
      <c r="G12" s="96">
        <v>3.0136986301369864</v>
      </c>
      <c r="H12" s="96">
        <v>0</v>
      </c>
      <c r="I12" s="96">
        <v>0</v>
      </c>
      <c r="J12" s="97">
        <f t="shared" si="1"/>
        <v>566.50369863013702</v>
      </c>
    </row>
    <row r="13" spans="1:10" x14ac:dyDescent="0.25">
      <c r="A13" s="98">
        <v>11</v>
      </c>
      <c r="B13" s="70">
        <v>7547511</v>
      </c>
      <c r="C13" s="95" t="s">
        <v>123</v>
      </c>
      <c r="D13" s="96">
        <v>805.47</v>
      </c>
      <c r="E13" s="96">
        <f t="shared" si="0"/>
        <v>308.20500000000004</v>
      </c>
      <c r="F13" s="96">
        <v>133</v>
      </c>
      <c r="G13" s="96">
        <v>100</v>
      </c>
      <c r="H13" s="96">
        <v>20</v>
      </c>
      <c r="I13" s="96">
        <v>0</v>
      </c>
      <c r="J13" s="97">
        <f t="shared" si="1"/>
        <v>561.20500000000004</v>
      </c>
    </row>
    <row r="14" spans="1:10" ht="19.5" x14ac:dyDescent="0.25">
      <c r="A14" s="98">
        <v>12</v>
      </c>
      <c r="B14" s="70">
        <v>41942752</v>
      </c>
      <c r="C14" s="95" t="s">
        <v>124</v>
      </c>
      <c r="D14" s="96">
        <v>817.91</v>
      </c>
      <c r="E14" s="96">
        <f t="shared" si="0"/>
        <v>326.86499999999995</v>
      </c>
      <c r="F14" s="96">
        <v>148</v>
      </c>
      <c r="G14" s="96">
        <v>55.77778</v>
      </c>
      <c r="H14" s="96">
        <v>0</v>
      </c>
      <c r="I14" s="96">
        <v>0</v>
      </c>
      <c r="J14" s="97">
        <f t="shared" si="1"/>
        <v>530.6427799999999</v>
      </c>
    </row>
    <row r="15" spans="1:10" x14ac:dyDescent="0.25">
      <c r="A15" s="98">
        <v>13</v>
      </c>
      <c r="B15" s="70">
        <v>30399171</v>
      </c>
      <c r="C15" s="95" t="s">
        <v>125</v>
      </c>
      <c r="D15" s="96">
        <v>855.22</v>
      </c>
      <c r="E15" s="96">
        <f t="shared" si="0"/>
        <v>382.83000000000004</v>
      </c>
      <c r="F15" s="96">
        <v>139.5</v>
      </c>
      <c r="G15" s="96">
        <v>0</v>
      </c>
      <c r="H15" s="96">
        <v>5</v>
      </c>
      <c r="I15" s="96">
        <v>0</v>
      </c>
      <c r="J15" s="97">
        <f t="shared" si="1"/>
        <v>527.33000000000004</v>
      </c>
    </row>
    <row r="16" spans="1:10" x14ac:dyDescent="0.25">
      <c r="A16" s="98">
        <v>14</v>
      </c>
      <c r="B16" s="70">
        <v>66962143</v>
      </c>
      <c r="C16" s="95" t="s">
        <v>126</v>
      </c>
      <c r="D16" s="96">
        <v>817.91</v>
      </c>
      <c r="E16" s="96">
        <f t="shared" si="0"/>
        <v>326.86499999999995</v>
      </c>
      <c r="F16" s="96">
        <v>135</v>
      </c>
      <c r="G16" s="96">
        <v>57.150684931506852</v>
      </c>
      <c r="H16" s="96">
        <v>5</v>
      </c>
      <c r="I16" s="96">
        <v>0</v>
      </c>
      <c r="J16" s="97">
        <f t="shared" si="1"/>
        <v>524.01568493150683</v>
      </c>
    </row>
    <row r="17" spans="1:10" x14ac:dyDescent="0.25">
      <c r="A17" s="98">
        <v>15</v>
      </c>
      <c r="B17" s="70">
        <v>1094949126</v>
      </c>
      <c r="C17" s="95" t="s">
        <v>127</v>
      </c>
      <c r="D17" s="96">
        <v>842.79</v>
      </c>
      <c r="E17" s="96">
        <f t="shared" si="0"/>
        <v>364.18499999999995</v>
      </c>
      <c r="F17" s="96">
        <v>147.5</v>
      </c>
      <c r="G17" s="96">
        <v>4.9315068493150687</v>
      </c>
      <c r="H17" s="96">
        <v>0</v>
      </c>
      <c r="I17" s="96">
        <v>0</v>
      </c>
      <c r="J17" s="97">
        <f t="shared" si="1"/>
        <v>516.61650684931499</v>
      </c>
    </row>
    <row r="18" spans="1:10" ht="19.5" x14ac:dyDescent="0.25">
      <c r="A18" s="98">
        <v>16</v>
      </c>
      <c r="B18" s="70">
        <v>14622736</v>
      </c>
      <c r="C18" s="95" t="s">
        <v>128</v>
      </c>
      <c r="D18" s="96">
        <v>830.35</v>
      </c>
      <c r="E18" s="96">
        <f t="shared" si="0"/>
        <v>345.52500000000003</v>
      </c>
      <c r="F18" s="96">
        <v>157.5</v>
      </c>
      <c r="G18" s="96">
        <v>13.15</v>
      </c>
      <c r="H18" s="96">
        <v>0</v>
      </c>
      <c r="I18" s="96">
        <v>0</v>
      </c>
      <c r="J18" s="97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11</v>
      </c>
      <c r="B2" s="12" t="s">
        <v>0</v>
      </c>
      <c r="C2" s="12" t="s">
        <v>1</v>
      </c>
      <c r="D2" s="23" t="s">
        <v>35</v>
      </c>
      <c r="E2" s="23" t="s">
        <v>36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 x14ac:dyDescent="0.25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99.57</v>
      </c>
      <c r="H4" s="5">
        <v>25</v>
      </c>
      <c r="I4" s="5">
        <v>0</v>
      </c>
      <c r="J4" s="13">
        <f>SUM(E4:I4)</f>
        <v>588.94999999999993</v>
      </c>
    </row>
    <row r="5" spans="1:10" x14ac:dyDescent="0.25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 x14ac:dyDescent="0.25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>SUM(E6:I6)</f>
        <v>539.68479452054783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15" zoomScaleNormal="115" workbookViewId="0">
      <selection activeCell="B11" sqref="B11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6.425781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3"/>
      <c r="B1" s="116" t="s">
        <v>93</v>
      </c>
      <c r="C1" s="116"/>
      <c r="D1" s="116"/>
      <c r="E1" s="116"/>
      <c r="F1" s="116"/>
      <c r="G1" s="116"/>
      <c r="H1" s="116"/>
      <c r="I1" s="116"/>
      <c r="J1" s="117"/>
    </row>
    <row r="2" spans="1:10" ht="76.5" x14ac:dyDescent="0.25">
      <c r="A2" s="78" t="s">
        <v>11</v>
      </c>
      <c r="B2" s="79" t="s">
        <v>0</v>
      </c>
      <c r="C2" s="79" t="s">
        <v>9</v>
      </c>
      <c r="D2" s="80" t="s">
        <v>35</v>
      </c>
      <c r="E2" s="80" t="s">
        <v>36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x14ac:dyDescent="0.25">
      <c r="A3" s="3">
        <v>1</v>
      </c>
      <c r="B3" s="4">
        <v>5822434</v>
      </c>
      <c r="C3" s="4" t="s">
        <v>76</v>
      </c>
      <c r="D3" s="9">
        <v>999.84</v>
      </c>
      <c r="E3" s="9">
        <f t="shared" ref="E3:E8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8" si="1">SUM(E3:I3)</f>
        <v>868.76</v>
      </c>
    </row>
    <row r="4" spans="1:10" x14ac:dyDescent="0.25">
      <c r="A4" s="3">
        <v>2</v>
      </c>
      <c r="B4" s="4">
        <v>4525874</v>
      </c>
      <c r="C4" s="4" t="s">
        <v>77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78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7543164</v>
      </c>
      <c r="C6" s="4" t="s">
        <v>79</v>
      </c>
      <c r="D6" s="9">
        <v>826.86</v>
      </c>
      <c r="E6" s="9">
        <f t="shared" si="0"/>
        <v>340.29</v>
      </c>
      <c r="F6" s="9">
        <v>159.5</v>
      </c>
      <c r="G6" s="9">
        <v>100</v>
      </c>
      <c r="H6" s="9">
        <v>40</v>
      </c>
      <c r="I6" s="9">
        <v>0</v>
      </c>
      <c r="J6" s="13">
        <f t="shared" si="1"/>
        <v>639.79</v>
      </c>
    </row>
    <row r="7" spans="1:10" x14ac:dyDescent="0.25">
      <c r="A7" s="3">
        <v>5</v>
      </c>
      <c r="B7" s="4">
        <v>18413205</v>
      </c>
      <c r="C7" s="4" t="s">
        <v>80</v>
      </c>
      <c r="D7" s="9">
        <v>805.24</v>
      </c>
      <c r="E7" s="9">
        <f t="shared" si="0"/>
        <v>307.86</v>
      </c>
      <c r="F7" s="9">
        <v>157</v>
      </c>
      <c r="G7" s="9">
        <v>70.52</v>
      </c>
      <c r="H7" s="9">
        <v>25</v>
      </c>
      <c r="I7" s="9">
        <v>0</v>
      </c>
      <c r="J7" s="13">
        <f t="shared" si="1"/>
        <v>560.38</v>
      </c>
    </row>
    <row r="8" spans="1:10" x14ac:dyDescent="0.25">
      <c r="A8" s="3">
        <v>6</v>
      </c>
      <c r="B8" s="4">
        <v>17655852</v>
      </c>
      <c r="C8" s="4" t="s">
        <v>81</v>
      </c>
      <c r="D8" s="9">
        <v>826.86</v>
      </c>
      <c r="E8" s="9">
        <f t="shared" si="0"/>
        <v>340.29</v>
      </c>
      <c r="F8" s="9">
        <v>149.5</v>
      </c>
      <c r="G8" s="9">
        <v>23.61</v>
      </c>
      <c r="H8" s="9">
        <v>20</v>
      </c>
      <c r="I8" s="9">
        <v>0</v>
      </c>
      <c r="J8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09" t="s">
        <v>84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77" t="s">
        <v>10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9770282</v>
      </c>
      <c r="C3" s="4" t="s">
        <v>85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 x14ac:dyDescent="0.25">
      <c r="A4" s="3">
        <v>2</v>
      </c>
      <c r="B4" s="4">
        <v>1002544444</v>
      </c>
      <c r="C4" s="4" t="s">
        <v>89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 x14ac:dyDescent="0.25">
      <c r="A5" s="3">
        <v>3</v>
      </c>
      <c r="B5" s="4">
        <v>41918707</v>
      </c>
      <c r="C5" s="4" t="s">
        <v>86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41962772</v>
      </c>
      <c r="C6" s="4" t="s">
        <v>87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92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x14ac:dyDescent="0.25">
      <c r="A8" s="3">
        <v>6</v>
      </c>
      <c r="B8" s="4">
        <v>41958675</v>
      </c>
      <c r="C8" s="4" t="s">
        <v>88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1097394546</v>
      </c>
      <c r="C9" s="4" t="s">
        <v>90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 x14ac:dyDescent="0.25">
      <c r="A10" s="3">
        <v>8</v>
      </c>
      <c r="B10" s="4">
        <v>33815352</v>
      </c>
      <c r="C10" s="4" t="s">
        <v>91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 x14ac:dyDescent="0.25">
      <c r="A12" s="28"/>
    </row>
    <row r="13" spans="1:10" customFormat="1" x14ac:dyDescent="0.25">
      <c r="B13" s="29"/>
      <c r="C13" s="29"/>
      <c r="D13" s="29"/>
      <c r="E13" s="29"/>
      <c r="F13" s="29"/>
      <c r="G13" s="29"/>
      <c r="H13" s="29"/>
    </row>
    <row r="14" spans="1:10" customFormat="1" x14ac:dyDescent="0.25">
      <c r="B14" s="29"/>
      <c r="C14" s="29"/>
      <c r="D14" s="29"/>
      <c r="E14" s="29"/>
      <c r="F14" s="29"/>
      <c r="G14" s="29"/>
      <c r="H14" s="29"/>
    </row>
    <row r="15" spans="1:10" customFormat="1" x14ac:dyDescent="0.25">
      <c r="B15" s="29"/>
      <c r="C15" s="29"/>
      <c r="D15" s="29"/>
      <c r="E15" s="29"/>
      <c r="F15" s="29"/>
      <c r="G15" s="29"/>
      <c r="H15" s="29"/>
    </row>
    <row r="16" spans="1:10" customFormat="1" x14ac:dyDescent="0.25">
      <c r="B16" s="29"/>
      <c r="C16" s="29"/>
      <c r="D16" s="29"/>
      <c r="E16" s="29"/>
      <c r="F16" s="29"/>
      <c r="G16" s="29"/>
      <c r="H16" s="29"/>
    </row>
    <row r="17" spans="1:8" customFormat="1" x14ac:dyDescent="0.25">
      <c r="B17" s="29"/>
      <c r="C17" s="29"/>
      <c r="D17" s="30"/>
      <c r="E17" s="29"/>
      <c r="F17" s="29"/>
      <c r="G17" s="29"/>
      <c r="H17" s="29"/>
    </row>
    <row r="18" spans="1:8" customFormat="1" x14ac:dyDescent="0.25">
      <c r="C18" s="29"/>
      <c r="D18" s="31"/>
      <c r="E18" s="29"/>
      <c r="F18" s="29"/>
      <c r="G18" s="29"/>
      <c r="H18" s="29"/>
    </row>
    <row r="20" spans="1:8" x14ac:dyDescent="0.25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100" t="s">
        <v>94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41945147</v>
      </c>
      <c r="C3" s="4" t="s">
        <v>75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11" t="s">
        <v>43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76.5" x14ac:dyDescent="0.2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 x14ac:dyDescent="0.25">
      <c r="A3" s="120" t="s">
        <v>44</v>
      </c>
      <c r="B3" s="120"/>
      <c r="C3" s="120"/>
      <c r="D3" s="120"/>
      <c r="E3" s="120"/>
      <c r="F3" s="120"/>
      <c r="G3" s="120"/>
      <c r="H3" s="120"/>
      <c r="I3" s="120"/>
      <c r="J3" s="120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09" t="s">
        <v>41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 x14ac:dyDescent="0.25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 x14ac:dyDescent="0.25">
      <c r="D10" s="121"/>
      <c r="E10" s="121"/>
      <c r="F10" s="121"/>
      <c r="G10" s="121"/>
    </row>
    <row r="11" spans="1:10" x14ac:dyDescent="0.25">
      <c r="D11" s="121"/>
      <c r="E11" s="121"/>
      <c r="F11" s="121"/>
      <c r="G11" s="121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workbookViewId="0">
      <selection activeCell="I20" sqref="I20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3" t="s">
        <v>74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56.25" x14ac:dyDescent="0.25">
      <c r="A2" s="72" t="s">
        <v>11</v>
      </c>
      <c r="B2" s="73" t="s">
        <v>0</v>
      </c>
      <c r="C2" s="73" t="s">
        <v>9</v>
      </c>
      <c r="D2" s="74" t="s">
        <v>35</v>
      </c>
      <c r="E2" s="74" t="s">
        <v>36</v>
      </c>
      <c r="F2" s="74" t="s">
        <v>3</v>
      </c>
      <c r="G2" s="74" t="s">
        <v>4</v>
      </c>
      <c r="H2" s="75" t="s">
        <v>5</v>
      </c>
      <c r="I2" s="75" t="s">
        <v>6</v>
      </c>
      <c r="J2" s="76" t="s">
        <v>8</v>
      </c>
    </row>
    <row r="3" spans="1:10" x14ac:dyDescent="0.25">
      <c r="A3" s="14">
        <v>1</v>
      </c>
      <c r="B3" s="14">
        <v>6103439</v>
      </c>
      <c r="C3" s="14" t="s">
        <v>101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 x14ac:dyDescent="0.25">
      <c r="A4" s="14">
        <v>2</v>
      </c>
      <c r="B4" s="14">
        <v>1094896365</v>
      </c>
      <c r="C4" s="14" t="s">
        <v>102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 x14ac:dyDescent="0.25">
      <c r="A5" s="14">
        <v>3</v>
      </c>
      <c r="B5" s="14">
        <v>24585736</v>
      </c>
      <c r="C5" s="14" t="s">
        <v>103</v>
      </c>
      <c r="D5" s="2">
        <v>816.55</v>
      </c>
      <c r="E5" s="2">
        <f t="shared" si="0"/>
        <v>324.82499999999993</v>
      </c>
      <c r="F5" s="2">
        <v>151</v>
      </c>
      <c r="G5" s="2">
        <v>100</v>
      </c>
      <c r="H5" s="2">
        <v>70</v>
      </c>
      <c r="I5" s="2">
        <v>0</v>
      </c>
      <c r="J5" s="19">
        <f t="shared" si="1"/>
        <v>645.82499999999993</v>
      </c>
    </row>
    <row r="6" spans="1:10" x14ac:dyDescent="0.25">
      <c r="A6" s="14">
        <v>4</v>
      </c>
      <c r="B6" s="14">
        <v>9770169</v>
      </c>
      <c r="C6" s="14" t="s">
        <v>104</v>
      </c>
      <c r="D6" s="2">
        <v>828.13</v>
      </c>
      <c r="E6" s="2">
        <f t="shared" si="0"/>
        <v>342.19499999999999</v>
      </c>
      <c r="F6" s="2">
        <v>171.5</v>
      </c>
      <c r="G6" s="2">
        <v>100</v>
      </c>
      <c r="H6" s="2">
        <v>20</v>
      </c>
      <c r="I6" s="2">
        <v>0</v>
      </c>
      <c r="J6" s="19">
        <f t="shared" si="1"/>
        <v>633.69499999999994</v>
      </c>
    </row>
    <row r="7" spans="1:10" x14ac:dyDescent="0.25">
      <c r="A7" s="14">
        <v>5</v>
      </c>
      <c r="B7" s="14">
        <v>41957231</v>
      </c>
      <c r="C7" s="14" t="s">
        <v>105</v>
      </c>
      <c r="D7" s="2">
        <v>804.98</v>
      </c>
      <c r="E7" s="2">
        <f t="shared" si="0"/>
        <v>307.47000000000003</v>
      </c>
      <c r="F7" s="2">
        <v>160</v>
      </c>
      <c r="G7" s="2">
        <v>100</v>
      </c>
      <c r="H7" s="2">
        <v>60</v>
      </c>
      <c r="I7" s="2">
        <v>0</v>
      </c>
      <c r="J7" s="19">
        <f t="shared" si="1"/>
        <v>627.47</v>
      </c>
    </row>
    <row r="8" spans="1:10" x14ac:dyDescent="0.25">
      <c r="A8" s="14">
        <v>6</v>
      </c>
      <c r="B8" s="14">
        <v>18402967</v>
      </c>
      <c r="C8" s="14" t="s">
        <v>110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 x14ac:dyDescent="0.25">
      <c r="A9" s="14">
        <v>7</v>
      </c>
      <c r="B9" s="14">
        <v>9773443</v>
      </c>
      <c r="C9" s="14" t="s">
        <v>108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 x14ac:dyDescent="0.25">
      <c r="A10" s="14">
        <v>8</v>
      </c>
      <c r="B10" s="14">
        <v>30347424</v>
      </c>
      <c r="C10" s="14" t="s">
        <v>106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 x14ac:dyDescent="0.25">
      <c r="A11" s="14">
        <v>9</v>
      </c>
      <c r="B11" s="14">
        <v>7544807</v>
      </c>
      <c r="C11" s="14" t="s">
        <v>107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 x14ac:dyDescent="0.25">
      <c r="A12" s="14">
        <v>10</v>
      </c>
      <c r="B12" s="14">
        <v>1094900836</v>
      </c>
      <c r="C12" s="14" t="s">
        <v>109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 x14ac:dyDescent="0.25">
      <c r="A13" s="14">
        <v>11</v>
      </c>
      <c r="B13" s="14">
        <v>1014177018</v>
      </c>
      <c r="C13" s="14" t="s">
        <v>111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 x14ac:dyDescent="0.25">
      <c r="A14" s="14">
        <v>12</v>
      </c>
      <c r="B14" s="14">
        <v>9731001</v>
      </c>
      <c r="C14" s="14" t="s">
        <v>112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100" t="s">
        <v>97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8.75" customHeight="1" x14ac:dyDescent="0.25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37085726</v>
      </c>
      <c r="C3" s="4" t="s">
        <v>52</v>
      </c>
      <c r="D3" s="5">
        <v>898.87</v>
      </c>
      <c r="E3" s="5">
        <f>300+((600-300)*(D3-800)/(1000-800))</f>
        <v>448.30500000000001</v>
      </c>
      <c r="F3" s="5">
        <v>153</v>
      </c>
      <c r="G3" s="5">
        <v>100</v>
      </c>
      <c r="H3" s="5">
        <v>50</v>
      </c>
      <c r="I3" s="5">
        <v>0</v>
      </c>
      <c r="J3" s="13">
        <f>SUM(E3:I3)</f>
        <v>751.30500000000006</v>
      </c>
    </row>
    <row r="4" spans="1:10" x14ac:dyDescent="0.25">
      <c r="A4" s="3">
        <v>2</v>
      </c>
      <c r="B4" s="4">
        <v>36292959</v>
      </c>
      <c r="C4" s="4" t="s">
        <v>55</v>
      </c>
      <c r="D4" s="5">
        <v>815.44</v>
      </c>
      <c r="E4" s="5">
        <f>300+((600-300)*(D4-800)/(1000-800))</f>
        <v>323.16000000000008</v>
      </c>
      <c r="F4" s="5">
        <v>159</v>
      </c>
      <c r="G4" s="5">
        <v>100</v>
      </c>
      <c r="H4" s="5">
        <v>40</v>
      </c>
      <c r="I4" s="5">
        <v>3</v>
      </c>
      <c r="J4" s="13">
        <f>SUM(E4:I4)</f>
        <v>625.16000000000008</v>
      </c>
    </row>
    <row r="5" spans="1:10" x14ac:dyDescent="0.25">
      <c r="A5" s="3">
        <v>3</v>
      </c>
      <c r="B5" s="4">
        <v>72145489</v>
      </c>
      <c r="C5" s="4" t="s">
        <v>53</v>
      </c>
      <c r="D5" s="5">
        <v>815.44</v>
      </c>
      <c r="E5" s="5">
        <f>300+((600-300)*(D5-800)/(1000-800))</f>
        <v>323.16000000000008</v>
      </c>
      <c r="F5" s="5">
        <v>165</v>
      </c>
      <c r="G5" s="5">
        <v>100</v>
      </c>
      <c r="H5" s="5">
        <v>20</v>
      </c>
      <c r="I5" s="5">
        <v>0</v>
      </c>
      <c r="J5" s="13">
        <f>SUM(E5:I5)</f>
        <v>608.16000000000008</v>
      </c>
    </row>
    <row r="6" spans="1:10" x14ac:dyDescent="0.25">
      <c r="A6" s="3">
        <v>4</v>
      </c>
      <c r="B6" s="4">
        <v>89002107</v>
      </c>
      <c r="C6" s="4" t="s">
        <v>54</v>
      </c>
      <c r="D6" s="5">
        <v>815.44</v>
      </c>
      <c r="E6" s="5">
        <f>300+((600-300)*(D6-800)/(1000-800))</f>
        <v>323.16000000000008</v>
      </c>
      <c r="F6" s="5">
        <v>139.5</v>
      </c>
      <c r="G6" s="5">
        <v>100</v>
      </c>
      <c r="H6" s="5">
        <v>20</v>
      </c>
      <c r="I6" s="5">
        <v>0</v>
      </c>
      <c r="J6" s="13">
        <f>SUM(E6:I6)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I20" sqref="I2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4" t="s">
        <v>47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 x14ac:dyDescent="0.25">
      <c r="A4" s="46">
        <v>1</v>
      </c>
      <c r="B4" s="47">
        <v>41948029</v>
      </c>
      <c r="C4" s="47" t="s">
        <v>48</v>
      </c>
      <c r="D4" s="48">
        <v>858.65</v>
      </c>
      <c r="E4" s="48">
        <f>300+((600-300)*(D4-800)/(1000-800))</f>
        <v>387.97499999999997</v>
      </c>
      <c r="F4" s="48">
        <v>162.5</v>
      </c>
      <c r="G4" s="49">
        <v>100</v>
      </c>
      <c r="H4" s="50">
        <v>20</v>
      </c>
      <c r="I4" s="50">
        <v>0</v>
      </c>
      <c r="J4" s="51">
        <f>SUM(E4:I4)</f>
        <v>670.47499999999991</v>
      </c>
    </row>
    <row r="5" spans="1:10" x14ac:dyDescent="0.25">
      <c r="A5" s="46">
        <v>2</v>
      </c>
      <c r="B5" s="47">
        <v>54257752</v>
      </c>
      <c r="C5" s="47" t="s">
        <v>49</v>
      </c>
      <c r="D5" s="48">
        <v>804.01</v>
      </c>
      <c r="E5" s="48">
        <f>300+((600-300)*(D5-800)/(1000-800))</f>
        <v>306.01499999999999</v>
      </c>
      <c r="F5" s="48">
        <v>137</v>
      </c>
      <c r="G5" s="52">
        <v>100</v>
      </c>
      <c r="H5" s="52">
        <v>20</v>
      </c>
      <c r="I5" s="52">
        <v>0</v>
      </c>
      <c r="J5" s="51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R20" sqref="R20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5" t="s">
        <v>82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9732541</v>
      </c>
      <c r="C3" s="4" t="s">
        <v>83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3" t="s">
        <v>45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90" x14ac:dyDescent="0.25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 x14ac:dyDescent="0.25">
      <c r="A3" s="106" t="s">
        <v>44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4" customFormat="1" ht="30.75" customHeight="1" x14ac:dyDescent="0.3">
      <c r="A1" s="100" t="s">
        <v>96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3">
        <v>1097032061</v>
      </c>
      <c r="C3" s="3" t="s">
        <v>56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57.95</v>
      </c>
      <c r="H3" s="5">
        <v>55</v>
      </c>
      <c r="I3" s="5">
        <v>0</v>
      </c>
      <c r="J3" s="25">
        <f>SUM(E3:I3)</f>
        <v>655.81500000000005</v>
      </c>
    </row>
    <row r="4" spans="1:10" x14ac:dyDescent="0.25">
      <c r="A4" s="3">
        <v>2</v>
      </c>
      <c r="B4" s="3">
        <v>1097400516</v>
      </c>
      <c r="C4" s="3" t="s">
        <v>57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5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s="91" customFormat="1" ht="105" x14ac:dyDescent="0.25">
      <c r="A2" s="86" t="s">
        <v>11</v>
      </c>
      <c r="B2" s="87" t="s">
        <v>0</v>
      </c>
      <c r="C2" s="87" t="s">
        <v>1</v>
      </c>
      <c r="D2" s="88" t="s">
        <v>35</v>
      </c>
      <c r="E2" s="88" t="s">
        <v>36</v>
      </c>
      <c r="F2" s="88" t="s">
        <v>3</v>
      </c>
      <c r="G2" s="88" t="s">
        <v>4</v>
      </c>
      <c r="H2" s="89" t="s">
        <v>5</v>
      </c>
      <c r="I2" s="89" t="s">
        <v>6</v>
      </c>
      <c r="J2" s="90" t="s">
        <v>8</v>
      </c>
    </row>
    <row r="3" spans="1:10" s="91" customFormat="1" x14ac:dyDescent="0.25">
      <c r="A3" s="62">
        <v>1</v>
      </c>
      <c r="B3" s="63">
        <v>24604171</v>
      </c>
      <c r="C3" s="63" t="s">
        <v>58</v>
      </c>
      <c r="D3" s="92">
        <v>855.67</v>
      </c>
      <c r="E3" s="92">
        <f>300+((600-300)*(D3-800)/(1000-800))</f>
        <v>383.50499999999994</v>
      </c>
      <c r="F3" s="92">
        <v>158</v>
      </c>
      <c r="G3" s="92">
        <v>100</v>
      </c>
      <c r="H3" s="92">
        <v>15</v>
      </c>
      <c r="I3" s="92">
        <v>0</v>
      </c>
      <c r="J3" s="64">
        <f>SUM(E3:I3)</f>
        <v>656.50499999999988</v>
      </c>
    </row>
    <row r="4" spans="1:10" s="91" customFormat="1" x14ac:dyDescent="0.25">
      <c r="A4" s="63">
        <v>2</v>
      </c>
      <c r="B4" s="63">
        <v>7547656</v>
      </c>
      <c r="C4" s="63" t="s">
        <v>59</v>
      </c>
      <c r="D4" s="92">
        <v>805.29</v>
      </c>
      <c r="E4" s="92">
        <f>300+((600-300)*(D4-800)/(1000-800))</f>
        <v>307.93499999999995</v>
      </c>
      <c r="F4" s="92">
        <v>168.5</v>
      </c>
      <c r="G4" s="92">
        <v>100</v>
      </c>
      <c r="H4" s="92">
        <v>35</v>
      </c>
      <c r="I4" s="92">
        <v>0</v>
      </c>
      <c r="J4" s="93">
        <f>SUM(E4:I4)</f>
        <v>611.43499999999995</v>
      </c>
    </row>
    <row r="5" spans="1:10" s="91" customFormat="1" x14ac:dyDescent="0.25">
      <c r="A5" s="63">
        <v>3</v>
      </c>
      <c r="B5" s="63">
        <v>33966331</v>
      </c>
      <c r="C5" s="63" t="s">
        <v>60</v>
      </c>
      <c r="D5" s="92">
        <v>830.48</v>
      </c>
      <c r="E5" s="92">
        <f>300+((600-300)*(D5-800)/(1000-800))</f>
        <v>345.72</v>
      </c>
      <c r="F5" s="92">
        <v>155</v>
      </c>
      <c r="G5" s="92">
        <v>6.3</v>
      </c>
      <c r="H5" s="92">
        <v>40</v>
      </c>
      <c r="I5" s="92">
        <v>0</v>
      </c>
      <c r="J5" s="93">
        <f>SUM(E5:I5)</f>
        <v>547.02</v>
      </c>
    </row>
    <row r="6" spans="1:10" s="91" customFormat="1" x14ac:dyDescent="0.25">
      <c r="B6" s="94"/>
      <c r="C6" s="94"/>
      <c r="F6" s="94"/>
      <c r="G6" s="94"/>
      <c r="H6" s="94"/>
      <c r="I6" s="94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A8" sqref="A8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 x14ac:dyDescent="0.25">
      <c r="A3" s="4">
        <v>1</v>
      </c>
      <c r="B3" s="4">
        <v>18400234</v>
      </c>
      <c r="C3" s="4" t="s">
        <v>26</v>
      </c>
      <c r="D3" s="9">
        <v>846.63</v>
      </c>
      <c r="E3" s="9">
        <f t="shared" ref="E3:E7" si="0">300+((600-300)*(D3-800)/(1000-800))</f>
        <v>369.94499999999999</v>
      </c>
      <c r="F3" s="9">
        <v>146.5</v>
      </c>
      <c r="G3" s="9">
        <v>100</v>
      </c>
      <c r="H3" s="9">
        <v>20</v>
      </c>
      <c r="I3" s="9">
        <v>0</v>
      </c>
      <c r="J3" s="13">
        <f t="shared" ref="J3:J7" si="1">SUM(E3:I3)</f>
        <v>636.44499999999994</v>
      </c>
    </row>
    <row r="4" spans="1:10" x14ac:dyDescent="0.25">
      <c r="A4" s="4">
        <v>2</v>
      </c>
      <c r="B4" s="4">
        <v>12986295</v>
      </c>
      <c r="C4" s="4" t="s">
        <v>27</v>
      </c>
      <c r="D4" s="9">
        <v>870.7</v>
      </c>
      <c r="E4" s="9">
        <f t="shared" si="0"/>
        <v>406.05000000000007</v>
      </c>
      <c r="F4" s="9">
        <v>130</v>
      </c>
      <c r="G4" s="9">
        <v>100</v>
      </c>
      <c r="H4" s="9">
        <v>0</v>
      </c>
      <c r="I4" s="9">
        <v>0</v>
      </c>
      <c r="J4" s="13">
        <f t="shared" si="1"/>
        <v>636.05000000000007</v>
      </c>
    </row>
    <row r="5" spans="1:10" x14ac:dyDescent="0.25">
      <c r="A5" s="4">
        <v>3</v>
      </c>
      <c r="B5" s="4">
        <v>33815445</v>
      </c>
      <c r="C5" s="4" t="s">
        <v>28</v>
      </c>
      <c r="D5" s="9">
        <v>846.63</v>
      </c>
      <c r="E5" s="9">
        <f t="shared" si="0"/>
        <v>369.94499999999999</v>
      </c>
      <c r="F5" s="9">
        <v>160.5</v>
      </c>
      <c r="G5" s="9">
        <v>100</v>
      </c>
      <c r="H5" s="9">
        <v>0</v>
      </c>
      <c r="I5" s="9">
        <v>0</v>
      </c>
      <c r="J5" s="13">
        <f t="shared" si="1"/>
        <v>630.44499999999994</v>
      </c>
    </row>
    <row r="6" spans="1:10" x14ac:dyDescent="0.25">
      <c r="A6" s="4">
        <v>4</v>
      </c>
      <c r="B6" s="4">
        <v>41957055</v>
      </c>
      <c r="C6" s="4" t="s">
        <v>29</v>
      </c>
      <c r="D6" s="9">
        <v>822.56</v>
      </c>
      <c r="E6" s="9">
        <f t="shared" si="0"/>
        <v>333.83999999999992</v>
      </c>
      <c r="F6" s="9">
        <v>146.5</v>
      </c>
      <c r="G6" s="9">
        <v>64.72</v>
      </c>
      <c r="H6" s="9">
        <v>50</v>
      </c>
      <c r="I6" s="9">
        <v>0</v>
      </c>
      <c r="J6" s="13">
        <f t="shared" si="1"/>
        <v>595.05999999999995</v>
      </c>
    </row>
    <row r="7" spans="1:10" x14ac:dyDescent="0.25">
      <c r="A7" s="4">
        <v>5</v>
      </c>
      <c r="B7" s="4">
        <v>41938429</v>
      </c>
      <c r="C7" s="4" t="s">
        <v>30</v>
      </c>
      <c r="D7" s="9">
        <v>810.53</v>
      </c>
      <c r="E7" s="9">
        <f t="shared" si="0"/>
        <v>315.79499999999996</v>
      </c>
      <c r="F7" s="9">
        <v>144</v>
      </c>
      <c r="G7" s="9">
        <v>100</v>
      </c>
      <c r="H7" s="9">
        <v>0</v>
      </c>
      <c r="I7" s="9">
        <v>0</v>
      </c>
      <c r="J7" s="13">
        <f t="shared" si="1"/>
        <v>559.79499999999996</v>
      </c>
    </row>
    <row r="8" spans="1:10" x14ac:dyDescent="0.25">
      <c r="A8" s="85"/>
    </row>
    <row r="12" spans="1:10" x14ac:dyDescent="0.25">
      <c r="C12" s="107"/>
      <c r="D12" s="107"/>
      <c r="E12" s="107"/>
      <c r="F12" s="107"/>
    </row>
    <row r="13" spans="1:10" x14ac:dyDescent="0.25">
      <c r="C13" s="108"/>
      <c r="D13" s="108"/>
      <c r="E13" s="108"/>
      <c r="F13" s="108"/>
    </row>
  </sheetData>
  <sortState ref="A3:J8">
    <sortCondition descending="1" ref="J3:J8"/>
  </sortState>
  <mergeCells count="3">
    <mergeCell ref="C12:F12"/>
    <mergeCell ref="C13:F1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27" t="s">
        <v>19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15" zoomScaleNormal="115" workbookViewId="0">
      <selection activeCell="O10" sqref="O10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10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96" customHeight="1" x14ac:dyDescent="0.25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ht="15" customHeight="1" x14ac:dyDescent="0.25">
      <c r="A3" s="70">
        <v>1</v>
      </c>
      <c r="B3" s="70">
        <v>79472085</v>
      </c>
      <c r="C3" s="70" t="s">
        <v>62</v>
      </c>
      <c r="D3" s="59">
        <v>936.48</v>
      </c>
      <c r="E3" s="59">
        <f t="shared" ref="E3:E13" si="0">300+((600-300)*(D3-800)/(1000-800))</f>
        <v>504.72</v>
      </c>
      <c r="F3" s="59">
        <v>165.5</v>
      </c>
      <c r="G3" s="59">
        <v>100</v>
      </c>
      <c r="H3" s="59">
        <v>40</v>
      </c>
      <c r="I3" s="59">
        <v>0</v>
      </c>
      <c r="J3" s="71">
        <f t="shared" ref="J3:J13" si="1">SUM(E3:I3)</f>
        <v>810.22</v>
      </c>
    </row>
    <row r="4" spans="1:10" ht="15" customHeight="1" x14ac:dyDescent="0.25">
      <c r="A4" s="70">
        <v>2</v>
      </c>
      <c r="B4" s="70">
        <v>41945945</v>
      </c>
      <c r="C4" s="70" t="s">
        <v>63</v>
      </c>
      <c r="D4" s="59">
        <v>948.66</v>
      </c>
      <c r="E4" s="59">
        <f t="shared" si="0"/>
        <v>522.99</v>
      </c>
      <c r="F4" s="59">
        <v>155</v>
      </c>
      <c r="G4" s="59">
        <v>100</v>
      </c>
      <c r="H4" s="59">
        <v>15</v>
      </c>
      <c r="I4" s="59">
        <v>0</v>
      </c>
      <c r="J4" s="71">
        <f t="shared" si="1"/>
        <v>792.99</v>
      </c>
    </row>
    <row r="5" spans="1:10" ht="15" customHeight="1" x14ac:dyDescent="0.25">
      <c r="A5" s="70">
        <v>3</v>
      </c>
      <c r="B5" s="70">
        <v>7555733</v>
      </c>
      <c r="C5" s="70" t="s">
        <v>64</v>
      </c>
      <c r="D5" s="59">
        <v>863.4</v>
      </c>
      <c r="E5" s="59">
        <f t="shared" si="0"/>
        <v>395.09999999999997</v>
      </c>
      <c r="F5" s="59">
        <v>160.5</v>
      </c>
      <c r="G5" s="59">
        <v>100</v>
      </c>
      <c r="H5" s="59">
        <v>85</v>
      </c>
      <c r="I5" s="59">
        <v>0</v>
      </c>
      <c r="J5" s="71">
        <f t="shared" si="1"/>
        <v>740.59999999999991</v>
      </c>
    </row>
    <row r="6" spans="1:10" x14ac:dyDescent="0.25">
      <c r="A6" s="70">
        <v>4</v>
      </c>
      <c r="B6" s="70">
        <v>1094901226</v>
      </c>
      <c r="C6" s="70" t="s">
        <v>68</v>
      </c>
      <c r="D6" s="59">
        <v>839.04</v>
      </c>
      <c r="E6" s="59">
        <f t="shared" si="0"/>
        <v>358.55999999999995</v>
      </c>
      <c r="F6" s="59">
        <v>157.5</v>
      </c>
      <c r="G6" s="59">
        <v>98.17</v>
      </c>
      <c r="H6" s="59">
        <v>70</v>
      </c>
      <c r="I6" s="59">
        <v>0</v>
      </c>
      <c r="J6" s="71">
        <f t="shared" si="1"/>
        <v>684.2299999999999</v>
      </c>
    </row>
    <row r="7" spans="1:10" x14ac:dyDescent="0.25">
      <c r="A7" s="70">
        <v>5</v>
      </c>
      <c r="B7" s="70">
        <v>1094936941</v>
      </c>
      <c r="C7" s="70" t="s">
        <v>72</v>
      </c>
      <c r="D7" s="59">
        <v>839.04</v>
      </c>
      <c r="E7" s="59">
        <f t="shared" si="0"/>
        <v>358.55999999999995</v>
      </c>
      <c r="F7" s="59">
        <v>148</v>
      </c>
      <c r="G7" s="59">
        <v>100</v>
      </c>
      <c r="H7" s="59">
        <v>70</v>
      </c>
      <c r="I7" s="59">
        <v>0</v>
      </c>
      <c r="J7" s="71">
        <f t="shared" si="1"/>
        <v>676.56</v>
      </c>
    </row>
    <row r="8" spans="1:10" x14ac:dyDescent="0.25">
      <c r="A8" s="70">
        <v>6</v>
      </c>
      <c r="B8" s="70">
        <v>9772146</v>
      </c>
      <c r="C8" s="70" t="s">
        <v>69</v>
      </c>
      <c r="D8" s="59">
        <v>826.86</v>
      </c>
      <c r="E8" s="59">
        <f t="shared" si="0"/>
        <v>340.29</v>
      </c>
      <c r="F8" s="59">
        <v>175</v>
      </c>
      <c r="G8" s="59">
        <v>100</v>
      </c>
      <c r="H8" s="59">
        <v>55</v>
      </c>
      <c r="I8" s="59">
        <v>0</v>
      </c>
      <c r="J8" s="71">
        <f t="shared" si="1"/>
        <v>670.29</v>
      </c>
    </row>
    <row r="9" spans="1:10" x14ac:dyDescent="0.25">
      <c r="A9" s="70">
        <v>7</v>
      </c>
      <c r="B9" s="70">
        <v>1094925400</v>
      </c>
      <c r="C9" s="70" t="s">
        <v>71</v>
      </c>
      <c r="D9" s="59">
        <v>814.68</v>
      </c>
      <c r="E9" s="59">
        <f t="shared" si="0"/>
        <v>322.01999999999992</v>
      </c>
      <c r="F9" s="59">
        <v>173.5</v>
      </c>
      <c r="G9" s="59">
        <v>100</v>
      </c>
      <c r="H9" s="59">
        <v>70</v>
      </c>
      <c r="I9" s="59">
        <v>0</v>
      </c>
      <c r="J9" s="71">
        <f t="shared" si="1"/>
        <v>665.52</v>
      </c>
    </row>
    <row r="10" spans="1:10" x14ac:dyDescent="0.25">
      <c r="A10" s="70">
        <v>8</v>
      </c>
      <c r="B10" s="70">
        <v>41941579</v>
      </c>
      <c r="C10" s="70" t="s">
        <v>65</v>
      </c>
      <c r="D10" s="59">
        <v>851.22</v>
      </c>
      <c r="E10" s="59">
        <f t="shared" si="0"/>
        <v>376.83000000000004</v>
      </c>
      <c r="F10" s="59">
        <v>161.5</v>
      </c>
      <c r="G10" s="59">
        <v>100</v>
      </c>
      <c r="H10" s="59">
        <v>20</v>
      </c>
      <c r="I10" s="59">
        <v>0</v>
      </c>
      <c r="J10" s="71">
        <f t="shared" si="1"/>
        <v>658.33</v>
      </c>
    </row>
    <row r="11" spans="1:10" x14ac:dyDescent="0.25">
      <c r="A11" s="70">
        <v>9</v>
      </c>
      <c r="B11" s="70">
        <v>52782982</v>
      </c>
      <c r="C11" s="70" t="s">
        <v>70</v>
      </c>
      <c r="D11" s="59">
        <v>839.04</v>
      </c>
      <c r="E11" s="59">
        <f t="shared" si="0"/>
        <v>358.55999999999995</v>
      </c>
      <c r="F11" s="59">
        <v>141.5</v>
      </c>
      <c r="G11" s="59">
        <v>100</v>
      </c>
      <c r="H11" s="59">
        <v>50</v>
      </c>
      <c r="I11" s="59">
        <v>0</v>
      </c>
      <c r="J11" s="71">
        <f t="shared" si="1"/>
        <v>650.05999999999995</v>
      </c>
    </row>
    <row r="12" spans="1:10" x14ac:dyDescent="0.25">
      <c r="A12" s="70">
        <v>10</v>
      </c>
      <c r="B12" s="70">
        <v>1097393864</v>
      </c>
      <c r="C12" s="70" t="s">
        <v>67</v>
      </c>
      <c r="D12" s="59">
        <v>826.86</v>
      </c>
      <c r="E12" s="59">
        <f t="shared" si="0"/>
        <v>340.29</v>
      </c>
      <c r="F12" s="59">
        <v>171.5</v>
      </c>
      <c r="G12" s="59">
        <v>78.099999999999994</v>
      </c>
      <c r="H12" s="59">
        <v>50</v>
      </c>
      <c r="I12" s="59">
        <v>0</v>
      </c>
      <c r="J12" s="71">
        <f t="shared" si="1"/>
        <v>639.89</v>
      </c>
    </row>
    <row r="13" spans="1:10" x14ac:dyDescent="0.25">
      <c r="A13" s="70">
        <v>11</v>
      </c>
      <c r="B13" s="70">
        <v>41916835</v>
      </c>
      <c r="C13" s="70" t="s">
        <v>66</v>
      </c>
      <c r="D13" s="59">
        <v>814.68</v>
      </c>
      <c r="E13" s="59">
        <f t="shared" si="0"/>
        <v>322.01999999999992</v>
      </c>
      <c r="F13" s="59">
        <v>162</v>
      </c>
      <c r="G13" s="59">
        <v>55.666670000000003</v>
      </c>
      <c r="H13" s="59">
        <v>35</v>
      </c>
      <c r="I13" s="59">
        <v>0</v>
      </c>
      <c r="J13" s="71">
        <f t="shared" si="1"/>
        <v>574.68666999999994</v>
      </c>
    </row>
    <row r="15" spans="1:10" customFormat="1" x14ac:dyDescent="0.25">
      <c r="A15" s="28"/>
    </row>
    <row r="16" spans="1:10" customFormat="1" x14ac:dyDescent="0.25">
      <c r="B16" s="29"/>
      <c r="C16" s="29"/>
      <c r="D16" s="29"/>
      <c r="E16" s="29"/>
      <c r="F16" s="29"/>
      <c r="G16" s="29"/>
      <c r="H16" s="29"/>
    </row>
    <row r="17" spans="1:8" customFormat="1" x14ac:dyDescent="0.25">
      <c r="B17" s="29"/>
      <c r="C17" s="29"/>
      <c r="D17" s="29"/>
      <c r="E17" s="29"/>
      <c r="F17" s="29"/>
      <c r="G17" s="29"/>
      <c r="H17" s="29"/>
    </row>
    <row r="18" spans="1:8" customFormat="1" x14ac:dyDescent="0.25">
      <c r="B18" s="29"/>
      <c r="C18" s="29"/>
      <c r="D18" s="29"/>
      <c r="E18" s="29"/>
      <c r="F18" s="29"/>
      <c r="G18" s="29"/>
      <c r="H18" s="29"/>
    </row>
    <row r="19" spans="1:8" customFormat="1" x14ac:dyDescent="0.25">
      <c r="B19" s="29"/>
      <c r="C19" s="29"/>
      <c r="D19" s="29"/>
      <c r="E19" s="29"/>
      <c r="F19" s="29"/>
      <c r="G19" s="29"/>
      <c r="H19" s="29"/>
    </row>
    <row r="20" spans="1:8" customFormat="1" x14ac:dyDescent="0.25">
      <c r="B20" s="29"/>
      <c r="C20" s="29"/>
      <c r="D20" s="30"/>
      <c r="E20" s="29"/>
      <c r="F20" s="29"/>
      <c r="G20" s="29"/>
      <c r="H20" s="29"/>
    </row>
    <row r="21" spans="1:8" customFormat="1" x14ac:dyDescent="0.25">
      <c r="C21" s="29"/>
      <c r="D21" s="31"/>
      <c r="E21" s="29"/>
      <c r="F21" s="29"/>
      <c r="G21" s="29"/>
      <c r="H21" s="29"/>
    </row>
    <row r="23" spans="1:8" x14ac:dyDescent="0.25">
      <c r="A23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11" t="s">
        <v>46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ht="76.5" x14ac:dyDescent="0.2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 x14ac:dyDescent="0.25">
      <c r="A4" s="114" t="s">
        <v>99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21.7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2019-12-11T19:43:44Z</dcterms:modified>
</cp:coreProperties>
</file>