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5430" windowHeight="5370" tabRatio="980" firstSheet="6" activeTab="11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Pen'!$A$2:$J$11</definedName>
    <definedName name="_xlnm._FilterDatabase" localSheetId="13" hidden="1">'Asistente Jco. Juzg. Ejec y pen'!$A$2:$J$9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Tribunal'!$A$2:$J$6</definedName>
    <definedName name="_xlnm._FilterDatabase" localSheetId="7" hidden="1">'Escribiente Juzg. Circuito'!$A$2:$J$15</definedName>
    <definedName name="_xlnm._FilterDatabase" localSheetId="11" hidden="1">'Escribiente Juzg.Mpal'!$A$2:$J$2</definedName>
    <definedName name="_xlnm._FilterDatabase" localSheetId="3" hidden="1">'Escribiente Tribunal'!$A$2:$J$4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Circuito'!$A$2:$J$4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'!$A$2:$J$10</definedName>
    <definedName name="_xlnm._FilterDatabase" localSheetId="9" hidden="1">'Secretario Juzg. Municipal'!$A$2:$J$8</definedName>
    <definedName name="_xlnm._FilterDatabase" localSheetId="1" hidden="1">'Secretario Tribunal'!$A$2:$J$7</definedName>
    <definedName name="_xlnm._FilterDatabase" localSheetId="20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19" i="34" l="1"/>
  <c r="J19" i="34" s="1"/>
  <c r="E18" i="34"/>
  <c r="J18" i="34" s="1"/>
  <c r="E17" i="34"/>
  <c r="J17" i="34" s="1"/>
  <c r="E16" i="34"/>
  <c r="J16" i="34" s="1"/>
  <c r="E15" i="34"/>
  <c r="J15" i="34" s="1"/>
  <c r="E14" i="34"/>
  <c r="J14" i="34" s="1"/>
  <c r="E13" i="34"/>
  <c r="J13" i="34" s="1"/>
  <c r="E12" i="34"/>
  <c r="J12" i="34" s="1"/>
  <c r="E11" i="34"/>
  <c r="J11" i="34" s="1"/>
  <c r="E10" i="34"/>
  <c r="J10" i="34" s="1"/>
  <c r="J9" i="34"/>
  <c r="E9" i="34"/>
  <c r="E8" i="34"/>
  <c r="E7" i="34"/>
  <c r="J7" i="34" s="1"/>
  <c r="E6" i="34"/>
  <c r="J6" i="34" s="1"/>
  <c r="E5" i="34"/>
  <c r="J5" i="34" s="1"/>
  <c r="E4" i="34"/>
  <c r="J4" i="34" s="1"/>
  <c r="E3" i="34"/>
  <c r="J3" i="34" s="1"/>
  <c r="J15" i="35" l="1"/>
  <c r="E15" i="35"/>
  <c r="E14" i="35"/>
  <c r="J14" i="35" s="1"/>
  <c r="J13" i="35"/>
  <c r="E13" i="35"/>
  <c r="E12" i="35"/>
  <c r="J12" i="35" s="1"/>
  <c r="J11" i="35"/>
  <c r="E11" i="35"/>
  <c r="E10" i="35"/>
  <c r="J10" i="35" s="1"/>
  <c r="J9" i="35"/>
  <c r="E9" i="35"/>
  <c r="E8" i="35"/>
  <c r="J8" i="35" s="1"/>
  <c r="J7" i="35"/>
  <c r="E7" i="35"/>
  <c r="E6" i="35"/>
  <c r="J6" i="35" s="1"/>
  <c r="J5" i="35"/>
  <c r="E5" i="35"/>
  <c r="E4" i="35"/>
  <c r="J4" i="35" s="1"/>
  <c r="J3" i="35"/>
  <c r="E3" i="35"/>
  <c r="E8" i="40" l="1"/>
  <c r="J8" i="40" s="1"/>
  <c r="E7" i="40"/>
  <c r="J7" i="40" s="1"/>
  <c r="E6" i="40"/>
  <c r="J6" i="40" s="1"/>
  <c r="E5" i="40"/>
  <c r="J5" i="40" s="1"/>
  <c r="E4" i="40"/>
  <c r="J4" i="40" s="1"/>
  <c r="E3" i="40"/>
  <c r="J3" i="40" s="1"/>
  <c r="E4" i="39" l="1"/>
  <c r="J4" i="39" s="1"/>
  <c r="E5" i="39"/>
  <c r="J5" i="39" s="1"/>
  <c r="E6" i="39"/>
  <c r="J6" i="39" s="1"/>
  <c r="E8" i="39"/>
  <c r="J8" i="39" s="1"/>
  <c r="E9" i="39"/>
  <c r="J9" i="39" s="1"/>
  <c r="E11" i="39"/>
  <c r="J11" i="39" s="1"/>
  <c r="E3" i="17" l="1"/>
  <c r="J3" i="17" s="1"/>
  <c r="E4" i="17"/>
  <c r="J4" i="17" s="1"/>
  <c r="E7" i="39" l="1"/>
  <c r="J7" i="39" s="1"/>
  <c r="E10" i="39"/>
  <c r="J10" i="39" s="1"/>
  <c r="E3" i="39"/>
  <c r="J3" i="39" s="1"/>
  <c r="E3" i="38"/>
  <c r="J3" i="38" s="1"/>
  <c r="E9" i="37"/>
  <c r="J9" i="37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15" i="33" l="1"/>
  <c r="J15" i="33" s="1"/>
  <c r="E11" i="33"/>
  <c r="J11" i="33" s="1"/>
  <c r="E10" i="33"/>
  <c r="J10" i="33" s="1"/>
  <c r="E12" i="33"/>
  <c r="J12" i="33" s="1"/>
  <c r="E8" i="33"/>
  <c r="J8" i="33" s="1"/>
  <c r="E14" i="33"/>
  <c r="J14" i="33" s="1"/>
  <c r="E13" i="33"/>
  <c r="J13" i="33" s="1"/>
  <c r="E7" i="33"/>
  <c r="J7" i="33" s="1"/>
  <c r="E6" i="33"/>
  <c r="J6" i="33" s="1"/>
  <c r="E9" i="33"/>
  <c r="J9" i="33" s="1"/>
  <c r="E5" i="33"/>
  <c r="J5" i="33" s="1"/>
  <c r="E4" i="33"/>
  <c r="J4" i="33" s="1"/>
  <c r="E3" i="33"/>
  <c r="J3" i="33" s="1"/>
  <c r="E6" i="32"/>
  <c r="J6" i="32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4" i="12" l="1"/>
  <c r="J4" i="12" s="1"/>
  <c r="E5" i="12"/>
  <c r="J5" i="12" s="1"/>
  <c r="E5" i="23" l="1"/>
  <c r="J5" i="23" s="1"/>
  <c r="E10" i="23"/>
  <c r="J10" i="23" s="1"/>
  <c r="E4" i="23"/>
  <c r="J4" i="23" s="1"/>
  <c r="E3" i="23"/>
  <c r="J3" i="23" s="1"/>
  <c r="E9" i="23"/>
  <c r="J9" i="23" s="1"/>
  <c r="E7" i="23"/>
  <c r="J7" i="23" s="1"/>
  <c r="E8" i="23"/>
  <c r="J8" i="23" s="1"/>
  <c r="E6" i="23"/>
  <c r="J6" i="23" s="1"/>
  <c r="E3" i="20"/>
  <c r="J3" i="20" s="1"/>
  <c r="E5" i="20"/>
  <c r="J5" i="20" s="1"/>
  <c r="E6" i="20"/>
  <c r="J6" i="20" s="1"/>
  <c r="E4" i="20"/>
  <c r="J4" i="20" s="1"/>
  <c r="E4" i="16"/>
  <c r="J4" i="16" s="1"/>
  <c r="E3" i="16"/>
  <c r="J3" i="16" s="1"/>
  <c r="E6" i="12"/>
  <c r="J6" i="12" s="1"/>
  <c r="E3" i="12"/>
  <c r="J3" i="12" s="1"/>
</calcChain>
</file>

<file path=xl/sharedStrings.xml><?xml version="1.0" encoding="utf-8"?>
<sst xmlns="http://schemas.openxmlformats.org/spreadsheetml/2006/main" count="337" uniqueCount="143">
  <si>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</si>
  <si>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</si>
  <si>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</si>
  <si>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</si>
  <si>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</si>
  <si>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</si>
  <si>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</si>
  <si>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</si>
  <si>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</si>
  <si>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</si>
  <si>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</si>
  <si>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</si>
  <si>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</si>
  <si>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</si>
  <si>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</si>
  <si>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</si>
  <si>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</si>
  <si>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</si>
  <si>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</si>
  <si>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DIAZ APACHE NATHALIA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</si>
  <si>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</si>
  <si>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</si>
  <si>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</si>
  <si>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</si>
  <si>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</si>
  <si>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</si>
  <si>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</si>
  <si>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CARDENAS ZULETA MAGDA MILENA</t>
  </si>
  <si>
    <t>CABRERA TAMAYO KARENT JACKELINE</t>
  </si>
  <si>
    <t>LOPEZ GUZMAN IVAN DARIO</t>
  </si>
  <si>
    <t>ENRIQUEZ DELGADO JAIRO ADALBERTO</t>
  </si>
  <si>
    <t>TABORDA VARGAS OLGA MILENA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</si>
  <si>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</si>
  <si>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</si>
  <si>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</si>
  <si>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</si>
  <si>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</si>
  <si>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</si>
  <si>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</si>
  <si>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HERNANDEZ LOZANO HELVER</t>
  </si>
  <si>
    <t>LÓPEZ RAMÍREZ MARTHA LUCÍA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</si>
  <si>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</si>
  <si>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</si>
  <si>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</si>
  <si>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</si>
  <si>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</si>
  <si>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</si>
  <si>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</si>
  <si>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</si>
  <si>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</si>
  <si>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</si>
  <si>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</si>
  <si>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</si>
  <si>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</si>
  <si>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</si>
  <si>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</si>
  <si>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</si>
  <si>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</si>
  <si>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</si>
  <si>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</si>
  <si>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</si>
  <si>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</si>
  <si>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</si>
  <si>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</si>
  <si>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</si>
  <si>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BOTACHE BELTRÁN JULIÁN ANDRÉS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</si>
  <si>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</si>
  <si>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</si>
  <si>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</si>
  <si>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</si>
  <si>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</si>
  <si>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</si>
  <si>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</si>
  <si>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</si>
  <si>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CUADRADO AREVALO MAGDA DEL SOCORRO</t>
  </si>
  <si>
    <t>LOPEZ MEJIA GERMAN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</si>
  <si>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</si>
  <si>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</si>
  <si>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</si>
  <si>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</si>
  <si>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</si>
  <si>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</si>
  <si>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</si>
  <si>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</si>
  <si>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</si>
  <si>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</si>
  <si>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</si>
  <si>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</si>
  <si>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</si>
  <si>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</si>
  <si>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</si>
  <si>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</si>
  <si>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</si>
  <si>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</si>
  <si>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</si>
  <si>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</si>
  <si>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</si>
  <si>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</si>
  <si>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ALEGRIA ARTEAGA NANCY JULIETH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</si>
  <si>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</si>
  <si>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</si>
  <si>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</si>
  <si>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</si>
  <si>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</si>
  <si>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</si>
  <si>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</si>
  <si>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</si>
  <si>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</si>
  <si>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</si>
  <si>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</si>
  <si>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</si>
  <si>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</si>
  <si>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</si>
  <si>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</si>
  <si>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URREA CARVAJAL LAURA FERNANDA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</si>
  <si>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</si>
  <si>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</si>
  <si>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</si>
  <si>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</si>
  <si>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</si>
  <si>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</si>
  <si>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</si>
  <si>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</si>
  <si>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</si>
  <si>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</si>
  <si>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</si>
  <si>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</si>
  <si>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MURILLO AVILA DAVID</t>
  </si>
  <si>
    <t>AREVALO OSPINA ANDRES ALEXSAINDRE</t>
  </si>
  <si>
    <t>SANCHEZ DIVA CONSTANZA</t>
  </si>
  <si>
    <t>DUQUE SOTO MARIA PAULA</t>
  </si>
  <si>
    <t>PABON POVEDA DANIELA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</si>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</sst>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/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/>
    <xf numFmtId="0" fontId="33" fillId="0" borderId="1" xfId="0" applyFont="1" applyFill="1" applyBorder="1" applyAlignment="1">
      <alignment horizontal="right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A2" sqref="A2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100" t="s">
        <v>110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72" x14ac:dyDescent="0.25">
      <c r="A2" s="54" t="s">
        <v>11</v>
      </c>
      <c r="B2" s="55" t="s">
        <v>0</v>
      </c>
      <c r="C2" s="55" t="s">
        <v>9</v>
      </c>
      <c r="D2" s="56" t="s">
        <v>41</v>
      </c>
      <c r="E2" s="56" t="s">
        <v>42</v>
      </c>
      <c r="F2" s="56" t="s">
        <v>3</v>
      </c>
      <c r="G2" s="56" t="s">
        <v>4</v>
      </c>
      <c r="H2" s="57" t="s">
        <v>5</v>
      </c>
      <c r="I2" s="57" t="s">
        <v>6</v>
      </c>
      <c r="J2" s="58" t="s">
        <v>8</v>
      </c>
    </row>
    <row r="3" spans="1:10" ht="15" customHeight="1" x14ac:dyDescent="0.25">
      <c r="A3" s="59">
        <v>1</v>
      </c>
      <c r="B3" s="59">
        <v>1094892190</v>
      </c>
      <c r="C3" s="59" t="s">
        <v>56</v>
      </c>
      <c r="D3" s="60">
        <v>881.73</v>
      </c>
      <c r="E3" s="60">
        <f>300+((600-300)*(D3-800)/(1000-800))</f>
        <v>422.59500000000003</v>
      </c>
      <c r="F3" s="60">
        <v>167.5</v>
      </c>
      <c r="G3" s="60">
        <v>55.06849315068493</v>
      </c>
      <c r="H3" s="60">
        <v>70</v>
      </c>
      <c r="I3" s="60">
        <v>0</v>
      </c>
      <c r="J3" s="61">
        <f>SUM(E3:I3)</f>
        <v>715.16349315068499</v>
      </c>
    </row>
    <row r="4" spans="1:10" x14ac:dyDescent="0.25">
      <c r="A4" s="59">
        <v>2</v>
      </c>
      <c r="B4" s="62">
        <v>30394753</v>
      </c>
      <c r="C4" s="62" t="s">
        <v>57</v>
      </c>
      <c r="D4" s="60">
        <v>820</v>
      </c>
      <c r="E4" s="60">
        <f>300+((600-300)*(D4-800)/(1000-800))</f>
        <v>330</v>
      </c>
      <c r="F4" s="60">
        <v>180.5</v>
      </c>
      <c r="G4" s="60">
        <v>100</v>
      </c>
      <c r="H4" s="60">
        <v>40</v>
      </c>
      <c r="I4" s="60">
        <v>0</v>
      </c>
      <c r="J4" s="61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30" zoomScaleNormal="130" workbookViewId="0">
      <selection activeCell="C12" sqref="C12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110" t="s">
        <v>46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41</v>
      </c>
      <c r="E2" s="16" t="s">
        <v>42</v>
      </c>
      <c r="F2" s="16" t="s">
        <v>3</v>
      </c>
      <c r="G2" s="16" t="s">
        <v>4</v>
      </c>
      <c r="H2" s="17" t="s">
        <v>5</v>
      </c>
      <c r="I2" s="17" t="s">
        <v>6</v>
      </c>
      <c r="J2" s="21" t="s">
        <v>8</v>
      </c>
    </row>
    <row r="3" spans="1:10" ht="15" customHeight="1" x14ac:dyDescent="0.25">
      <c r="A3" s="14">
        <v>1</v>
      </c>
      <c r="B3" s="14">
        <v>24336232</v>
      </c>
      <c r="C3" s="14" t="s">
        <v>35</v>
      </c>
      <c r="D3" s="2">
        <v>943.44</v>
      </c>
      <c r="E3" s="2">
        <f t="shared" ref="E3:E8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20">
        <f t="shared" ref="J3:J8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36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20">
        <f t="shared" si="1"/>
        <v>644.80958904109582</v>
      </c>
    </row>
    <row r="5" spans="1:10" x14ac:dyDescent="0.25">
      <c r="A5" s="14">
        <v>3</v>
      </c>
      <c r="B5" s="14">
        <v>7551811</v>
      </c>
      <c r="C5" s="14" t="s">
        <v>37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20">
        <f t="shared" si="1"/>
        <v>595.72499999999991</v>
      </c>
    </row>
    <row r="6" spans="1:10" x14ac:dyDescent="0.25">
      <c r="A6" s="14">
        <v>4</v>
      </c>
      <c r="B6" s="14">
        <v>41913286</v>
      </c>
      <c r="C6" s="14" t="s">
        <v>40</v>
      </c>
      <c r="D6" s="2">
        <v>812.3</v>
      </c>
      <c r="E6" s="2">
        <f t="shared" si="0"/>
        <v>318.44999999999993</v>
      </c>
      <c r="F6" s="2">
        <v>148</v>
      </c>
      <c r="G6" s="2">
        <v>100</v>
      </c>
      <c r="H6" s="2">
        <v>20</v>
      </c>
      <c r="I6" s="2">
        <v>0</v>
      </c>
      <c r="J6" s="19">
        <f t="shared" si="1"/>
        <v>586.44999999999993</v>
      </c>
    </row>
    <row r="7" spans="1:10" x14ac:dyDescent="0.25">
      <c r="A7" s="14">
        <v>5</v>
      </c>
      <c r="B7" s="14">
        <v>1094887859</v>
      </c>
      <c r="C7" s="14" t="s">
        <v>38</v>
      </c>
      <c r="D7" s="2">
        <v>812.3</v>
      </c>
      <c r="E7" s="2">
        <f t="shared" si="0"/>
        <v>318.44999999999993</v>
      </c>
      <c r="F7" s="2">
        <v>164.5</v>
      </c>
      <c r="G7" s="2">
        <v>73.863013698630141</v>
      </c>
      <c r="H7" s="2">
        <v>0</v>
      </c>
      <c r="I7" s="2">
        <v>0</v>
      </c>
      <c r="J7" s="20">
        <f t="shared" si="1"/>
        <v>556.81301369863013</v>
      </c>
    </row>
    <row r="8" spans="1:10" x14ac:dyDescent="0.25">
      <c r="A8" s="14">
        <v>6</v>
      </c>
      <c r="B8" s="14">
        <v>89009974</v>
      </c>
      <c r="C8" s="14" t="s">
        <v>39</v>
      </c>
      <c r="D8" s="2">
        <v>801.37</v>
      </c>
      <c r="E8" s="2">
        <f t="shared" si="0"/>
        <v>302.05500000000001</v>
      </c>
      <c r="F8" s="2">
        <v>157.5</v>
      </c>
      <c r="G8" s="2">
        <v>64.61</v>
      </c>
      <c r="H8" s="2">
        <v>20</v>
      </c>
      <c r="I8" s="2">
        <v>0</v>
      </c>
      <c r="J8" s="20">
        <f t="shared" si="1"/>
        <v>544.16499999999996</v>
      </c>
    </row>
    <row r="10" spans="1:10" customFormat="1" x14ac:dyDescent="0.25">
      <c r="A10" s="29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1"/>
      <c r="E15" s="30"/>
      <c r="F15" s="30"/>
      <c r="G15" s="30"/>
      <c r="H15" s="30"/>
    </row>
    <row r="16" spans="1:10" customFormat="1" x14ac:dyDescent="0.25">
      <c r="C16" s="30"/>
      <c r="D16" s="32"/>
      <c r="E16" s="30"/>
      <c r="F16" s="30"/>
      <c r="G16" s="30"/>
      <c r="H16" s="30"/>
    </row>
    <row r="18" spans="1:1" x14ac:dyDescent="0.25">
      <c r="A18" s="29" t="s">
        <v>112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selection activeCell="P18" sqref="P18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116" t="s">
        <v>45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1" t="s">
        <v>10</v>
      </c>
      <c r="B2" s="12" t="s">
        <v>0</v>
      </c>
      <c r="C2" s="12" t="s">
        <v>9</v>
      </c>
      <c r="D2" s="24" t="s">
        <v>2</v>
      </c>
      <c r="E2" s="24" t="s">
        <v>7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14">
        <v>1</v>
      </c>
      <c r="B3" s="14">
        <v>24586100</v>
      </c>
      <c r="C3" s="14" t="s">
        <v>22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20">
        <f>SUM(E3:I3)</f>
        <v>624.97</v>
      </c>
    </row>
    <row r="4" spans="1:10" x14ac:dyDescent="0.25">
      <c r="A4" s="14">
        <v>2</v>
      </c>
      <c r="B4" s="14">
        <v>1094905673</v>
      </c>
      <c r="C4" s="14" t="s">
        <v>21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20">
        <f>SUM(E4:I4)</f>
        <v>564.47</v>
      </c>
    </row>
    <row r="6" spans="1:10" customFormat="1" x14ac:dyDescent="0.25">
      <c r="A6" s="29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1"/>
      <c r="E11" s="30"/>
      <c r="F11" s="30"/>
      <c r="G11" s="30"/>
      <c r="H11" s="30"/>
    </row>
    <row r="12" spans="1:10" customFormat="1" x14ac:dyDescent="0.25">
      <c r="C12" s="30"/>
      <c r="D12" s="32"/>
      <c r="E12" s="30"/>
      <c r="F12" s="30"/>
      <c r="G12" s="30"/>
      <c r="H12" s="30"/>
    </row>
    <row r="14" spans="1:10" x14ac:dyDescent="0.25">
      <c r="A14" s="29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130" zoomScaleNormal="130" workbookViewId="0">
      <selection activeCell="D21" sqref="D21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11" t="s">
        <v>83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84" customHeight="1" x14ac:dyDescent="0.25">
      <c r="A2" s="66" t="s">
        <v>11</v>
      </c>
      <c r="B2" s="67" t="s">
        <v>0</v>
      </c>
      <c r="C2" s="67" t="s">
        <v>9</v>
      </c>
      <c r="D2" s="68" t="s">
        <v>41</v>
      </c>
      <c r="E2" s="68" t="s">
        <v>42</v>
      </c>
      <c r="F2" s="68" t="s">
        <v>3</v>
      </c>
      <c r="G2" s="68" t="s">
        <v>4</v>
      </c>
      <c r="H2" s="69" t="s">
        <v>5</v>
      </c>
      <c r="I2" s="69" t="s">
        <v>6</v>
      </c>
      <c r="J2" s="70" t="s">
        <v>8</v>
      </c>
    </row>
    <row r="3" spans="1:10" x14ac:dyDescent="0.25">
      <c r="A3" s="99">
        <v>1</v>
      </c>
      <c r="B3" s="71">
        <v>1097401936</v>
      </c>
      <c r="C3" s="96" t="s">
        <v>126</v>
      </c>
      <c r="D3" s="97">
        <v>954.73</v>
      </c>
      <c r="E3" s="97">
        <f t="shared" ref="E3:E19" si="0">300+((600-300)*(D3-800)/(1000-800))</f>
        <v>532.09500000000003</v>
      </c>
      <c r="F3" s="97">
        <v>170.5</v>
      </c>
      <c r="G3" s="97">
        <v>19.54</v>
      </c>
      <c r="H3" s="97">
        <v>70</v>
      </c>
      <c r="I3" s="97">
        <v>0</v>
      </c>
      <c r="J3" s="98">
        <f t="shared" ref="J3:J7" si="1">SUM(E3:I3)</f>
        <v>792.13499999999999</v>
      </c>
    </row>
    <row r="4" spans="1:10" customFormat="1" x14ac:dyDescent="0.25">
      <c r="A4" s="99">
        <v>2</v>
      </c>
      <c r="B4" s="71">
        <v>1094926240</v>
      </c>
      <c r="C4" s="96" t="s">
        <v>127</v>
      </c>
      <c r="D4" s="97">
        <v>917.41</v>
      </c>
      <c r="E4" s="97">
        <f t="shared" si="0"/>
        <v>476.11499999999995</v>
      </c>
      <c r="F4" s="97">
        <v>155.5</v>
      </c>
      <c r="G4" s="97">
        <v>73.7</v>
      </c>
      <c r="H4" s="97">
        <v>50</v>
      </c>
      <c r="I4" s="97">
        <v>0</v>
      </c>
      <c r="J4" s="98">
        <f t="shared" si="1"/>
        <v>755.31500000000005</v>
      </c>
    </row>
    <row r="5" spans="1:10" customFormat="1" ht="19.5" x14ac:dyDescent="0.25">
      <c r="A5" s="99">
        <v>3</v>
      </c>
      <c r="B5" s="71">
        <v>1094892093</v>
      </c>
      <c r="C5" s="96" t="s">
        <v>128</v>
      </c>
      <c r="D5" s="97">
        <v>867.66</v>
      </c>
      <c r="E5" s="97">
        <f t="shared" si="0"/>
        <v>401.48999999999995</v>
      </c>
      <c r="F5" s="97">
        <v>156</v>
      </c>
      <c r="G5" s="97">
        <v>98.68</v>
      </c>
      <c r="H5" s="97">
        <v>55</v>
      </c>
      <c r="I5" s="97">
        <v>0</v>
      </c>
      <c r="J5" s="98">
        <f t="shared" si="1"/>
        <v>711.17000000000007</v>
      </c>
    </row>
    <row r="6" spans="1:10" customFormat="1" x14ac:dyDescent="0.25">
      <c r="A6" s="99">
        <v>4</v>
      </c>
      <c r="B6" s="71">
        <v>66834765</v>
      </c>
      <c r="C6" s="96" t="s">
        <v>129</v>
      </c>
      <c r="D6" s="97">
        <v>855.22</v>
      </c>
      <c r="E6" s="97">
        <f t="shared" si="0"/>
        <v>382.83000000000004</v>
      </c>
      <c r="F6" s="97">
        <v>154.5</v>
      </c>
      <c r="G6" s="97">
        <v>91.65</v>
      </c>
      <c r="H6" s="97">
        <v>50</v>
      </c>
      <c r="I6" s="97">
        <v>0</v>
      </c>
      <c r="J6" s="98">
        <f t="shared" si="1"/>
        <v>678.98</v>
      </c>
    </row>
    <row r="7" spans="1:10" customFormat="1" x14ac:dyDescent="0.25">
      <c r="A7" s="99">
        <v>5</v>
      </c>
      <c r="B7" s="71">
        <v>1094938957</v>
      </c>
      <c r="C7" s="96" t="s">
        <v>130</v>
      </c>
      <c r="D7" s="97">
        <v>880.1</v>
      </c>
      <c r="E7" s="97">
        <f t="shared" si="0"/>
        <v>420.15000000000003</v>
      </c>
      <c r="F7" s="97">
        <v>149.5</v>
      </c>
      <c r="G7" s="97">
        <v>46.79</v>
      </c>
      <c r="H7" s="97">
        <v>30</v>
      </c>
      <c r="I7" s="97">
        <v>0</v>
      </c>
      <c r="J7" s="98">
        <f t="shared" si="1"/>
        <v>646.44000000000005</v>
      </c>
    </row>
    <row r="8" spans="1:10" customFormat="1" x14ac:dyDescent="0.25">
      <c r="A8" s="99">
        <v>6</v>
      </c>
      <c r="B8" s="71">
        <v>1094949944</v>
      </c>
      <c r="C8" s="96" t="s">
        <v>131</v>
      </c>
      <c r="D8" s="97">
        <v>830.35</v>
      </c>
      <c r="E8" s="97">
        <f t="shared" si="0"/>
        <v>345.52500000000003</v>
      </c>
      <c r="F8" s="97">
        <v>153.5</v>
      </c>
      <c r="G8" s="97">
        <v>83.42</v>
      </c>
      <c r="H8" s="97">
        <v>30</v>
      </c>
      <c r="I8" s="97">
        <v>0</v>
      </c>
      <c r="J8" s="98">
        <v>612.44000000000005</v>
      </c>
    </row>
    <row r="9" spans="1:10" x14ac:dyDescent="0.25">
      <c r="A9" s="99">
        <v>7</v>
      </c>
      <c r="B9" s="71">
        <v>1094880927</v>
      </c>
      <c r="C9" s="96" t="s">
        <v>132</v>
      </c>
      <c r="D9" s="97">
        <v>830.35</v>
      </c>
      <c r="E9" s="97">
        <f t="shared" si="0"/>
        <v>345.52500000000003</v>
      </c>
      <c r="F9" s="97">
        <v>140.5</v>
      </c>
      <c r="G9" s="97">
        <v>100</v>
      </c>
      <c r="H9" s="97">
        <v>0</v>
      </c>
      <c r="I9" s="97">
        <v>0</v>
      </c>
      <c r="J9" s="98">
        <f t="shared" ref="J9:J19" si="2">SUM(E9:I9)</f>
        <v>586.02500000000009</v>
      </c>
    </row>
    <row r="10" spans="1:10" customFormat="1" ht="19.5" x14ac:dyDescent="0.25">
      <c r="A10" s="99">
        <v>8</v>
      </c>
      <c r="B10" s="71">
        <v>1094937867</v>
      </c>
      <c r="C10" s="96" t="s">
        <v>133</v>
      </c>
      <c r="D10" s="97">
        <v>842.79</v>
      </c>
      <c r="E10" s="97">
        <f t="shared" si="0"/>
        <v>364.18499999999995</v>
      </c>
      <c r="F10" s="97">
        <v>155.5</v>
      </c>
      <c r="G10" s="97">
        <v>34.46</v>
      </c>
      <c r="H10" s="97">
        <v>30</v>
      </c>
      <c r="I10" s="97">
        <v>0</v>
      </c>
      <c r="J10" s="98">
        <f t="shared" si="2"/>
        <v>584.14499999999998</v>
      </c>
    </row>
    <row r="11" spans="1:10" ht="19.5" x14ac:dyDescent="0.25">
      <c r="A11" s="99">
        <v>9</v>
      </c>
      <c r="B11" s="71">
        <v>1094884734</v>
      </c>
      <c r="C11" s="96" t="s">
        <v>134</v>
      </c>
      <c r="D11" s="97">
        <v>855.22</v>
      </c>
      <c r="E11" s="97">
        <f t="shared" si="0"/>
        <v>382.83000000000004</v>
      </c>
      <c r="F11" s="97">
        <v>141.5</v>
      </c>
      <c r="G11" s="97">
        <v>33.64</v>
      </c>
      <c r="H11" s="97">
        <v>20</v>
      </c>
      <c r="I11" s="97">
        <v>0</v>
      </c>
      <c r="J11" s="98">
        <f t="shared" si="2"/>
        <v>577.97</v>
      </c>
    </row>
    <row r="12" spans="1:10" x14ac:dyDescent="0.25">
      <c r="A12" s="99">
        <v>10</v>
      </c>
      <c r="B12" s="71">
        <v>1094909459</v>
      </c>
      <c r="C12" s="96" t="s">
        <v>135</v>
      </c>
      <c r="D12" s="97">
        <v>867.66</v>
      </c>
      <c r="E12" s="97">
        <f t="shared" si="0"/>
        <v>401.48999999999995</v>
      </c>
      <c r="F12" s="97">
        <v>153</v>
      </c>
      <c r="G12" s="97">
        <v>17.205479452054796</v>
      </c>
      <c r="H12" s="97">
        <v>0</v>
      </c>
      <c r="I12" s="97">
        <v>0</v>
      </c>
      <c r="J12" s="98">
        <f t="shared" si="2"/>
        <v>571.69547945205477</v>
      </c>
    </row>
    <row r="13" spans="1:10" ht="19.5" x14ac:dyDescent="0.25">
      <c r="A13" s="99">
        <v>11</v>
      </c>
      <c r="B13" s="71">
        <v>1094889924</v>
      </c>
      <c r="C13" s="96" t="s">
        <v>136</v>
      </c>
      <c r="D13" s="97">
        <v>867.66</v>
      </c>
      <c r="E13" s="97">
        <f t="shared" si="0"/>
        <v>401.48999999999995</v>
      </c>
      <c r="F13" s="97">
        <v>162</v>
      </c>
      <c r="G13" s="97">
        <v>3.0136986301369864</v>
      </c>
      <c r="H13" s="97">
        <v>0</v>
      </c>
      <c r="I13" s="97">
        <v>0</v>
      </c>
      <c r="J13" s="98">
        <f t="shared" si="2"/>
        <v>566.50369863013702</v>
      </c>
    </row>
    <row r="14" spans="1:10" x14ac:dyDescent="0.25">
      <c r="A14" s="99">
        <v>12</v>
      </c>
      <c r="B14" s="71">
        <v>7547511</v>
      </c>
      <c r="C14" s="96" t="s">
        <v>137</v>
      </c>
      <c r="D14" s="97">
        <v>805.47</v>
      </c>
      <c r="E14" s="97">
        <f t="shared" si="0"/>
        <v>308.20500000000004</v>
      </c>
      <c r="F14" s="97">
        <v>133</v>
      </c>
      <c r="G14" s="97">
        <v>100</v>
      </c>
      <c r="H14" s="97">
        <v>20</v>
      </c>
      <c r="I14" s="97">
        <v>0</v>
      </c>
      <c r="J14" s="98">
        <f t="shared" si="2"/>
        <v>561.20500000000004</v>
      </c>
    </row>
    <row r="15" spans="1:10" ht="19.5" x14ac:dyDescent="0.25">
      <c r="A15" s="99">
        <v>13</v>
      </c>
      <c r="B15" s="71">
        <v>41942752</v>
      </c>
      <c r="C15" s="96" t="s">
        <v>138</v>
      </c>
      <c r="D15" s="97">
        <v>817.91</v>
      </c>
      <c r="E15" s="97">
        <f t="shared" si="0"/>
        <v>326.86499999999995</v>
      </c>
      <c r="F15" s="97">
        <v>148</v>
      </c>
      <c r="G15" s="97">
        <v>55.77778</v>
      </c>
      <c r="H15" s="97">
        <v>0</v>
      </c>
      <c r="I15" s="97">
        <v>0</v>
      </c>
      <c r="J15" s="98">
        <f t="shared" si="2"/>
        <v>530.6427799999999</v>
      </c>
    </row>
    <row r="16" spans="1:10" x14ac:dyDescent="0.25">
      <c r="A16" s="99">
        <v>14</v>
      </c>
      <c r="B16" s="71">
        <v>30399171</v>
      </c>
      <c r="C16" s="96" t="s">
        <v>139</v>
      </c>
      <c r="D16" s="97">
        <v>855.22</v>
      </c>
      <c r="E16" s="97">
        <f t="shared" si="0"/>
        <v>382.83000000000004</v>
      </c>
      <c r="F16" s="97">
        <v>139.5</v>
      </c>
      <c r="G16" s="97">
        <v>0</v>
      </c>
      <c r="H16" s="97">
        <v>5</v>
      </c>
      <c r="I16" s="97">
        <v>0</v>
      </c>
      <c r="J16" s="98">
        <f t="shared" si="2"/>
        <v>527.33000000000004</v>
      </c>
    </row>
    <row r="17" spans="1:10" x14ac:dyDescent="0.25">
      <c r="A17" s="99">
        <v>15</v>
      </c>
      <c r="B17" s="71">
        <v>66962143</v>
      </c>
      <c r="C17" s="96" t="s">
        <v>140</v>
      </c>
      <c r="D17" s="97">
        <v>817.91</v>
      </c>
      <c r="E17" s="97">
        <f t="shared" si="0"/>
        <v>326.86499999999995</v>
      </c>
      <c r="F17" s="97">
        <v>135</v>
      </c>
      <c r="G17" s="97">
        <v>57.150684931506852</v>
      </c>
      <c r="H17" s="97">
        <v>5</v>
      </c>
      <c r="I17" s="97">
        <v>0</v>
      </c>
      <c r="J17" s="98">
        <f t="shared" si="2"/>
        <v>524.01568493150683</v>
      </c>
    </row>
    <row r="18" spans="1:10" x14ac:dyDescent="0.25">
      <c r="A18" s="99">
        <v>16</v>
      </c>
      <c r="B18" s="71">
        <v>1094949126</v>
      </c>
      <c r="C18" s="96" t="s">
        <v>141</v>
      </c>
      <c r="D18" s="97">
        <v>842.79</v>
      </c>
      <c r="E18" s="97">
        <f t="shared" si="0"/>
        <v>364.18499999999995</v>
      </c>
      <c r="F18" s="97">
        <v>147.5</v>
      </c>
      <c r="G18" s="97">
        <v>4.9315068493150687</v>
      </c>
      <c r="H18" s="97">
        <v>0</v>
      </c>
      <c r="I18" s="97">
        <v>0</v>
      </c>
      <c r="J18" s="98">
        <f t="shared" si="2"/>
        <v>516.61650684931499</v>
      </c>
    </row>
    <row r="19" spans="1:10" ht="19.5" x14ac:dyDescent="0.25">
      <c r="A19" s="99">
        <v>17</v>
      </c>
      <c r="B19" s="71">
        <v>14622736</v>
      </c>
      <c r="C19" s="96" t="s">
        <v>142</v>
      </c>
      <c r="D19" s="97">
        <v>830.35</v>
      </c>
      <c r="E19" s="97">
        <f t="shared" si="0"/>
        <v>345.52500000000003</v>
      </c>
      <c r="F19" s="97">
        <v>157.5</v>
      </c>
      <c r="G19" s="97">
        <v>13.15</v>
      </c>
      <c r="H19" s="97">
        <v>0</v>
      </c>
      <c r="I19" s="97">
        <v>0</v>
      </c>
      <c r="J19" s="98">
        <f t="shared" si="2"/>
        <v>516.17500000000007</v>
      </c>
    </row>
  </sheetData>
  <sortState ref="A3:J23">
    <sortCondition descending="1" ref="J3:J23"/>
  </sortState>
  <mergeCells count="1">
    <mergeCell ref="A1:J1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A7" sqref="A7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116" t="s">
        <v>43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41</v>
      </c>
      <c r="E2" s="24" t="s">
        <v>42</v>
      </c>
      <c r="F2" s="24" t="s">
        <v>3</v>
      </c>
      <c r="G2" s="24" t="s">
        <v>16</v>
      </c>
      <c r="H2" s="25" t="s">
        <v>17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18399556</v>
      </c>
      <c r="C3" s="4" t="s">
        <v>15</v>
      </c>
      <c r="D3" s="5">
        <v>802.92</v>
      </c>
      <c r="E3" s="5">
        <f t="shared" ref="E3:E6" si="0">300+((600-300)*(D3-800)/(1000-800))</f>
        <v>304.37999999999994</v>
      </c>
      <c r="F3" s="5">
        <v>152</v>
      </c>
      <c r="G3" s="5">
        <v>74.86</v>
      </c>
      <c r="H3" s="5">
        <v>50</v>
      </c>
      <c r="I3" s="5">
        <v>0</v>
      </c>
      <c r="J3" s="13">
        <f t="shared" ref="J3:J6" si="1">SUM(E3:I3)</f>
        <v>581.2399999999999</v>
      </c>
    </row>
    <row r="4" spans="1:10" x14ac:dyDescent="0.25">
      <c r="A4" s="4">
        <v>2</v>
      </c>
      <c r="B4" s="4">
        <v>24995915</v>
      </c>
      <c r="C4" s="4" t="s">
        <v>12</v>
      </c>
      <c r="D4" s="5">
        <v>815.09</v>
      </c>
      <c r="E4" s="5">
        <f t="shared" si="0"/>
        <v>322.63500000000005</v>
      </c>
      <c r="F4" s="5">
        <v>157.5</v>
      </c>
      <c r="G4" s="5">
        <v>70.400000000000006</v>
      </c>
      <c r="H4" s="5">
        <v>10</v>
      </c>
      <c r="I4" s="5">
        <v>0</v>
      </c>
      <c r="J4" s="13">
        <f t="shared" si="1"/>
        <v>560.53500000000008</v>
      </c>
    </row>
    <row r="5" spans="1:10" x14ac:dyDescent="0.25">
      <c r="A5" s="4">
        <v>3</v>
      </c>
      <c r="B5" s="4">
        <v>1110462518</v>
      </c>
      <c r="C5" s="4" t="s">
        <v>13</v>
      </c>
      <c r="D5" s="5">
        <v>839.42</v>
      </c>
      <c r="E5" s="5">
        <f t="shared" si="0"/>
        <v>359.12999999999994</v>
      </c>
      <c r="F5" s="5">
        <v>164.5</v>
      </c>
      <c r="G5" s="5">
        <v>16.054794520547944</v>
      </c>
      <c r="H5" s="5">
        <v>0</v>
      </c>
      <c r="I5" s="5">
        <v>0</v>
      </c>
      <c r="J5" s="13">
        <f t="shared" si="1"/>
        <v>539.68479452054783</v>
      </c>
    </row>
    <row r="6" spans="1:10" x14ac:dyDescent="0.25">
      <c r="A6" s="4">
        <v>4</v>
      </c>
      <c r="B6" s="4">
        <v>41924337</v>
      </c>
      <c r="C6" s="4" t="s">
        <v>14</v>
      </c>
      <c r="D6" s="5">
        <v>802.92</v>
      </c>
      <c r="E6" s="5">
        <f t="shared" si="0"/>
        <v>304.37999999999994</v>
      </c>
      <c r="F6" s="5">
        <v>160</v>
      </c>
      <c r="G6" s="5">
        <v>62.9</v>
      </c>
      <c r="H6" s="5">
        <v>10</v>
      </c>
      <c r="I6" s="5">
        <v>0</v>
      </c>
      <c r="J6" s="13">
        <f t="shared" si="1"/>
        <v>537.28</v>
      </c>
    </row>
    <row r="8" spans="1:10" customFormat="1" x14ac:dyDescent="0.25">
      <c r="A8" s="29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1"/>
      <c r="E13" s="30"/>
      <c r="F13" s="30"/>
      <c r="G13" s="30"/>
      <c r="H13" s="30"/>
    </row>
    <row r="14" spans="1:10" customFormat="1" x14ac:dyDescent="0.25">
      <c r="C14" s="30"/>
      <c r="D14" s="32"/>
      <c r="E14" s="30"/>
      <c r="F14" s="30"/>
      <c r="G14" s="30"/>
      <c r="H14" s="30"/>
    </row>
    <row r="16" spans="1:10" x14ac:dyDescent="0.25">
      <c r="A16" s="29"/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zoomScaleNormal="85" workbookViewId="0">
      <selection activeCell="N27" sqref="N27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4"/>
      <c r="B1" s="117" t="s">
        <v>105</v>
      </c>
      <c r="C1" s="117"/>
      <c r="D1" s="117"/>
      <c r="E1" s="117"/>
      <c r="F1" s="117"/>
      <c r="G1" s="117"/>
      <c r="H1" s="117"/>
      <c r="I1" s="117"/>
      <c r="J1" s="118"/>
    </row>
    <row r="2" spans="1:10" ht="76.5" x14ac:dyDescent="0.25">
      <c r="A2" s="79" t="s">
        <v>11</v>
      </c>
      <c r="B2" s="80" t="s">
        <v>0</v>
      </c>
      <c r="C2" s="80" t="s">
        <v>9</v>
      </c>
      <c r="D2" s="81" t="s">
        <v>41</v>
      </c>
      <c r="E2" s="81" t="s">
        <v>42</v>
      </c>
      <c r="F2" s="81" t="s">
        <v>3</v>
      </c>
      <c r="G2" s="81" t="s">
        <v>4</v>
      </c>
      <c r="H2" s="82" t="s">
        <v>5</v>
      </c>
      <c r="I2" s="82" t="s">
        <v>6</v>
      </c>
      <c r="J2" s="83" t="s">
        <v>8</v>
      </c>
    </row>
    <row r="3" spans="1:10" x14ac:dyDescent="0.25">
      <c r="A3" s="3">
        <v>1</v>
      </c>
      <c r="B3" s="4">
        <v>5822434</v>
      </c>
      <c r="C3" s="4" t="s">
        <v>86</v>
      </c>
      <c r="D3" s="9">
        <v>999.84</v>
      </c>
      <c r="E3" s="9">
        <f t="shared" ref="E3:E9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9" si="1">SUM(E3:I3)</f>
        <v>868.76</v>
      </c>
    </row>
    <row r="4" spans="1:10" x14ac:dyDescent="0.25">
      <c r="A4" s="3">
        <v>2</v>
      </c>
      <c r="B4" s="4">
        <v>4525874</v>
      </c>
      <c r="C4" s="4" t="s">
        <v>87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88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7708851</v>
      </c>
      <c r="C6" s="4" t="s">
        <v>89</v>
      </c>
      <c r="D6" s="9">
        <v>859.3</v>
      </c>
      <c r="E6" s="9">
        <f t="shared" si="0"/>
        <v>388.94999999999993</v>
      </c>
      <c r="F6" s="9">
        <v>163</v>
      </c>
      <c r="G6" s="9">
        <v>69.36</v>
      </c>
      <c r="H6" s="9">
        <v>20</v>
      </c>
      <c r="I6" s="9">
        <v>0</v>
      </c>
      <c r="J6" s="13">
        <f t="shared" si="1"/>
        <v>641.30999999999995</v>
      </c>
    </row>
    <row r="7" spans="1:10" x14ac:dyDescent="0.25">
      <c r="A7" s="3">
        <v>5</v>
      </c>
      <c r="B7" s="4">
        <v>7543164</v>
      </c>
      <c r="C7" s="4" t="s">
        <v>90</v>
      </c>
      <c r="D7" s="9">
        <v>826.86</v>
      </c>
      <c r="E7" s="9">
        <f t="shared" si="0"/>
        <v>340.29</v>
      </c>
      <c r="F7" s="9">
        <v>159.5</v>
      </c>
      <c r="G7" s="9">
        <v>100</v>
      </c>
      <c r="H7" s="9">
        <v>40</v>
      </c>
      <c r="I7" s="9">
        <v>0</v>
      </c>
      <c r="J7" s="13">
        <f t="shared" si="1"/>
        <v>639.79</v>
      </c>
    </row>
    <row r="8" spans="1:10" x14ac:dyDescent="0.25">
      <c r="A8" s="3">
        <v>6</v>
      </c>
      <c r="B8" s="4">
        <v>18413205</v>
      </c>
      <c r="C8" s="4" t="s">
        <v>91</v>
      </c>
      <c r="D8" s="9">
        <v>805.24</v>
      </c>
      <c r="E8" s="9">
        <f t="shared" si="0"/>
        <v>307.86</v>
      </c>
      <c r="F8" s="9">
        <v>157</v>
      </c>
      <c r="G8" s="9">
        <v>70.52</v>
      </c>
      <c r="H8" s="9">
        <v>25</v>
      </c>
      <c r="I8" s="9">
        <v>0</v>
      </c>
      <c r="J8" s="13">
        <f t="shared" si="1"/>
        <v>560.38</v>
      </c>
    </row>
    <row r="9" spans="1:10" x14ac:dyDescent="0.25">
      <c r="A9" s="3">
        <v>7</v>
      </c>
      <c r="B9" s="4">
        <v>17655852</v>
      </c>
      <c r="C9" s="4" t="s">
        <v>92</v>
      </c>
      <c r="D9" s="9">
        <v>826.86</v>
      </c>
      <c r="E9" s="9">
        <f t="shared" si="0"/>
        <v>340.29</v>
      </c>
      <c r="F9" s="9">
        <v>149.5</v>
      </c>
      <c r="G9" s="9">
        <v>23.61</v>
      </c>
      <c r="H9" s="9">
        <v>20</v>
      </c>
      <c r="I9" s="9">
        <v>0</v>
      </c>
      <c r="J9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M22" sqref="M22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110" t="s">
        <v>95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02" x14ac:dyDescent="0.25">
      <c r="A2" s="78" t="s">
        <v>10</v>
      </c>
      <c r="B2" s="6" t="s">
        <v>0</v>
      </c>
      <c r="C2" s="6" t="s">
        <v>9</v>
      </c>
      <c r="D2" s="7" t="s">
        <v>41</v>
      </c>
      <c r="E2" s="7" t="s">
        <v>42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9770282</v>
      </c>
      <c r="C3" s="4" t="s">
        <v>96</v>
      </c>
      <c r="D3" s="5">
        <v>948.97</v>
      </c>
      <c r="E3" s="5">
        <f t="shared" ref="E3:E11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1" si="1">SUM(E3:I3)</f>
        <v>854.09500000000003</v>
      </c>
    </row>
    <row r="4" spans="1:10" ht="14.25" customHeight="1" x14ac:dyDescent="0.25">
      <c r="A4" s="3">
        <v>2</v>
      </c>
      <c r="B4" s="4">
        <v>41918707</v>
      </c>
      <c r="C4" s="4" t="s">
        <v>97</v>
      </c>
      <c r="D4" s="5">
        <v>884.7</v>
      </c>
      <c r="E4" s="5">
        <f t="shared" si="0"/>
        <v>427.05000000000007</v>
      </c>
      <c r="F4" s="5">
        <v>166.5</v>
      </c>
      <c r="G4" s="5">
        <v>27.28</v>
      </c>
      <c r="H4" s="5">
        <v>55</v>
      </c>
      <c r="I4" s="5">
        <v>0</v>
      </c>
      <c r="J4" s="13">
        <f t="shared" si="1"/>
        <v>675.83</v>
      </c>
    </row>
    <row r="5" spans="1:10" ht="15" customHeight="1" x14ac:dyDescent="0.25">
      <c r="A5" s="3">
        <v>3</v>
      </c>
      <c r="B5" s="4">
        <v>1094887125</v>
      </c>
      <c r="C5" s="4" t="s">
        <v>98</v>
      </c>
      <c r="D5" s="5">
        <v>871.85</v>
      </c>
      <c r="E5" s="5">
        <f t="shared" si="0"/>
        <v>407.77500000000003</v>
      </c>
      <c r="F5" s="5">
        <v>160.5</v>
      </c>
      <c r="G5" s="5">
        <v>61.698630136986303</v>
      </c>
      <c r="H5" s="5">
        <v>30</v>
      </c>
      <c r="I5" s="5">
        <v>0</v>
      </c>
      <c r="J5" s="13">
        <f t="shared" si="1"/>
        <v>659.97363013698634</v>
      </c>
    </row>
    <row r="6" spans="1:10" ht="15" customHeight="1" x14ac:dyDescent="0.25">
      <c r="A6" s="3">
        <v>4</v>
      </c>
      <c r="B6" s="4">
        <v>41962772</v>
      </c>
      <c r="C6" s="4" t="s">
        <v>99</v>
      </c>
      <c r="D6" s="5">
        <v>833.29</v>
      </c>
      <c r="E6" s="5">
        <f t="shared" si="0"/>
        <v>349.93499999999995</v>
      </c>
      <c r="F6" s="5">
        <v>155</v>
      </c>
      <c r="G6" s="5">
        <v>83.178082191780817</v>
      </c>
      <c r="H6" s="5">
        <v>30</v>
      </c>
      <c r="I6" s="5">
        <v>0</v>
      </c>
      <c r="J6" s="13">
        <f t="shared" si="1"/>
        <v>618.11308219178079</v>
      </c>
    </row>
    <row r="7" spans="1:10" ht="15" customHeight="1" x14ac:dyDescent="0.25">
      <c r="A7" s="3">
        <v>5</v>
      </c>
      <c r="B7" s="4">
        <v>46371643</v>
      </c>
      <c r="C7" s="4" t="s">
        <v>104</v>
      </c>
      <c r="D7" s="5">
        <v>807.58</v>
      </c>
      <c r="E7" s="5">
        <f t="shared" si="0"/>
        <v>311.37000000000006</v>
      </c>
      <c r="F7" s="5">
        <v>161.5</v>
      </c>
      <c r="G7" s="5">
        <v>100</v>
      </c>
      <c r="H7" s="5">
        <v>45</v>
      </c>
      <c r="I7" s="5">
        <v>0</v>
      </c>
      <c r="J7" s="13">
        <f t="shared" si="1"/>
        <v>617.87000000000012</v>
      </c>
    </row>
    <row r="8" spans="1:10" ht="15" customHeight="1" x14ac:dyDescent="0.25">
      <c r="A8" s="3">
        <v>6</v>
      </c>
      <c r="B8" s="4">
        <v>41958675</v>
      </c>
      <c r="C8" s="4" t="s">
        <v>100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x14ac:dyDescent="0.25">
      <c r="A9" s="3">
        <v>7</v>
      </c>
      <c r="B9" s="4">
        <v>1002544444</v>
      </c>
      <c r="C9" s="4" t="s">
        <v>101</v>
      </c>
      <c r="D9" s="5">
        <v>884.7</v>
      </c>
      <c r="E9" s="5">
        <f t="shared" si="0"/>
        <v>427.05000000000007</v>
      </c>
      <c r="F9" s="5">
        <v>150</v>
      </c>
      <c r="G9" s="5">
        <v>3.6712328767123288</v>
      </c>
      <c r="H9" s="5">
        <v>30</v>
      </c>
      <c r="I9" s="5">
        <v>0</v>
      </c>
      <c r="J9" s="13">
        <f t="shared" si="1"/>
        <v>610.72123287671241</v>
      </c>
    </row>
    <row r="10" spans="1:10" x14ac:dyDescent="0.25">
      <c r="A10" s="3">
        <v>8</v>
      </c>
      <c r="B10" s="4">
        <v>1097394546</v>
      </c>
      <c r="C10" s="4" t="s">
        <v>102</v>
      </c>
      <c r="D10" s="5">
        <v>820.44</v>
      </c>
      <c r="E10" s="5">
        <f t="shared" si="0"/>
        <v>330.66000000000008</v>
      </c>
      <c r="F10" s="5">
        <v>161.5</v>
      </c>
      <c r="G10" s="5">
        <v>39.945205479452056</v>
      </c>
      <c r="H10" s="5">
        <v>40</v>
      </c>
      <c r="I10" s="5">
        <v>0</v>
      </c>
      <c r="J10" s="13">
        <f t="shared" si="1"/>
        <v>572.10520547945214</v>
      </c>
    </row>
    <row r="11" spans="1:10" x14ac:dyDescent="0.25">
      <c r="A11" s="3">
        <v>9</v>
      </c>
      <c r="B11" s="4">
        <v>33815352</v>
      </c>
      <c r="C11" s="4" t="s">
        <v>103</v>
      </c>
      <c r="D11" s="5">
        <v>820.44</v>
      </c>
      <c r="E11" s="5">
        <f t="shared" si="0"/>
        <v>330.66000000000008</v>
      </c>
      <c r="F11" s="5">
        <v>164.5</v>
      </c>
      <c r="G11" s="5">
        <v>22.79</v>
      </c>
      <c r="H11" s="5">
        <v>30</v>
      </c>
      <c r="I11" s="5">
        <v>0</v>
      </c>
      <c r="J11" s="13">
        <f t="shared" si="1"/>
        <v>547.95000000000005</v>
      </c>
    </row>
    <row r="13" spans="1:10" customFormat="1" x14ac:dyDescent="0.25">
      <c r="A13" s="29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1"/>
      <c r="E18" s="30"/>
      <c r="F18" s="30"/>
      <c r="G18" s="30"/>
      <c r="H18" s="30"/>
    </row>
    <row r="19" spans="1:8" customFormat="1" x14ac:dyDescent="0.25">
      <c r="C19" s="30"/>
      <c r="D19" s="32"/>
      <c r="E19" s="30"/>
      <c r="F19" s="30"/>
      <c r="G19" s="30"/>
      <c r="H19" s="30"/>
    </row>
    <row r="21" spans="1:8" x14ac:dyDescent="0.25">
      <c r="A21" s="29"/>
    </row>
  </sheetData>
  <sortState ref="A3:J11">
    <sortCondition descending="1" ref="J3:J11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K15" sqref="K15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101" t="s">
        <v>106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41</v>
      </c>
      <c r="E2" s="7" t="s">
        <v>42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41945147</v>
      </c>
      <c r="C3" s="4" t="s">
        <v>85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D26" sqref="D26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12" t="s">
        <v>49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76.5" x14ac:dyDescent="0.25">
      <c r="A2" s="33" t="s">
        <v>11</v>
      </c>
      <c r="B2" s="33" t="s">
        <v>0</v>
      </c>
      <c r="C2" s="34" t="s">
        <v>9</v>
      </c>
      <c r="D2" s="35" t="s">
        <v>2</v>
      </c>
      <c r="E2" s="36" t="s">
        <v>7</v>
      </c>
      <c r="F2" s="36" t="s">
        <v>3</v>
      </c>
      <c r="G2" s="36" t="s">
        <v>4</v>
      </c>
      <c r="H2" s="37" t="s">
        <v>5</v>
      </c>
      <c r="I2" s="37" t="s">
        <v>6</v>
      </c>
      <c r="J2" s="37" t="s">
        <v>8</v>
      </c>
    </row>
    <row r="3" spans="1:10" ht="33" customHeight="1" x14ac:dyDescent="0.25">
      <c r="A3" s="121" t="s">
        <v>50</v>
      </c>
      <c r="B3" s="121"/>
      <c r="C3" s="121"/>
      <c r="D3" s="121"/>
      <c r="E3" s="121"/>
      <c r="F3" s="121"/>
      <c r="G3" s="121"/>
      <c r="H3" s="121"/>
      <c r="I3" s="121"/>
      <c r="J3" s="121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Q25" sqref="Q25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110" t="s">
        <v>47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41</v>
      </c>
      <c r="E2" s="7" t="s">
        <v>42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41945161</v>
      </c>
      <c r="C3" s="4" t="s">
        <v>23</v>
      </c>
      <c r="D3" s="5">
        <v>856.49</v>
      </c>
      <c r="E3" s="5">
        <f>300+((600-300)*(D3-800)/(1000-800))</f>
        <v>384.73500000000001</v>
      </c>
      <c r="F3" s="5">
        <v>168</v>
      </c>
      <c r="G3" s="5">
        <v>95.17</v>
      </c>
      <c r="H3" s="5">
        <v>20</v>
      </c>
      <c r="I3" s="5">
        <v>0</v>
      </c>
      <c r="J3" s="26">
        <f>SUM(E3:I3)</f>
        <v>667.90499999999997</v>
      </c>
    </row>
    <row r="4" spans="1:10" x14ac:dyDescent="0.25">
      <c r="A4" s="3">
        <v>2</v>
      </c>
      <c r="B4" s="3">
        <v>41956757</v>
      </c>
      <c r="C4" s="3" t="s">
        <v>26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6">
        <f>SUM(E4:I4)</f>
        <v>607.40499999999997</v>
      </c>
    </row>
    <row r="5" spans="1:10" x14ac:dyDescent="0.25">
      <c r="A5" s="3">
        <v>3</v>
      </c>
      <c r="B5" s="3">
        <v>80019419</v>
      </c>
      <c r="C5" s="3" t="s">
        <v>24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6">
        <f>SUM(E5:I5)</f>
        <v>596.86513698630142</v>
      </c>
    </row>
    <row r="6" spans="1:10" x14ac:dyDescent="0.25">
      <c r="A6" s="3">
        <v>4</v>
      </c>
      <c r="B6" s="3">
        <v>42162249</v>
      </c>
      <c r="C6" s="3" t="s">
        <v>25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6">
        <f>SUM(E6:I6)</f>
        <v>541.92958904109582</v>
      </c>
    </row>
    <row r="10" spans="1:10" x14ac:dyDescent="0.25">
      <c r="D10" s="122"/>
      <c r="E10" s="122"/>
      <c r="F10" s="122"/>
      <c r="G10" s="122"/>
    </row>
    <row r="11" spans="1:10" x14ac:dyDescent="0.25">
      <c r="D11" s="122"/>
      <c r="E11" s="122"/>
      <c r="F11" s="122"/>
      <c r="G11" s="122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4" zoomScale="115" zoomScaleNormal="115" workbookViewId="0">
      <selection activeCell="O28" sqref="O28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24" t="s">
        <v>84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56.25" x14ac:dyDescent="0.25">
      <c r="A2" s="73" t="s">
        <v>11</v>
      </c>
      <c r="B2" s="74" t="s">
        <v>0</v>
      </c>
      <c r="C2" s="74" t="s">
        <v>9</v>
      </c>
      <c r="D2" s="75" t="s">
        <v>41</v>
      </c>
      <c r="E2" s="75" t="s">
        <v>42</v>
      </c>
      <c r="F2" s="75" t="s">
        <v>3</v>
      </c>
      <c r="G2" s="75" t="s">
        <v>4</v>
      </c>
      <c r="H2" s="76" t="s">
        <v>5</v>
      </c>
      <c r="I2" s="76" t="s">
        <v>6</v>
      </c>
      <c r="J2" s="77" t="s">
        <v>8</v>
      </c>
    </row>
    <row r="3" spans="1:10" x14ac:dyDescent="0.25">
      <c r="A3" s="14">
        <v>1</v>
      </c>
      <c r="B3" s="14">
        <v>6103439</v>
      </c>
      <c r="C3" s="14" t="s">
        <v>113</v>
      </c>
      <c r="D3" s="2">
        <v>886</v>
      </c>
      <c r="E3" s="2">
        <f t="shared" ref="E3:E15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20">
        <f t="shared" ref="J3:J15" si="1">SUM(E3:I3)</f>
        <v>698.5</v>
      </c>
    </row>
    <row r="4" spans="1:10" customFormat="1" x14ac:dyDescent="0.25">
      <c r="A4" s="14">
        <v>2</v>
      </c>
      <c r="B4" s="14">
        <v>1094906351</v>
      </c>
      <c r="C4" s="14" t="s">
        <v>114</v>
      </c>
      <c r="D4" s="2">
        <v>851.27</v>
      </c>
      <c r="E4" s="2">
        <f t="shared" si="0"/>
        <v>376.90499999999997</v>
      </c>
      <c r="F4" s="2">
        <v>176.5</v>
      </c>
      <c r="G4" s="2">
        <v>85.85</v>
      </c>
      <c r="H4" s="2">
        <v>40</v>
      </c>
      <c r="I4" s="2">
        <v>0</v>
      </c>
      <c r="J4" s="20">
        <f t="shared" si="1"/>
        <v>679.255</v>
      </c>
    </row>
    <row r="5" spans="1:10" customFormat="1" x14ac:dyDescent="0.25">
      <c r="A5" s="14">
        <v>3</v>
      </c>
      <c r="B5" s="14">
        <v>1094896365</v>
      </c>
      <c r="C5" s="14" t="s">
        <v>115</v>
      </c>
      <c r="D5" s="2">
        <v>851.27</v>
      </c>
      <c r="E5" s="2">
        <f t="shared" si="0"/>
        <v>376.90499999999997</v>
      </c>
      <c r="F5" s="2">
        <v>165</v>
      </c>
      <c r="G5" s="2">
        <v>98.08</v>
      </c>
      <c r="H5" s="2">
        <v>30</v>
      </c>
      <c r="I5" s="2">
        <v>5</v>
      </c>
      <c r="J5" s="20">
        <f t="shared" si="1"/>
        <v>674.98500000000001</v>
      </c>
    </row>
    <row r="6" spans="1:10" customFormat="1" x14ac:dyDescent="0.25">
      <c r="A6" s="14">
        <v>4</v>
      </c>
      <c r="B6" s="14">
        <v>24585736</v>
      </c>
      <c r="C6" s="14" t="s">
        <v>116</v>
      </c>
      <c r="D6" s="2">
        <v>816.55</v>
      </c>
      <c r="E6" s="2">
        <f t="shared" si="0"/>
        <v>324.82499999999993</v>
      </c>
      <c r="F6" s="2">
        <v>151</v>
      </c>
      <c r="G6" s="2">
        <v>100</v>
      </c>
      <c r="H6" s="2">
        <v>70</v>
      </c>
      <c r="I6" s="2">
        <v>0</v>
      </c>
      <c r="J6" s="20">
        <f t="shared" si="1"/>
        <v>645.82499999999993</v>
      </c>
    </row>
    <row r="7" spans="1:10" customFormat="1" x14ac:dyDescent="0.25">
      <c r="A7" s="14">
        <v>5</v>
      </c>
      <c r="B7" s="14">
        <v>9770169</v>
      </c>
      <c r="C7" s="14" t="s">
        <v>117</v>
      </c>
      <c r="D7" s="2">
        <v>828.13</v>
      </c>
      <c r="E7" s="2">
        <f t="shared" si="0"/>
        <v>342.19499999999999</v>
      </c>
      <c r="F7" s="2">
        <v>171.5</v>
      </c>
      <c r="G7" s="2">
        <v>100</v>
      </c>
      <c r="H7" s="2">
        <v>20</v>
      </c>
      <c r="I7" s="2">
        <v>0</v>
      </c>
      <c r="J7" s="20">
        <f t="shared" si="1"/>
        <v>633.69499999999994</v>
      </c>
    </row>
    <row r="8" spans="1:10" customFormat="1" x14ac:dyDescent="0.25">
      <c r="A8" s="14">
        <v>6</v>
      </c>
      <c r="B8" s="14">
        <v>41957231</v>
      </c>
      <c r="C8" s="14" t="s">
        <v>118</v>
      </c>
      <c r="D8" s="2">
        <v>804.98</v>
      </c>
      <c r="E8" s="2">
        <f t="shared" si="0"/>
        <v>307.47000000000003</v>
      </c>
      <c r="F8" s="2">
        <v>160</v>
      </c>
      <c r="G8" s="2">
        <v>100</v>
      </c>
      <c r="H8" s="2">
        <v>60</v>
      </c>
      <c r="I8" s="2">
        <v>0</v>
      </c>
      <c r="J8" s="20">
        <f t="shared" si="1"/>
        <v>627.47</v>
      </c>
    </row>
    <row r="9" spans="1:10" customFormat="1" x14ac:dyDescent="0.25">
      <c r="A9" s="14">
        <v>7</v>
      </c>
      <c r="B9" s="14">
        <v>30347424</v>
      </c>
      <c r="C9" s="14" t="s">
        <v>119</v>
      </c>
      <c r="D9" s="2">
        <v>828.13</v>
      </c>
      <c r="E9" s="2">
        <f t="shared" si="0"/>
        <v>342.19499999999999</v>
      </c>
      <c r="F9" s="2">
        <v>148.5</v>
      </c>
      <c r="G9" s="2">
        <v>35.06</v>
      </c>
      <c r="H9" s="2">
        <v>20</v>
      </c>
      <c r="I9" s="2">
        <v>0</v>
      </c>
      <c r="J9" s="20">
        <f t="shared" si="1"/>
        <v>545.755</v>
      </c>
    </row>
    <row r="10" spans="1:10" customFormat="1" x14ac:dyDescent="0.25">
      <c r="A10" s="14">
        <v>8</v>
      </c>
      <c r="B10" s="14">
        <v>7544807</v>
      </c>
      <c r="C10" s="14" t="s">
        <v>120</v>
      </c>
      <c r="D10" s="2">
        <v>816.55</v>
      </c>
      <c r="E10" s="2">
        <f t="shared" si="0"/>
        <v>324.82499999999993</v>
      </c>
      <c r="F10" s="2">
        <v>139.5</v>
      </c>
      <c r="G10" s="2">
        <v>61.27778</v>
      </c>
      <c r="H10" s="2">
        <v>20</v>
      </c>
      <c r="I10" s="2">
        <v>0</v>
      </c>
      <c r="J10" s="20">
        <f t="shared" si="1"/>
        <v>545.60277999999994</v>
      </c>
    </row>
    <row r="11" spans="1:10" x14ac:dyDescent="0.25">
      <c r="A11" s="14">
        <v>9</v>
      </c>
      <c r="B11" s="14">
        <v>9773443</v>
      </c>
      <c r="C11" s="14" t="s">
        <v>121</v>
      </c>
      <c r="D11" s="2">
        <v>816.55</v>
      </c>
      <c r="E11" s="2">
        <f t="shared" si="0"/>
        <v>324.82499999999993</v>
      </c>
      <c r="F11" s="2">
        <v>149.5</v>
      </c>
      <c r="G11" s="2">
        <v>55.77778</v>
      </c>
      <c r="H11" s="2">
        <v>10</v>
      </c>
      <c r="I11" s="2">
        <v>0</v>
      </c>
      <c r="J11" s="20">
        <f t="shared" si="1"/>
        <v>540.10277999999994</v>
      </c>
    </row>
    <row r="12" spans="1:10" x14ac:dyDescent="0.25">
      <c r="A12" s="14">
        <v>10</v>
      </c>
      <c r="B12" s="14">
        <v>1094900836</v>
      </c>
      <c r="C12" s="14" t="s">
        <v>122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20">
        <f t="shared" si="1"/>
        <v>539.17897260273969</v>
      </c>
    </row>
    <row r="13" spans="1:10" x14ac:dyDescent="0.25">
      <c r="A13" s="14">
        <v>11</v>
      </c>
      <c r="B13" s="14">
        <v>18402967</v>
      </c>
      <c r="C13" s="14" t="s">
        <v>123</v>
      </c>
      <c r="D13" s="2">
        <v>804.98</v>
      </c>
      <c r="E13" s="2">
        <f t="shared" si="0"/>
        <v>307.47000000000003</v>
      </c>
      <c r="F13" s="2">
        <v>161.5</v>
      </c>
      <c r="G13" s="2">
        <v>34.409999999999997</v>
      </c>
      <c r="H13" s="2">
        <v>25</v>
      </c>
      <c r="I13" s="2">
        <v>0</v>
      </c>
      <c r="J13" s="20">
        <f t="shared" si="1"/>
        <v>528.38</v>
      </c>
    </row>
    <row r="14" spans="1:10" x14ac:dyDescent="0.25">
      <c r="A14" s="14">
        <v>12</v>
      </c>
      <c r="B14" s="14">
        <v>1014177018</v>
      </c>
      <c r="C14" s="14" t="s">
        <v>124</v>
      </c>
      <c r="D14" s="2">
        <v>828.13</v>
      </c>
      <c r="E14" s="2">
        <f t="shared" si="0"/>
        <v>342.19499999999999</v>
      </c>
      <c r="F14" s="2">
        <v>152</v>
      </c>
      <c r="G14" s="2">
        <v>3.8356164383561642</v>
      </c>
      <c r="H14" s="2">
        <v>20</v>
      </c>
      <c r="I14" s="2">
        <v>0</v>
      </c>
      <c r="J14" s="20">
        <f t="shared" si="1"/>
        <v>518.03061643835622</v>
      </c>
    </row>
    <row r="15" spans="1:10" x14ac:dyDescent="0.25">
      <c r="A15" s="14">
        <v>13</v>
      </c>
      <c r="B15" s="14">
        <v>9731001</v>
      </c>
      <c r="C15" s="14" t="s">
        <v>125</v>
      </c>
      <c r="D15" s="2">
        <v>816.55</v>
      </c>
      <c r="E15" s="2">
        <f t="shared" si="0"/>
        <v>324.82499999999993</v>
      </c>
      <c r="F15" s="2">
        <v>155</v>
      </c>
      <c r="G15" s="2">
        <v>5.9178082191780819</v>
      </c>
      <c r="H15" s="2">
        <v>25</v>
      </c>
      <c r="I15" s="2">
        <v>0</v>
      </c>
      <c r="J15" s="20">
        <f t="shared" si="1"/>
        <v>510.74280821917802</v>
      </c>
    </row>
  </sheetData>
  <sortState ref="A3:J15">
    <sortCondition descending="1" ref="J3:J15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H28" sqref="H28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9.14062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101" t="s">
        <v>109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66.75" customHeight="1" x14ac:dyDescent="0.25">
      <c r="A2" s="10" t="s">
        <v>11</v>
      </c>
      <c r="B2" s="6" t="s">
        <v>0</v>
      </c>
      <c r="C2" s="6" t="s">
        <v>1</v>
      </c>
      <c r="D2" s="7" t="s">
        <v>41</v>
      </c>
      <c r="E2" s="7" t="s">
        <v>42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9735075</v>
      </c>
      <c r="C3" s="4" t="s">
        <v>59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40</v>
      </c>
      <c r="I3" s="5">
        <v>0</v>
      </c>
      <c r="J3" s="13">
        <f>SUM(E3:I3)</f>
        <v>755.68499999999995</v>
      </c>
    </row>
    <row r="4" spans="1:10" ht="15" customHeight="1" x14ac:dyDescent="0.25">
      <c r="A4" s="3">
        <v>2</v>
      </c>
      <c r="B4" s="4">
        <v>37085726</v>
      </c>
      <c r="C4" s="4" t="s">
        <v>58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0" x14ac:dyDescent="0.25">
      <c r="A5" s="3">
        <v>3</v>
      </c>
      <c r="B5" s="4">
        <v>36292959</v>
      </c>
      <c r="C5" s="4" t="s">
        <v>62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0" x14ac:dyDescent="0.25">
      <c r="A6" s="3">
        <v>4</v>
      </c>
      <c r="B6" s="4">
        <v>72145489</v>
      </c>
      <c r="C6" s="4" t="s">
        <v>60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0" x14ac:dyDescent="0.25">
      <c r="A7" s="3">
        <v>5</v>
      </c>
      <c r="B7" s="4">
        <v>89002107</v>
      </c>
      <c r="C7" s="4" t="s">
        <v>61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L22" sqref="L22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25" t="s">
        <v>53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5" t="s">
        <v>7</v>
      </c>
      <c r="F3" s="45" t="s">
        <v>3</v>
      </c>
      <c r="G3" s="45" t="s">
        <v>4</v>
      </c>
      <c r="H3" s="46" t="s">
        <v>5</v>
      </c>
      <c r="I3" s="46" t="s">
        <v>6</v>
      </c>
      <c r="J3" s="22" t="s">
        <v>8</v>
      </c>
    </row>
    <row r="4" spans="1:10" x14ac:dyDescent="0.25">
      <c r="A4" s="47">
        <v>1</v>
      </c>
      <c r="B4" s="48">
        <v>41948029</v>
      </c>
      <c r="C4" s="48" t="s">
        <v>54</v>
      </c>
      <c r="D4" s="49">
        <v>858.65</v>
      </c>
      <c r="E4" s="49">
        <f>300+((600-300)*(D4-800)/(1000-800))</f>
        <v>387.97499999999997</v>
      </c>
      <c r="F4" s="49">
        <v>162.5</v>
      </c>
      <c r="G4" s="50">
        <v>100</v>
      </c>
      <c r="H4" s="51">
        <v>20</v>
      </c>
      <c r="I4" s="51">
        <v>0</v>
      </c>
      <c r="J4" s="52">
        <f>SUM(E4:I4)</f>
        <v>670.47499999999991</v>
      </c>
    </row>
    <row r="5" spans="1:10" x14ac:dyDescent="0.25">
      <c r="A5" s="47">
        <v>2</v>
      </c>
      <c r="B5" s="48">
        <v>54257752</v>
      </c>
      <c r="C5" s="48" t="s">
        <v>55</v>
      </c>
      <c r="D5" s="49">
        <v>804.01</v>
      </c>
      <c r="E5" s="49">
        <f>300+((600-300)*(D5-800)/(1000-800))</f>
        <v>306.01499999999999</v>
      </c>
      <c r="F5" s="49">
        <v>137</v>
      </c>
      <c r="G5" s="53">
        <v>100</v>
      </c>
      <c r="H5" s="53">
        <v>20</v>
      </c>
      <c r="I5" s="53">
        <v>0</v>
      </c>
      <c r="J5" s="52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K15" sqref="K15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116" t="s">
        <v>93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41</v>
      </c>
      <c r="E2" s="7" t="s">
        <v>42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9732541</v>
      </c>
      <c r="C3" s="4" t="s">
        <v>94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9"/>
    </row>
    <row r="6" spans="1:10" customFormat="1" x14ac:dyDescent="0.25">
      <c r="B6" s="30"/>
      <c r="C6" s="30"/>
      <c r="D6" s="30"/>
      <c r="E6" s="30"/>
      <c r="F6" s="30"/>
      <c r="G6" s="30"/>
      <c r="H6" s="30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1"/>
      <c r="E10" s="30"/>
      <c r="F10" s="30"/>
      <c r="G10" s="30"/>
      <c r="H10" s="30"/>
    </row>
    <row r="11" spans="1:10" customFormat="1" x14ac:dyDescent="0.25">
      <c r="C11" s="30"/>
      <c r="D11" s="32"/>
      <c r="E11" s="30"/>
      <c r="F11" s="30"/>
      <c r="G11" s="30"/>
      <c r="H11" s="30"/>
    </row>
    <row r="13" spans="1:10" x14ac:dyDescent="0.25">
      <c r="A13" s="29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K9" sqref="K9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4" t="s">
        <v>51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0" ht="90" x14ac:dyDescent="0.25">
      <c r="A2" s="38" t="s">
        <v>11</v>
      </c>
      <c r="B2" s="39" t="s">
        <v>0</v>
      </c>
      <c r="C2" s="39" t="s">
        <v>1</v>
      </c>
      <c r="D2" s="40" t="s">
        <v>2</v>
      </c>
      <c r="E2" s="40" t="s">
        <v>7</v>
      </c>
      <c r="F2" s="40" t="s">
        <v>3</v>
      </c>
      <c r="G2" s="40" t="s">
        <v>4</v>
      </c>
      <c r="H2" s="41" t="s">
        <v>5</v>
      </c>
      <c r="I2" s="41" t="s">
        <v>6</v>
      </c>
      <c r="J2" s="42" t="s">
        <v>8</v>
      </c>
    </row>
    <row r="3" spans="1:10" ht="15" customHeight="1" x14ac:dyDescent="0.25">
      <c r="A3" s="107" t="s">
        <v>50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5" customHeigh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A18" sqref="A18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85" customFormat="1" ht="30.75" customHeight="1" x14ac:dyDescent="0.3">
      <c r="A1" s="101" t="s">
        <v>108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41</v>
      </c>
      <c r="E2" s="7" t="s">
        <v>42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3">
        <v>1097032061</v>
      </c>
      <c r="C3" s="3" t="s">
        <v>63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35.950000000000003</v>
      </c>
      <c r="H3" s="5">
        <v>55</v>
      </c>
      <c r="I3" s="5">
        <v>0</v>
      </c>
      <c r="J3" s="26">
        <f>SUM(E3:I3)</f>
        <v>633.81500000000005</v>
      </c>
    </row>
    <row r="4" spans="1:10" x14ac:dyDescent="0.25">
      <c r="A4" s="3">
        <v>2</v>
      </c>
      <c r="B4" s="3">
        <v>1097400516</v>
      </c>
      <c r="C4" s="3" t="s">
        <v>64</v>
      </c>
      <c r="D4" s="5">
        <v>801.38</v>
      </c>
      <c r="E4" s="5">
        <f>300+((600-300)*(D4-800)/(1000-800))</f>
        <v>302.07</v>
      </c>
      <c r="F4" s="5">
        <v>140</v>
      </c>
      <c r="G4" s="5">
        <v>77.59</v>
      </c>
      <c r="H4" s="5">
        <v>50</v>
      </c>
      <c r="I4" s="5">
        <v>0</v>
      </c>
      <c r="J4" s="26">
        <f>SUM(E4:I4)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A3" sqref="A3:XFD3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101" t="s">
        <v>107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s="92" customFormat="1" ht="105" x14ac:dyDescent="0.25">
      <c r="A2" s="87" t="s">
        <v>11</v>
      </c>
      <c r="B2" s="88" t="s">
        <v>0</v>
      </c>
      <c r="C2" s="88" t="s">
        <v>1</v>
      </c>
      <c r="D2" s="89" t="s">
        <v>41</v>
      </c>
      <c r="E2" s="89" t="s">
        <v>42</v>
      </c>
      <c r="F2" s="89" t="s">
        <v>3</v>
      </c>
      <c r="G2" s="89" t="s">
        <v>4</v>
      </c>
      <c r="H2" s="90" t="s">
        <v>5</v>
      </c>
      <c r="I2" s="90" t="s">
        <v>6</v>
      </c>
      <c r="J2" s="91" t="s">
        <v>8</v>
      </c>
    </row>
    <row r="3" spans="1:10" s="92" customFormat="1" ht="15" customHeight="1" x14ac:dyDescent="0.25">
      <c r="A3" s="64">
        <v>1</v>
      </c>
      <c r="B3" s="64">
        <v>1099682151</v>
      </c>
      <c r="C3" s="64" t="s">
        <v>65</v>
      </c>
      <c r="D3" s="93">
        <v>918.64</v>
      </c>
      <c r="E3" s="93">
        <f>300+((600-300)*(D3-800)/(1000-800))</f>
        <v>477.95999999999992</v>
      </c>
      <c r="F3" s="93">
        <v>157</v>
      </c>
      <c r="G3" s="93">
        <v>32.5</v>
      </c>
      <c r="H3" s="93">
        <v>70</v>
      </c>
      <c r="I3" s="93">
        <v>0</v>
      </c>
      <c r="J3" s="94">
        <f>SUM(E3:I3)</f>
        <v>737.45999999999992</v>
      </c>
    </row>
    <row r="4" spans="1:10" s="92" customFormat="1" x14ac:dyDescent="0.25">
      <c r="A4" s="63">
        <v>2</v>
      </c>
      <c r="B4" s="64">
        <v>24604171</v>
      </c>
      <c r="C4" s="64" t="s">
        <v>66</v>
      </c>
      <c r="D4" s="93">
        <v>855.67</v>
      </c>
      <c r="E4" s="93">
        <f>300+((600-300)*(D4-800)/(1000-800))</f>
        <v>383.50499999999994</v>
      </c>
      <c r="F4" s="93">
        <v>158</v>
      </c>
      <c r="G4" s="93">
        <v>100</v>
      </c>
      <c r="H4" s="93">
        <v>15</v>
      </c>
      <c r="I4" s="93">
        <v>0</v>
      </c>
      <c r="J4" s="65">
        <f>SUM(E4:I4)</f>
        <v>656.50499999999988</v>
      </c>
    </row>
    <row r="5" spans="1:10" s="92" customFormat="1" x14ac:dyDescent="0.25">
      <c r="A5" s="64">
        <v>3</v>
      </c>
      <c r="B5" s="64">
        <v>7547656</v>
      </c>
      <c r="C5" s="64" t="s">
        <v>67</v>
      </c>
      <c r="D5" s="93">
        <v>805.29</v>
      </c>
      <c r="E5" s="93">
        <f>300+((600-300)*(D5-800)/(1000-800))</f>
        <v>307.93499999999995</v>
      </c>
      <c r="F5" s="93">
        <v>168.5</v>
      </c>
      <c r="G5" s="93">
        <v>100</v>
      </c>
      <c r="H5" s="93">
        <v>35</v>
      </c>
      <c r="I5" s="93">
        <v>0</v>
      </c>
      <c r="J5" s="94">
        <f>SUM(E5:I5)</f>
        <v>611.43499999999995</v>
      </c>
    </row>
    <row r="6" spans="1:10" s="92" customFormat="1" x14ac:dyDescent="0.25">
      <c r="A6" s="64">
        <v>4</v>
      </c>
      <c r="B6" s="64">
        <v>33966331</v>
      </c>
      <c r="C6" s="64" t="s">
        <v>68</v>
      </c>
      <c r="D6" s="93">
        <v>830.48</v>
      </c>
      <c r="E6" s="93">
        <f>300+((600-300)*(D6-800)/(1000-800))</f>
        <v>345.72</v>
      </c>
      <c r="F6" s="93">
        <v>155</v>
      </c>
      <c r="G6" s="93">
        <v>6.3</v>
      </c>
      <c r="H6" s="93">
        <v>40</v>
      </c>
      <c r="I6" s="93">
        <v>0</v>
      </c>
      <c r="J6" s="94">
        <f>SUM(E6:I6)</f>
        <v>547.02</v>
      </c>
    </row>
    <row r="7" spans="1:10" s="92" customFormat="1" x14ac:dyDescent="0.25">
      <c r="B7" s="95"/>
      <c r="C7" s="95"/>
      <c r="F7" s="95"/>
      <c r="G7" s="95"/>
      <c r="H7" s="95"/>
      <c r="I7" s="95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C15" sqref="C15:F15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101" t="s">
        <v>48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4" t="s">
        <v>41</v>
      </c>
      <c r="E2" s="24" t="s">
        <v>42</v>
      </c>
      <c r="F2" s="24" t="s">
        <v>3</v>
      </c>
      <c r="G2" s="24" t="s">
        <v>4</v>
      </c>
      <c r="H2" s="25" t="s">
        <v>5</v>
      </c>
      <c r="I2" s="25" t="s">
        <v>6</v>
      </c>
      <c r="J2" s="27" t="s">
        <v>8</v>
      </c>
    </row>
    <row r="3" spans="1:10" x14ac:dyDescent="0.25">
      <c r="A3" s="4">
        <v>1</v>
      </c>
      <c r="B3" s="4">
        <v>41930012</v>
      </c>
      <c r="C3" s="4" t="s">
        <v>27</v>
      </c>
      <c r="D3" s="9">
        <v>954.93</v>
      </c>
      <c r="E3" s="9">
        <f t="shared" ref="E3:E10" si="0">300+((600-300)*(D3-800)/(1000-800))</f>
        <v>532.39499999999998</v>
      </c>
      <c r="F3" s="9">
        <v>154</v>
      </c>
      <c r="G3" s="9">
        <v>81.36</v>
      </c>
      <c r="H3" s="9">
        <v>20</v>
      </c>
      <c r="I3" s="9">
        <v>0</v>
      </c>
      <c r="J3" s="13">
        <f t="shared" ref="J3:J10" si="1">SUM(E3:I3)</f>
        <v>787.755</v>
      </c>
    </row>
    <row r="4" spans="1:10" x14ac:dyDescent="0.25">
      <c r="A4" s="4">
        <v>2</v>
      </c>
      <c r="B4" s="4">
        <v>41931701</v>
      </c>
      <c r="C4" s="4" t="s">
        <v>31</v>
      </c>
      <c r="D4" s="9">
        <v>870.7</v>
      </c>
      <c r="E4" s="9">
        <f t="shared" si="0"/>
        <v>406.05000000000007</v>
      </c>
      <c r="F4" s="9">
        <v>167.5</v>
      </c>
      <c r="G4" s="9">
        <v>100</v>
      </c>
      <c r="H4" s="9">
        <v>20</v>
      </c>
      <c r="I4" s="9">
        <v>0</v>
      </c>
      <c r="J4" s="13">
        <f t="shared" si="1"/>
        <v>693.55000000000007</v>
      </c>
    </row>
    <row r="5" spans="1:10" x14ac:dyDescent="0.25">
      <c r="A5" s="4">
        <v>3</v>
      </c>
      <c r="B5" s="4">
        <v>41939176</v>
      </c>
      <c r="C5" s="4" t="s">
        <v>28</v>
      </c>
      <c r="D5" s="9">
        <v>858.66</v>
      </c>
      <c r="E5" s="9">
        <f t="shared" si="0"/>
        <v>387.98999999999995</v>
      </c>
      <c r="F5" s="9">
        <v>174</v>
      </c>
      <c r="G5" s="9">
        <v>100</v>
      </c>
      <c r="H5" s="9">
        <v>20</v>
      </c>
      <c r="I5" s="9">
        <v>0</v>
      </c>
      <c r="J5" s="13">
        <f t="shared" si="1"/>
        <v>681.99</v>
      </c>
    </row>
    <row r="6" spans="1:10" x14ac:dyDescent="0.25">
      <c r="A6" s="4">
        <v>4</v>
      </c>
      <c r="B6" s="4">
        <v>18400234</v>
      </c>
      <c r="C6" s="4" t="s">
        <v>29</v>
      </c>
      <c r="D6" s="9">
        <v>846.63</v>
      </c>
      <c r="E6" s="9">
        <f t="shared" si="0"/>
        <v>369.94499999999999</v>
      </c>
      <c r="F6" s="9">
        <v>146.5</v>
      </c>
      <c r="G6" s="9">
        <v>100</v>
      </c>
      <c r="H6" s="9">
        <v>20</v>
      </c>
      <c r="I6" s="9">
        <v>0</v>
      </c>
      <c r="J6" s="13">
        <f t="shared" si="1"/>
        <v>636.44499999999994</v>
      </c>
    </row>
    <row r="7" spans="1:10" x14ac:dyDescent="0.25">
      <c r="A7" s="4">
        <v>5</v>
      </c>
      <c r="B7" s="4">
        <v>12986295</v>
      </c>
      <c r="C7" s="4" t="s">
        <v>30</v>
      </c>
      <c r="D7" s="9">
        <v>870.7</v>
      </c>
      <c r="E7" s="9">
        <f t="shared" si="0"/>
        <v>406.05000000000007</v>
      </c>
      <c r="F7" s="9">
        <v>130</v>
      </c>
      <c r="G7" s="9">
        <v>100</v>
      </c>
      <c r="H7" s="9">
        <v>0</v>
      </c>
      <c r="I7" s="9">
        <v>0</v>
      </c>
      <c r="J7" s="13">
        <f t="shared" si="1"/>
        <v>636.05000000000007</v>
      </c>
    </row>
    <row r="8" spans="1:10" x14ac:dyDescent="0.25">
      <c r="A8" s="4">
        <v>6</v>
      </c>
      <c r="B8" s="4">
        <v>41957055</v>
      </c>
      <c r="C8" s="4" t="s">
        <v>33</v>
      </c>
      <c r="D8" s="9">
        <v>822.56</v>
      </c>
      <c r="E8" s="9">
        <f t="shared" si="0"/>
        <v>333.83999999999992</v>
      </c>
      <c r="F8" s="9">
        <v>146.5</v>
      </c>
      <c r="G8" s="9">
        <v>64.72</v>
      </c>
      <c r="H8" s="9">
        <v>50</v>
      </c>
      <c r="I8" s="9">
        <v>0</v>
      </c>
      <c r="J8" s="13">
        <f t="shared" si="1"/>
        <v>595.05999999999995</v>
      </c>
    </row>
    <row r="9" spans="1:10" x14ac:dyDescent="0.25">
      <c r="A9" s="4">
        <v>7</v>
      </c>
      <c r="B9" s="4">
        <v>33815445</v>
      </c>
      <c r="C9" s="4" t="s">
        <v>32</v>
      </c>
      <c r="D9" s="9">
        <v>846.63</v>
      </c>
      <c r="E9" s="9">
        <f t="shared" si="0"/>
        <v>369.94499999999999</v>
      </c>
      <c r="F9" s="9">
        <v>160.5</v>
      </c>
      <c r="G9" s="9">
        <v>59.83</v>
      </c>
      <c r="H9" s="9">
        <v>0</v>
      </c>
      <c r="I9" s="9">
        <v>0</v>
      </c>
      <c r="J9" s="13">
        <f t="shared" si="1"/>
        <v>590.27499999999998</v>
      </c>
    </row>
    <row r="10" spans="1:10" x14ac:dyDescent="0.25">
      <c r="A10" s="4">
        <v>8</v>
      </c>
      <c r="B10" s="4">
        <v>41938429</v>
      </c>
      <c r="C10" s="4" t="s">
        <v>34</v>
      </c>
      <c r="D10" s="9">
        <v>810.53</v>
      </c>
      <c r="E10" s="9">
        <f t="shared" si="0"/>
        <v>315.79499999999996</v>
      </c>
      <c r="F10" s="9">
        <v>144</v>
      </c>
      <c r="G10" s="9">
        <v>100</v>
      </c>
      <c r="H10" s="9">
        <v>0</v>
      </c>
      <c r="I10" s="9">
        <v>0</v>
      </c>
      <c r="J10" s="13">
        <f t="shared" si="1"/>
        <v>559.79499999999996</v>
      </c>
    </row>
    <row r="11" spans="1:10" x14ac:dyDescent="0.25">
      <c r="A11" s="86"/>
    </row>
    <row r="15" spans="1:10" x14ac:dyDescent="0.25">
      <c r="C15" s="108"/>
      <c r="D15" s="108"/>
      <c r="E15" s="108"/>
      <c r="F15" s="108"/>
    </row>
    <row r="16" spans="1:10" x14ac:dyDescent="0.25">
      <c r="C16" s="109"/>
      <c r="D16" s="109"/>
      <c r="E16" s="109"/>
      <c r="F16" s="109"/>
    </row>
  </sheetData>
  <sortState ref="A3:J11">
    <sortCondition descending="1" ref="J3:J11"/>
  </sortState>
  <mergeCells count="3">
    <mergeCell ref="C15:F15"/>
    <mergeCell ref="C16:F16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E18" sqref="E18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110" t="s">
        <v>44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02" x14ac:dyDescent="0.25">
      <c r="A2" s="28" t="s">
        <v>20</v>
      </c>
      <c r="B2" s="12" t="s">
        <v>0</v>
      </c>
      <c r="C2" s="12" t="s">
        <v>9</v>
      </c>
      <c r="D2" s="24" t="s">
        <v>41</v>
      </c>
      <c r="E2" s="24" t="s">
        <v>42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:E4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:J4" si="1">SUM(E3:I3)</f>
        <v>545.63</v>
      </c>
    </row>
    <row r="4" spans="1:10" x14ac:dyDescent="0.25">
      <c r="A4" s="4">
        <v>2</v>
      </c>
      <c r="B4" s="4">
        <v>1094899514</v>
      </c>
      <c r="C4" s="4" t="s">
        <v>19</v>
      </c>
      <c r="D4" s="5">
        <v>819.65</v>
      </c>
      <c r="E4" s="5">
        <f t="shared" si="0"/>
        <v>329.47499999999997</v>
      </c>
      <c r="F4" s="5">
        <v>150</v>
      </c>
      <c r="G4" s="5">
        <v>0.49315068493150682</v>
      </c>
      <c r="H4" s="5">
        <v>0</v>
      </c>
      <c r="I4" s="5">
        <v>0</v>
      </c>
      <c r="J4" s="13">
        <f t="shared" si="1"/>
        <v>479.96815068493146</v>
      </c>
    </row>
    <row r="6" spans="1:10" customFormat="1" x14ac:dyDescent="0.25">
      <c r="A6" s="29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1"/>
      <c r="E11" s="30"/>
      <c r="F11" s="30"/>
      <c r="G11" s="30"/>
      <c r="H11" s="30"/>
    </row>
    <row r="12" spans="1:10" customFormat="1" x14ac:dyDescent="0.25">
      <c r="C12" s="30"/>
      <c r="D12" s="32"/>
      <c r="E12" s="30"/>
      <c r="F12" s="30"/>
      <c r="G12" s="30"/>
      <c r="H12" s="30"/>
    </row>
    <row r="14" spans="1:10" x14ac:dyDescent="0.25">
      <c r="A14" s="29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3" zoomScale="160" zoomScaleNormal="160" workbookViewId="0">
      <selection activeCell="C9" sqref="C9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11" t="s">
        <v>69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96" customHeight="1" x14ac:dyDescent="0.25">
      <c r="A2" s="66" t="s">
        <v>11</v>
      </c>
      <c r="B2" s="67" t="s">
        <v>0</v>
      </c>
      <c r="C2" s="67" t="s">
        <v>9</v>
      </c>
      <c r="D2" s="68" t="s">
        <v>41</v>
      </c>
      <c r="E2" s="68" t="s">
        <v>42</v>
      </c>
      <c r="F2" s="68" t="s">
        <v>3</v>
      </c>
      <c r="G2" s="68" t="s">
        <v>4</v>
      </c>
      <c r="H2" s="69" t="s">
        <v>5</v>
      </c>
      <c r="I2" s="69" t="s">
        <v>6</v>
      </c>
      <c r="J2" s="70" t="s">
        <v>8</v>
      </c>
    </row>
    <row r="3" spans="1:10" ht="15" customHeight="1" x14ac:dyDescent="0.25">
      <c r="A3" s="71">
        <v>1</v>
      </c>
      <c r="B3" s="71">
        <v>79472085</v>
      </c>
      <c r="C3" s="71" t="s">
        <v>70</v>
      </c>
      <c r="D3" s="60">
        <v>936.48</v>
      </c>
      <c r="E3" s="60">
        <f t="shared" ref="E3:E15" si="0">300+((600-300)*(D3-800)/(1000-800))</f>
        <v>504.72</v>
      </c>
      <c r="F3" s="60">
        <v>165.5</v>
      </c>
      <c r="G3" s="60">
        <v>100</v>
      </c>
      <c r="H3" s="60">
        <v>40</v>
      </c>
      <c r="I3" s="60">
        <v>0</v>
      </c>
      <c r="J3" s="72">
        <f t="shared" ref="J3:J15" si="1">SUM(E3:I3)</f>
        <v>810.22</v>
      </c>
    </row>
    <row r="4" spans="1:10" ht="15" customHeight="1" x14ac:dyDescent="0.25">
      <c r="A4" s="71">
        <v>2</v>
      </c>
      <c r="B4" s="71">
        <v>41945945</v>
      </c>
      <c r="C4" s="71" t="s">
        <v>71</v>
      </c>
      <c r="D4" s="60">
        <v>948.66</v>
      </c>
      <c r="E4" s="60">
        <f t="shared" si="0"/>
        <v>522.99</v>
      </c>
      <c r="F4" s="60">
        <v>155</v>
      </c>
      <c r="G4" s="60">
        <v>100</v>
      </c>
      <c r="H4" s="60">
        <v>15</v>
      </c>
      <c r="I4" s="60">
        <v>0</v>
      </c>
      <c r="J4" s="72">
        <f t="shared" si="1"/>
        <v>792.99</v>
      </c>
    </row>
    <row r="5" spans="1:10" ht="15" customHeight="1" x14ac:dyDescent="0.25">
      <c r="A5" s="71">
        <v>3</v>
      </c>
      <c r="B5" s="71">
        <v>7555733</v>
      </c>
      <c r="C5" s="71" t="s">
        <v>72</v>
      </c>
      <c r="D5" s="60">
        <v>863.4</v>
      </c>
      <c r="E5" s="60">
        <f t="shared" si="0"/>
        <v>395.09999999999997</v>
      </c>
      <c r="F5" s="60">
        <v>160.5</v>
      </c>
      <c r="G5" s="60">
        <v>100</v>
      </c>
      <c r="H5" s="60">
        <v>85</v>
      </c>
      <c r="I5" s="60">
        <v>0</v>
      </c>
      <c r="J5" s="72">
        <f t="shared" si="1"/>
        <v>740.59999999999991</v>
      </c>
    </row>
    <row r="6" spans="1:10" x14ac:dyDescent="0.25">
      <c r="A6" s="71">
        <v>4</v>
      </c>
      <c r="B6" s="71">
        <v>41928462</v>
      </c>
      <c r="C6" s="71" t="s">
        <v>74</v>
      </c>
      <c r="D6" s="60">
        <v>887.76</v>
      </c>
      <c r="E6" s="60">
        <f t="shared" si="0"/>
        <v>431.64</v>
      </c>
      <c r="F6" s="60">
        <v>161</v>
      </c>
      <c r="G6" s="60">
        <v>100</v>
      </c>
      <c r="H6" s="60">
        <v>20</v>
      </c>
      <c r="I6" s="60">
        <v>0</v>
      </c>
      <c r="J6" s="72">
        <f t="shared" si="1"/>
        <v>712.64</v>
      </c>
    </row>
    <row r="7" spans="1:10" x14ac:dyDescent="0.25">
      <c r="A7" s="71">
        <v>5</v>
      </c>
      <c r="B7" s="71">
        <v>18464565</v>
      </c>
      <c r="C7" s="71" t="s">
        <v>75</v>
      </c>
      <c r="D7" s="60">
        <v>839.04</v>
      </c>
      <c r="E7" s="60">
        <f t="shared" si="0"/>
        <v>358.55999999999995</v>
      </c>
      <c r="F7" s="60">
        <v>157.5</v>
      </c>
      <c r="G7" s="60">
        <v>100</v>
      </c>
      <c r="H7" s="60">
        <v>55</v>
      </c>
      <c r="I7" s="60">
        <v>0</v>
      </c>
      <c r="J7" s="72">
        <f t="shared" si="1"/>
        <v>671.06</v>
      </c>
    </row>
    <row r="8" spans="1:10" x14ac:dyDescent="0.25">
      <c r="A8" s="71">
        <v>6</v>
      </c>
      <c r="B8" s="71">
        <v>1094901226</v>
      </c>
      <c r="C8" s="71" t="s">
        <v>78</v>
      </c>
      <c r="D8" s="60">
        <v>839.04</v>
      </c>
      <c r="E8" s="60">
        <f t="shared" si="0"/>
        <v>358.55999999999995</v>
      </c>
      <c r="F8" s="60">
        <v>157.5</v>
      </c>
      <c r="G8" s="60">
        <v>75.73</v>
      </c>
      <c r="H8" s="60">
        <v>70</v>
      </c>
      <c r="I8" s="60">
        <v>0</v>
      </c>
      <c r="J8" s="72">
        <f t="shared" si="1"/>
        <v>661.79</v>
      </c>
    </row>
    <row r="9" spans="1:10" x14ac:dyDescent="0.25">
      <c r="A9" s="71">
        <v>7</v>
      </c>
      <c r="B9" s="71">
        <v>41941579</v>
      </c>
      <c r="C9" s="71" t="s">
        <v>73</v>
      </c>
      <c r="D9" s="60">
        <v>851.22</v>
      </c>
      <c r="E9" s="60">
        <f t="shared" si="0"/>
        <v>376.83000000000004</v>
      </c>
      <c r="F9" s="60">
        <v>161.5</v>
      </c>
      <c r="G9" s="60">
        <v>100</v>
      </c>
      <c r="H9" s="60">
        <v>20</v>
      </c>
      <c r="I9" s="60">
        <v>0</v>
      </c>
      <c r="J9" s="72">
        <f t="shared" si="1"/>
        <v>658.33</v>
      </c>
    </row>
    <row r="10" spans="1:10" x14ac:dyDescent="0.25">
      <c r="A10" s="71">
        <v>8</v>
      </c>
      <c r="B10" s="71">
        <v>52782982</v>
      </c>
      <c r="C10" s="71" t="s">
        <v>80</v>
      </c>
      <c r="D10" s="60">
        <v>839.04</v>
      </c>
      <c r="E10" s="60">
        <f t="shared" si="0"/>
        <v>358.55999999999995</v>
      </c>
      <c r="F10" s="60">
        <v>141.5</v>
      </c>
      <c r="G10" s="60">
        <v>100</v>
      </c>
      <c r="H10" s="60">
        <v>50</v>
      </c>
      <c r="I10" s="60">
        <v>0</v>
      </c>
      <c r="J10" s="72">
        <f t="shared" si="1"/>
        <v>650.05999999999995</v>
      </c>
    </row>
    <row r="11" spans="1:10" x14ac:dyDescent="0.25">
      <c r="A11" s="71">
        <v>9</v>
      </c>
      <c r="B11" s="71">
        <v>1094925400</v>
      </c>
      <c r="C11" s="71" t="s">
        <v>81</v>
      </c>
      <c r="D11" s="60">
        <v>814.68</v>
      </c>
      <c r="E11" s="60">
        <f t="shared" si="0"/>
        <v>322.01999999999992</v>
      </c>
      <c r="F11" s="60">
        <v>173.5</v>
      </c>
      <c r="G11" s="60">
        <v>98.14</v>
      </c>
      <c r="H11" s="60">
        <v>30</v>
      </c>
      <c r="I11" s="60">
        <v>0</v>
      </c>
      <c r="J11" s="72">
        <f t="shared" si="1"/>
        <v>623.66</v>
      </c>
    </row>
    <row r="12" spans="1:10" x14ac:dyDescent="0.25">
      <c r="A12" s="71">
        <v>10</v>
      </c>
      <c r="B12" s="71">
        <v>9772146</v>
      </c>
      <c r="C12" s="71" t="s">
        <v>79</v>
      </c>
      <c r="D12" s="60">
        <v>826.86</v>
      </c>
      <c r="E12" s="60">
        <f t="shared" si="0"/>
        <v>340.29</v>
      </c>
      <c r="F12" s="60">
        <v>175</v>
      </c>
      <c r="G12" s="60">
        <v>96.25</v>
      </c>
      <c r="H12" s="60">
        <v>5</v>
      </c>
      <c r="I12" s="60">
        <v>0</v>
      </c>
      <c r="J12" s="72">
        <f t="shared" si="1"/>
        <v>616.54</v>
      </c>
    </row>
    <row r="13" spans="1:10" x14ac:dyDescent="0.25">
      <c r="A13" s="71">
        <v>11</v>
      </c>
      <c r="B13" s="71">
        <v>41916835</v>
      </c>
      <c r="C13" s="71" t="s">
        <v>76</v>
      </c>
      <c r="D13" s="60">
        <v>814.68</v>
      </c>
      <c r="E13" s="60">
        <f t="shared" si="0"/>
        <v>322.01999999999992</v>
      </c>
      <c r="F13" s="60">
        <v>162</v>
      </c>
      <c r="G13" s="60">
        <v>55.666670000000003</v>
      </c>
      <c r="H13" s="60">
        <v>35</v>
      </c>
      <c r="I13" s="60">
        <v>0</v>
      </c>
      <c r="J13" s="72">
        <f t="shared" si="1"/>
        <v>574.68666999999994</v>
      </c>
    </row>
    <row r="14" spans="1:10" x14ac:dyDescent="0.25">
      <c r="A14" s="71">
        <v>12</v>
      </c>
      <c r="B14" s="71">
        <v>1097393864</v>
      </c>
      <c r="C14" s="71" t="s">
        <v>77</v>
      </c>
      <c r="D14" s="60">
        <v>826.86</v>
      </c>
      <c r="E14" s="60">
        <f t="shared" si="0"/>
        <v>340.29</v>
      </c>
      <c r="F14" s="60">
        <v>171.5</v>
      </c>
      <c r="G14" s="60">
        <v>5.3150684931506849</v>
      </c>
      <c r="H14" s="60">
        <v>50</v>
      </c>
      <c r="I14" s="60">
        <v>0</v>
      </c>
      <c r="J14" s="72">
        <f t="shared" si="1"/>
        <v>567.10506849315072</v>
      </c>
    </row>
    <row r="15" spans="1:10" x14ac:dyDescent="0.25">
      <c r="A15" s="71">
        <v>13</v>
      </c>
      <c r="B15" s="71">
        <v>1094936941</v>
      </c>
      <c r="C15" s="71" t="s">
        <v>82</v>
      </c>
      <c r="D15" s="60">
        <v>839.04</v>
      </c>
      <c r="E15" s="60">
        <f t="shared" si="0"/>
        <v>358.55999999999995</v>
      </c>
      <c r="F15" s="60">
        <v>148</v>
      </c>
      <c r="G15" s="60">
        <v>4.6575342465753424</v>
      </c>
      <c r="H15" s="60">
        <v>5</v>
      </c>
      <c r="I15" s="60">
        <v>0</v>
      </c>
      <c r="J15" s="72">
        <f t="shared" si="1"/>
        <v>516.21753424657527</v>
      </c>
    </row>
    <row r="17" spans="1:8" customFormat="1" x14ac:dyDescent="0.25">
      <c r="A17" s="29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1"/>
      <c r="E22" s="30"/>
      <c r="F22" s="30"/>
      <c r="G22" s="30"/>
      <c r="H22" s="30"/>
    </row>
    <row r="23" spans="1:8" customFormat="1" x14ac:dyDescent="0.25">
      <c r="C23" s="30"/>
      <c r="D23" s="32"/>
      <c r="E23" s="30"/>
      <c r="F23" s="30"/>
      <c r="G23" s="30"/>
      <c r="H23" s="30"/>
    </row>
    <row r="25" spans="1:8" x14ac:dyDescent="0.25">
      <c r="A25" s="29"/>
    </row>
  </sheetData>
  <sortState ref="A3:J18">
    <sortCondition descending="1" ref="J3:J18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K9" sqref="K9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12" t="s">
        <v>52</v>
      </c>
      <c r="B2" s="113"/>
      <c r="C2" s="113"/>
      <c r="D2" s="113"/>
      <c r="E2" s="113"/>
      <c r="F2" s="113"/>
      <c r="G2" s="113"/>
      <c r="H2" s="113"/>
      <c r="I2" s="113"/>
      <c r="J2" s="114"/>
    </row>
    <row r="3" spans="1:10" ht="76.5" x14ac:dyDescent="0.25">
      <c r="A3" s="11" t="s">
        <v>11</v>
      </c>
      <c r="B3" s="12" t="s">
        <v>0</v>
      </c>
      <c r="C3" s="12" t="s">
        <v>1</v>
      </c>
      <c r="D3" s="24" t="s">
        <v>2</v>
      </c>
      <c r="E3" s="43" t="s">
        <v>7</v>
      </c>
      <c r="F3" s="43" t="s">
        <v>3</v>
      </c>
      <c r="G3" s="43" t="s">
        <v>4</v>
      </c>
      <c r="H3" s="44" t="s">
        <v>5</v>
      </c>
      <c r="I3" s="44" t="s">
        <v>6</v>
      </c>
      <c r="J3" s="23" t="s">
        <v>8</v>
      </c>
    </row>
    <row r="4" spans="1:10" x14ac:dyDescent="0.25">
      <c r="A4" s="115" t="s">
        <v>111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0" ht="21.75" customHeight="1" x14ac:dyDescent="0.25">
      <c r="A5" s="115"/>
      <c r="B5" s="115"/>
      <c r="C5" s="115"/>
      <c r="D5" s="115"/>
      <c r="E5" s="115"/>
      <c r="F5" s="115"/>
      <c r="G5" s="115"/>
      <c r="H5" s="115"/>
      <c r="I5" s="115"/>
      <c r="J5" s="115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2018-09-28T16:33:31Z</dcterms:modified>
</cp:coreProperties>
</file>