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00" windowWidth="17970" windowHeight="6120" tabRatio="980"/>
  </bookViews>
  <sheets>
    <sheet name="Asistente Adm. Juzg. Ejec y Pen" sheetId="2" r:id="rId1"/>
    <sheet name="Asistente Jco. Juzg. Ejec y pen" sheetId="3" r:id="rId2"/>
    <sheet name="Asistent Social Juzg. Ejec y Pe" sheetId="7" r:id="rId3"/>
    <sheet name="Asist. Social Juzg. Familia" sheetId="9" r:id="rId4"/>
    <sheet name="Auxiliar Judicial Especializado" sheetId="10" r:id="rId5"/>
    <sheet name="Citador Juzgado Circuito" sheetId="11" r:id="rId6"/>
    <sheet name="Citador Juzgado Municipal" sheetId="12" r:id="rId7"/>
    <sheet name="Citador Tribunal" sheetId="13" r:id="rId8"/>
    <sheet name="Escribiente Juzg. Circuito" sheetId="14" r:id="rId9"/>
    <sheet name="Escribiente Juzg.Mpal" sheetId="39" r:id="rId10"/>
    <sheet name="Escribiente Tribunal" sheetId="18" r:id="rId11"/>
    <sheet name="Oficial Mayor o Susta. Circuito" sheetId="16" r:id="rId12"/>
    <sheet name="Oficial mayor o sust. Municipal" sheetId="17" r:id="rId13"/>
    <sheet name="Oficial mayor o sust. Tribunal" sheetId="19" r:id="rId14"/>
    <sheet name="Profesional Centro de Servicios" sheetId="20" r:id="rId15"/>
    <sheet name="Profesional Juzg. Administrativ" sheetId="21" r:id="rId16"/>
    <sheet name="Relator Tribunal" sheetId="22" r:id="rId17"/>
    <sheet name="Secretario Juzg. Circuito " sheetId="23" r:id="rId18"/>
    <sheet name="Secretario Juzg. Municipal" sheetId="24" r:id="rId19"/>
    <sheet name="Secretario Tribunal" sheetId="25" r:id="rId20"/>
    <sheet name="Técnico de centro u oficina" sheetId="26" r:id="rId21"/>
  </sheets>
  <definedNames>
    <definedName name="_xlnm._FilterDatabase" localSheetId="3" hidden="1">'Asist. Social Juzg. Familia'!$B$1:$I$2</definedName>
    <definedName name="_xlnm._FilterDatabase" localSheetId="2" hidden="1">'Asistent Social Juzg. Ejec y Pe'!$B$1:$I$2</definedName>
    <definedName name="_xlnm._FilterDatabase" localSheetId="0" hidden="1">'Asistente Adm. Juzg. Ejec y Pen'!$B$2:$J$2</definedName>
    <definedName name="_xlnm._FilterDatabase" localSheetId="1" hidden="1">'Asistente Jco. Juzg. Ejec y pen'!$B$1:$J$9</definedName>
    <definedName name="_xlnm._FilterDatabase" localSheetId="4" hidden="1">'Auxiliar Judicial Especializado'!$B$1:$J$1</definedName>
    <definedName name="_xlnm._FilterDatabase" localSheetId="5" hidden="1">'Citador Juzgado Circuito'!$B$1:$J$2</definedName>
    <definedName name="_xlnm._FilterDatabase" localSheetId="6" hidden="1">'Citador Juzgado Municipal'!$A$2:$J$13</definedName>
    <definedName name="_xlnm._FilterDatabase" localSheetId="7" hidden="1">'Citador Tribunal'!$A$1:$J$5</definedName>
    <definedName name="_xlnm._FilterDatabase" localSheetId="8" hidden="1">'Escribiente Juzg. Circuito'!$B$2:$J$21</definedName>
    <definedName name="_xlnm._FilterDatabase" localSheetId="10" hidden="1">'Escribiente Tribunal'!$A$1:$J$4</definedName>
    <definedName name="_xlnm._FilterDatabase" localSheetId="12" hidden="1">'Oficial mayor o sust. Municipal'!$A$2:$J$13</definedName>
    <definedName name="_xlnm._FilterDatabase" localSheetId="13" hidden="1">'Oficial mayor o sust. Tribunal'!$B$1:$J$2</definedName>
    <definedName name="_xlnm._FilterDatabase" localSheetId="11" hidden="1">'Oficial Mayor o Susta. Circuito'!$A$2:$J$17</definedName>
    <definedName name="_xlnm._FilterDatabase" localSheetId="14" hidden="1">'Profesional Centro de Servicios'!$A$1:$J$6</definedName>
    <definedName name="_xlnm._FilterDatabase" localSheetId="15" hidden="1">'Profesional Juzg. Administrativ'!$A$2:$J$17</definedName>
    <definedName name="_xlnm._FilterDatabase" localSheetId="16" hidden="1">'Relator Tribunal'!$B$1:$J$3</definedName>
    <definedName name="_xlnm._FilterDatabase" localSheetId="17" hidden="1">'Secretario Juzg. Circuito '!$A$1:$J$17</definedName>
    <definedName name="_xlnm._FilterDatabase" localSheetId="18" hidden="1">'Secretario Juzg. Municipal'!$A$2:$J$24</definedName>
    <definedName name="_xlnm._FilterDatabase" localSheetId="19" hidden="1">'Secretario Tribunal'!$B$1:$J$6</definedName>
    <definedName name="_xlnm._FilterDatabase" localSheetId="20" hidden="1">'Técnico de centro u oficina'!$B$2:$J$4</definedName>
  </definedNames>
  <calcPr calcId="152511"/>
</workbook>
</file>

<file path=xl/calcChain.xml><?xml version="1.0" encoding="utf-8"?>
<calcChain xmlns="http://schemas.openxmlformats.org/spreadsheetml/2006/main">
  <c r="E31" i="39" l="1"/>
  <c r="J31" i="39" s="1"/>
  <c r="E30" i="39"/>
  <c r="J30" i="39" s="1"/>
  <c r="E29" i="39"/>
  <c r="J29" i="39" s="1"/>
  <c r="E28" i="39"/>
  <c r="J28" i="39" s="1"/>
  <c r="E27" i="39"/>
  <c r="J27" i="39" s="1"/>
  <c r="E26" i="39"/>
  <c r="J26" i="39" s="1"/>
  <c r="E25" i="39"/>
  <c r="J25" i="39" s="1"/>
  <c r="E24" i="39"/>
  <c r="J24" i="39" s="1"/>
  <c r="E23" i="39"/>
  <c r="J23" i="39" s="1"/>
  <c r="E22" i="39"/>
  <c r="J22" i="39" s="1"/>
  <c r="J21" i="39"/>
  <c r="E21" i="39"/>
  <c r="E20" i="39"/>
  <c r="J20" i="39" s="1"/>
  <c r="E19" i="39"/>
  <c r="J19" i="39" s="1"/>
  <c r="E18" i="39"/>
  <c r="J18" i="39" s="1"/>
  <c r="E17" i="39"/>
  <c r="J17" i="39" s="1"/>
  <c r="E16" i="39"/>
  <c r="J16" i="39" s="1"/>
  <c r="E15" i="39"/>
  <c r="J15" i="39" s="1"/>
  <c r="E14" i="39"/>
  <c r="J14" i="39" s="1"/>
  <c r="E13" i="39"/>
  <c r="J13" i="39" s="1"/>
  <c r="E12" i="39"/>
  <c r="J12" i="39" s="1"/>
  <c r="E11" i="39"/>
  <c r="J11" i="39" s="1"/>
  <c r="E10" i="39"/>
  <c r="J10" i="39" s="1"/>
  <c r="E9" i="39"/>
  <c r="J9" i="39" s="1"/>
  <c r="E8" i="39"/>
  <c r="J8" i="39" s="1"/>
  <c r="E7" i="39"/>
  <c r="J7" i="39" s="1"/>
  <c r="E6" i="39"/>
  <c r="J6" i="39" s="1"/>
  <c r="E5" i="39"/>
  <c r="J5" i="39" s="1"/>
  <c r="E4" i="39"/>
  <c r="J4" i="39" s="1"/>
  <c r="E3" i="39"/>
  <c r="J3" i="39" s="1"/>
  <c r="E2" i="18" l="1"/>
  <c r="J2" i="18" s="1"/>
  <c r="E3" i="13"/>
  <c r="J3" i="13" s="1"/>
  <c r="E10" i="16"/>
  <c r="J10" i="16" s="1"/>
  <c r="E22" i="24" l="1"/>
  <c r="J22" i="24" s="1"/>
  <c r="E2" i="20" l="1"/>
  <c r="J2" i="20" s="1"/>
  <c r="E2" i="7" l="1"/>
  <c r="J2" i="7" s="1"/>
  <c r="E3" i="26" l="1"/>
  <c r="J3" i="26" s="1"/>
  <c r="E4" i="26"/>
  <c r="J4" i="26" s="1"/>
  <c r="E2" i="25" l="1"/>
  <c r="J2" i="25" s="1"/>
  <c r="E6" i="25"/>
  <c r="J6" i="25" s="1"/>
  <c r="E3" i="25"/>
  <c r="J3" i="25" s="1"/>
  <c r="E5" i="25"/>
  <c r="J5" i="25" s="1"/>
  <c r="E4" i="25"/>
  <c r="J4" i="25" s="1"/>
  <c r="E3" i="24"/>
  <c r="J3" i="24" s="1"/>
  <c r="E23" i="24"/>
  <c r="J23" i="24" s="1"/>
  <c r="E12" i="24"/>
  <c r="J12" i="24" s="1"/>
  <c r="E4" i="24"/>
  <c r="J4" i="24" s="1"/>
  <c r="E10" i="24"/>
  <c r="J10" i="24" s="1"/>
  <c r="E21" i="24"/>
  <c r="J21" i="24" s="1"/>
  <c r="E13" i="24"/>
  <c r="J13" i="24" s="1"/>
  <c r="E14" i="24"/>
  <c r="J14" i="24" s="1"/>
  <c r="E8" i="24"/>
  <c r="J8" i="24" s="1"/>
  <c r="E5" i="24"/>
  <c r="J5" i="24" s="1"/>
  <c r="E19" i="24"/>
  <c r="J19" i="24" s="1"/>
  <c r="E20" i="24"/>
  <c r="J20" i="24" s="1"/>
  <c r="E7" i="24"/>
  <c r="J7" i="24" s="1"/>
  <c r="E15" i="24"/>
  <c r="J15" i="24" s="1"/>
  <c r="E17" i="24"/>
  <c r="J17" i="24" s="1"/>
  <c r="E16" i="24"/>
  <c r="J16" i="24" s="1"/>
  <c r="E24" i="24"/>
  <c r="J24" i="24" s="1"/>
  <c r="E9" i="24"/>
  <c r="J9" i="24" s="1"/>
  <c r="E6" i="24"/>
  <c r="J6" i="24" s="1"/>
  <c r="E11" i="24"/>
  <c r="J11" i="24" s="1"/>
  <c r="E18" i="24"/>
  <c r="J18" i="24" s="1"/>
  <c r="E9" i="23"/>
  <c r="J9" i="23" s="1"/>
  <c r="E7" i="23"/>
  <c r="J7" i="23" s="1"/>
  <c r="E8" i="23"/>
  <c r="J8" i="23" s="1"/>
  <c r="E16" i="23"/>
  <c r="J16" i="23" s="1"/>
  <c r="E13" i="23"/>
  <c r="J13" i="23" s="1"/>
  <c r="E2" i="23"/>
  <c r="J2" i="23" s="1"/>
  <c r="E15" i="23"/>
  <c r="J15" i="23" s="1"/>
  <c r="E11" i="23"/>
  <c r="J11" i="23" s="1"/>
  <c r="E3" i="23"/>
  <c r="J3" i="23" s="1"/>
  <c r="E17" i="23"/>
  <c r="J17" i="23" s="1"/>
  <c r="E5" i="23"/>
  <c r="J5" i="23" s="1"/>
  <c r="E6" i="23"/>
  <c r="J6" i="23" s="1"/>
  <c r="E4" i="23"/>
  <c r="J4" i="23" s="1"/>
  <c r="E14" i="23"/>
  <c r="J14" i="23" s="1"/>
  <c r="E12" i="23"/>
  <c r="J12" i="23" s="1"/>
  <c r="E10" i="23"/>
  <c r="J10" i="23" s="1"/>
  <c r="E3" i="22"/>
  <c r="J3" i="22" s="1"/>
  <c r="E2" i="22"/>
  <c r="J2" i="22" s="1"/>
  <c r="E6" i="21"/>
  <c r="J6" i="21" s="1"/>
  <c r="E11" i="21"/>
  <c r="J11" i="21" s="1"/>
  <c r="E5" i="21"/>
  <c r="J5" i="21" s="1"/>
  <c r="E15" i="21"/>
  <c r="J15" i="21" s="1"/>
  <c r="E13" i="21"/>
  <c r="J13" i="21" s="1"/>
  <c r="E7" i="21"/>
  <c r="J7" i="21" s="1"/>
  <c r="E12" i="21"/>
  <c r="J12" i="21" s="1"/>
  <c r="E4" i="21"/>
  <c r="J4" i="21" s="1"/>
  <c r="E9" i="21"/>
  <c r="J9" i="21" s="1"/>
  <c r="E14" i="21"/>
  <c r="J14" i="21" s="1"/>
  <c r="E10" i="21"/>
  <c r="J10" i="21" s="1"/>
  <c r="E16" i="21"/>
  <c r="J16" i="21" s="1"/>
  <c r="E3" i="21"/>
  <c r="J3" i="21" s="1"/>
  <c r="E8" i="21"/>
  <c r="J8" i="21" s="1"/>
  <c r="E17" i="21"/>
  <c r="J17" i="21" s="1"/>
  <c r="E3" i="20"/>
  <c r="J3" i="20" s="1"/>
  <c r="E4" i="20"/>
  <c r="J4" i="20" s="1"/>
  <c r="E5" i="20"/>
  <c r="J5" i="20" s="1"/>
  <c r="E6" i="20"/>
  <c r="J6" i="20" s="1"/>
  <c r="E4" i="18"/>
  <c r="J4" i="18" s="1"/>
  <c r="E3" i="18"/>
  <c r="J3" i="18" s="1"/>
  <c r="E10" i="17"/>
  <c r="J10" i="17" s="1"/>
  <c r="E13" i="17"/>
  <c r="J13" i="17" s="1"/>
  <c r="E6" i="17"/>
  <c r="J6" i="17" s="1"/>
  <c r="E9" i="17"/>
  <c r="J9" i="17" s="1"/>
  <c r="E3" i="17"/>
  <c r="J3" i="17" s="1"/>
  <c r="E4" i="17"/>
  <c r="J4" i="17" s="1"/>
  <c r="E8" i="17"/>
  <c r="J8" i="17" s="1"/>
  <c r="E7" i="17"/>
  <c r="J7" i="17" s="1"/>
  <c r="E12" i="17"/>
  <c r="J12" i="17" s="1"/>
  <c r="E11" i="17"/>
  <c r="J11" i="17" s="1"/>
  <c r="E5" i="17"/>
  <c r="J5" i="17" s="1"/>
  <c r="E9" i="16"/>
  <c r="J9" i="16" s="1"/>
  <c r="E5" i="16"/>
  <c r="J5" i="16" s="1"/>
  <c r="E7" i="16"/>
  <c r="J7" i="16" s="1"/>
  <c r="E16" i="16"/>
  <c r="J16" i="16" s="1"/>
  <c r="E8" i="16"/>
  <c r="J8" i="16" s="1"/>
  <c r="E11" i="16"/>
  <c r="J11" i="16" s="1"/>
  <c r="E14" i="16"/>
  <c r="J14" i="16" s="1"/>
  <c r="E4" i="16"/>
  <c r="J4" i="16" s="1"/>
  <c r="E6" i="16"/>
  <c r="J6" i="16" s="1"/>
  <c r="E17" i="16"/>
  <c r="J17" i="16" s="1"/>
  <c r="E12" i="16"/>
  <c r="J12" i="16" s="1"/>
  <c r="E3" i="16"/>
  <c r="J3" i="16" s="1"/>
  <c r="E13" i="16"/>
  <c r="J13" i="16" s="1"/>
  <c r="E15" i="16"/>
  <c r="J15" i="16" s="1"/>
  <c r="E3" i="14"/>
  <c r="J3" i="14" s="1"/>
  <c r="E6" i="14"/>
  <c r="J6" i="14" s="1"/>
  <c r="E11" i="14"/>
  <c r="J11" i="14" s="1"/>
  <c r="E9" i="14"/>
  <c r="J9" i="14" s="1"/>
  <c r="E12" i="14"/>
  <c r="J12" i="14" s="1"/>
  <c r="E15" i="14"/>
  <c r="J15" i="14" s="1"/>
  <c r="E14" i="14"/>
  <c r="J14" i="14" s="1"/>
  <c r="E13" i="14"/>
  <c r="J13" i="14" s="1"/>
  <c r="E18" i="14"/>
  <c r="J18" i="14" s="1"/>
  <c r="E10" i="14"/>
  <c r="J10" i="14" s="1"/>
  <c r="E7" i="14"/>
  <c r="J7" i="14" s="1"/>
  <c r="E8" i="14"/>
  <c r="J8" i="14" s="1"/>
  <c r="E16" i="14"/>
  <c r="J16" i="14" s="1"/>
  <c r="E21" i="14"/>
  <c r="J21" i="14" s="1"/>
  <c r="E5" i="14"/>
  <c r="J5" i="14" s="1"/>
  <c r="E20" i="14"/>
  <c r="J20" i="14" s="1"/>
  <c r="E17" i="14"/>
  <c r="J17" i="14" s="1"/>
  <c r="E4" i="14"/>
  <c r="J4" i="14" s="1"/>
  <c r="E19" i="14"/>
  <c r="J19" i="14" s="1"/>
  <c r="E5" i="13"/>
  <c r="J5" i="13" s="1"/>
  <c r="E4" i="13"/>
  <c r="J4" i="13" s="1"/>
  <c r="E2" i="13"/>
  <c r="J2" i="13" s="1"/>
  <c r="E13" i="12"/>
  <c r="J13" i="12" s="1"/>
  <c r="E5" i="12"/>
  <c r="J5" i="12" s="1"/>
  <c r="E10" i="12"/>
  <c r="J10" i="12" s="1"/>
  <c r="E9" i="12"/>
  <c r="J9" i="12" s="1"/>
  <c r="E12" i="12"/>
  <c r="J12" i="12" s="1"/>
  <c r="E6" i="12"/>
  <c r="J6" i="12" s="1"/>
  <c r="E4" i="12"/>
  <c r="J4" i="12" s="1"/>
  <c r="E11" i="12"/>
  <c r="J11" i="12" s="1"/>
  <c r="E3" i="12"/>
  <c r="J3" i="12" s="1"/>
  <c r="E8" i="12"/>
  <c r="J8" i="12" s="1"/>
  <c r="E7" i="12"/>
  <c r="J7" i="12" s="1"/>
  <c r="E2" i="10" l="1"/>
  <c r="J2" i="10" s="1"/>
  <c r="E3" i="10"/>
  <c r="J3" i="10" s="1"/>
  <c r="E2" i="3"/>
  <c r="J2" i="3" s="1"/>
  <c r="E5" i="3"/>
  <c r="J5" i="3" s="1"/>
  <c r="E8" i="3"/>
  <c r="J8" i="3" s="1"/>
  <c r="E9" i="3"/>
  <c r="J9" i="3" s="1"/>
  <c r="E6" i="3"/>
  <c r="J6" i="3" s="1"/>
  <c r="E7" i="3"/>
  <c r="J7" i="3" s="1"/>
  <c r="E3" i="3"/>
  <c r="J3" i="3" s="1"/>
  <c r="E4" i="3"/>
  <c r="J4" i="3" s="1"/>
  <c r="E5" i="2"/>
  <c r="J5" i="2" s="1"/>
  <c r="E11" i="2"/>
  <c r="J11" i="2" s="1"/>
  <c r="E3" i="2"/>
  <c r="J3" i="2" s="1"/>
  <c r="E4" i="2"/>
  <c r="J4" i="2" s="1"/>
  <c r="E10" i="2"/>
  <c r="J10" i="2" s="1"/>
  <c r="E6" i="2"/>
  <c r="J6" i="2" s="1"/>
  <c r="E9" i="2"/>
  <c r="J9" i="2" s="1"/>
  <c r="E12" i="2"/>
  <c r="J12" i="2" s="1"/>
  <c r="E7" i="2"/>
  <c r="J7" i="2" s="1"/>
  <c r="E8" i="2"/>
  <c r="J8" i="2" s="1"/>
</calcChain>
</file>

<file path=xl/sharedStrings.xml><?xml version="1.0" encoding="utf-8"?>
<sst xmlns="http://schemas.openxmlformats.org/spreadsheetml/2006/main" count="440" uniqueCount="214">
  <si>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</si>
  <si>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</si>
  <si>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</si>
  <si>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</si>
  <si>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</si>
  <si>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</si>
  <si>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</si>
  <si>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</si>
  <si>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VERIFICAR EXCLUSIÓN</t>
  </si>
  <si>
    <t>EXCLUIR</t>
  </si>
  <si>
    <t>TOTAL</t>
  </si>
  <si>
    <t>APELLIDOS Y NOMBRES</t>
  </si>
  <si>
    <t>BOTERO CARDENAS LUIS ERNESTO</t>
  </si>
  <si>
    <t>CARVAJAL GONZALEZ CARLOS ARIEL</t>
  </si>
  <si>
    <t>HERNANDEZ SALAZAR LUZ ADRIANA</t>
  </si>
  <si>
    <t>ALEGRIA ARTEAGA NANCY JULIETH</t>
  </si>
  <si>
    <t>MONSALVE ARIZA LINA MARIA</t>
  </si>
  <si>
    <t>PULSARA ALVAREZ DIANA LUCIA</t>
  </si>
  <si>
    <t>GONZALEZ GONZALEZ GLEYDIS</t>
  </si>
  <si>
    <t>IBARRA QUEBRADA HEIDY NATALY</t>
  </si>
  <si>
    <t>RODRIGUEZ LOPEZ ANA MARIA</t>
  </si>
  <si>
    <t>DELGADO TAQUEZ BENITTA FLABIA</t>
  </si>
  <si>
    <t xml:space="preserve">No. </t>
  </si>
  <si>
    <t>MENESES OSORIO ANGELA MERCEDES</t>
  </si>
  <si>
    <t>CASTRO HERNANDEZ  FRANCISCO JAVIER</t>
  </si>
  <si>
    <t>PUERTA JARAMILLO  HUGO ALEXANDER</t>
  </si>
  <si>
    <t>SOLANO GUERRERO SANDRA MILENA</t>
  </si>
  <si>
    <t>GUEVARA CASTRELLON DENINSON</t>
  </si>
  <si>
    <t>ARDILA TELLEZ HUMBERTO</t>
  </si>
  <si>
    <t>MARTINEZ LOPEZ JOHN FREDY</t>
  </si>
  <si>
    <t>CALDERON AROCA GUSTAVO ADOLFO</t>
  </si>
  <si>
    <t>No.</t>
  </si>
  <si>
    <t>CHAVARRO ESPINOSA CAROL EVELYN</t>
  </si>
  <si>
    <t>HUERTAS ARCILA LINA MARCELA</t>
  </si>
  <si>
    <t>GARCIA YERLIN</t>
  </si>
  <si>
    <t>FAJARDO MARIN GUSTAVO</t>
  </si>
  <si>
    <t>LONDOÑO LOPEZ PAOLA ANDREA</t>
  </si>
  <si>
    <t>FRANCO FRANCOFRANCISCO JAVIER</t>
  </si>
  <si>
    <t>ACEVEDO ISAZA LUZ DARY</t>
  </si>
  <si>
    <t>LARA BERRIO LUIS HERNANDO</t>
  </si>
  <si>
    <t>SALAZAR COY CLARA PATRICIA</t>
  </si>
  <si>
    <t>GALINDO ZAMUDIO LUZ ELENA</t>
  </si>
  <si>
    <t>GUEVARA RIOS DUVAN FERNANDO</t>
  </si>
  <si>
    <t>CORTES MONDRAGON MARIA EDITH</t>
  </si>
  <si>
    <t>DIOSA BONILLA MAURICIO HERNAN</t>
  </si>
  <si>
    <t>Experiencia y docencia</t>
  </si>
  <si>
    <t>Capacitación</t>
  </si>
  <si>
    <t>BOTACHE BELTRÁN JULIÁN ANDRÉS</t>
  </si>
  <si>
    <t>LONDOÑO OROZCO CARLOS HUGO</t>
  </si>
  <si>
    <t>MIRA DIAZ LUZ DELLY</t>
  </si>
  <si>
    <t>SERNA TABARES SANDRA LILIANA</t>
  </si>
  <si>
    <t>GONZALEZ PEREZ EDWIN ALFONSO</t>
  </si>
  <si>
    <t>PINEDA LOPEZ CAROLINA</t>
  </si>
  <si>
    <t xml:space="preserve">ARBELAEZ LARA MIRYAM LUCIA </t>
  </si>
  <si>
    <t>SANCHEZ VELOZA SANDRA VIVIANA</t>
  </si>
  <si>
    <t>ARANGO JARAMILLO DAVID STIVENS</t>
  </si>
  <si>
    <t>VALENCIA QUINTERO CAROLINA</t>
  </si>
  <si>
    <t>VELEZ ARIAS LAURA VICTORIA</t>
  </si>
  <si>
    <t>CASTELLANOS VANEGAS CRISTHIAN GERARDO</t>
  </si>
  <si>
    <t>MARTÍNEZ OCAMPO JULIAN EUGENIO</t>
  </si>
  <si>
    <t>MUÑOZ CASTAÑO GLORIA YENNY</t>
  </si>
  <si>
    <t>RINCON MONTOYA YIANK POLK</t>
  </si>
  <si>
    <t>GALLEGO GOMEZ CARLOS ANDRES</t>
  </si>
  <si>
    <t>ECHEVERRI GIRALDO CAMILO ALEJANDRO</t>
  </si>
  <si>
    <t>HOYOS GIRALDO VIVIANA PAOLA</t>
  </si>
  <si>
    <t>GIL MUÑOZ LEIDY JOHANNA</t>
  </si>
  <si>
    <t>MARÍN VILLEGAS JAVIER ANDRÉS</t>
  </si>
  <si>
    <t>DIAZ APACHE NATHALIA</t>
  </si>
  <si>
    <t>No</t>
  </si>
  <si>
    <t>VALENCIA CARDONA LILIAN</t>
  </si>
  <si>
    <t>VARELA PEREZ JULIO CESAR</t>
  </si>
  <si>
    <t>JIMENEZ PATIÑO JAIBER</t>
  </si>
  <si>
    <t>JALK AGUILAR JOHN CARLOS</t>
  </si>
  <si>
    <t>AVILES TORO MIRYAM</t>
  </si>
  <si>
    <t>VARGAS RAMIREZ SEBASTIAN CAMILO</t>
  </si>
  <si>
    <t>GUTIERREZ CASTAÑEDA JHON MARLIO</t>
  </si>
  <si>
    <t>GIRALDO CARDONA ORLANDO</t>
  </si>
  <si>
    <t>CHARA MORALES ELVIA LUZ</t>
  </si>
  <si>
    <t>MONTAÑA LOPEZ ANGELICA MARIA</t>
  </si>
  <si>
    <t>LÓPEZ CASTELLANOS SANDRA MARCELA</t>
  </si>
  <si>
    <t>GONZALEZ BERMUDEZ BIANCA MILDRED</t>
  </si>
  <si>
    <t>GARCIA AVILA ANA LUCIA</t>
  </si>
  <si>
    <t>QUINTERO RINCON YAMID ALBERTO</t>
  </si>
  <si>
    <t>GOMEZ ESCOBAR SUSANA</t>
  </si>
  <si>
    <t>CARDONA CARDONA LINA MARIA</t>
  </si>
  <si>
    <t>GOMEZ FLOREZ ANDRES</t>
  </si>
  <si>
    <t>TABARES GIL LAURA CRISTINA</t>
  </si>
  <si>
    <t>RAMOS TORRES LAUREN KATHERINE</t>
  </si>
  <si>
    <t>CIRO RAMIREZ JHON ALEXANDER</t>
  </si>
  <si>
    <t>MENDEZ TORRES DIDIER JABOBO</t>
  </si>
  <si>
    <t>GARAVITO LOPEZ PAULA ANDREA</t>
  </si>
  <si>
    <t>URREA CARVAJAL LAURA FERNANDA</t>
  </si>
  <si>
    <t>ALVARADO OCAMPO LUIS CARLOS</t>
  </si>
  <si>
    <t>GARCIA RUIZ GLORIA SOFIA</t>
  </si>
  <si>
    <t>MEJÍA GIRALDO AUGUSTO DE JESÚS</t>
  </si>
  <si>
    <t xml:space="preserve"> CHACON VARON HERVIN WALDIR</t>
  </si>
  <si>
    <t>MORALES GARCIA JUAN SEBASTIAN</t>
  </si>
  <si>
    <t>VELEZ MUÑOZ VICTOR ALFONSO</t>
  </si>
  <si>
    <t>GALINDO LEON DANIEL GALINDO</t>
  </si>
  <si>
    <t>BERMUDEZ PADILLA LUIS ALFREDO</t>
  </si>
  <si>
    <t>HOYOS CUERVO DIANA MARCELA</t>
  </si>
  <si>
    <t>HERNÁNDEZ CASTAÑO DIANA PATRICIA</t>
  </si>
  <si>
    <t>CARDENAS ZULETA MAGDA MILENA</t>
  </si>
  <si>
    <t>LONDOÑO DEVIA JORGE MARIO</t>
  </si>
  <si>
    <t>SARRIA MORENO ANA MARIA</t>
  </si>
  <si>
    <t>PEDRAZA CASTILLO FERNANDO ALONSO</t>
  </si>
  <si>
    <t>CEBALLOS CASTAÑO MAGDA LORENA</t>
  </si>
  <si>
    <t>CABRERA TAMAYO KARENT JACKELINE</t>
  </si>
  <si>
    <t>GARCIA BIAGI PAULA ANDREA</t>
  </si>
  <si>
    <t>LOPEZ GUZMAN IVAN DARIO</t>
  </si>
  <si>
    <t>ENRIQUEZ DELGADO JAIRO ADALBERTO</t>
  </si>
  <si>
    <t>LOPEZ LEON MABEL</t>
  </si>
  <si>
    <t>GRANADA BAQUERO PAULA ANDREA</t>
  </si>
  <si>
    <t>TABORDA VARGAS OLGA MILENA</t>
  </si>
  <si>
    <t>ESCOBAR LOPEZ ALEJANDRA</t>
  </si>
  <si>
    <t>SALAZAR GONZALEZ LUZ KARIME</t>
  </si>
  <si>
    <t>URUBURO TOBÓN PAOLA</t>
  </si>
  <si>
    <t>GUEVARA LONDOÑO OMAR FERNANDO</t>
  </si>
  <si>
    <t>HOYOS LEYVA MARIA CAROLINA</t>
  </si>
  <si>
    <t>ARIAS FORERO SANDRA LORENA</t>
  </si>
  <si>
    <t>CANO RAMIREZ GERMAN</t>
  </si>
  <si>
    <t>MATIZ FRANCO ANDRES FELIPE</t>
  </si>
  <si>
    <t>CAMACHO ASPRILLA GUILLERMO JESUS</t>
  </si>
  <si>
    <t>LOPEZ BERMUDEZ ANGELA VIVIANA</t>
  </si>
  <si>
    <t>OBANDO LASSO HECTOR MARTIN</t>
  </si>
  <si>
    <t>CAÑAVERAL LONDOÑO PAULA ANDREA</t>
  </si>
  <si>
    <t>LONDOÑO LONDOÑO NORA</t>
  </si>
  <si>
    <t>VALENCIA DIEGO LEÓN</t>
  </si>
  <si>
    <t>OCAMPO MESA JOSE NORBEY</t>
  </si>
  <si>
    <t>VARGAS GIRALDO JUAN DAVID</t>
  </si>
  <si>
    <t>GÓMEZ PÉREZ MONICA ANDREA</t>
  </si>
  <si>
    <t>BERMUDEZ BENJUMEA GLORIA ISABEL</t>
  </si>
  <si>
    <t>SEPULVEDA SALAMANCA CESAR AUGUSTO</t>
  </si>
  <si>
    <t>GOMEZ EDUARD ANDRES</t>
  </si>
  <si>
    <t>HOYOS FRANCO DANIEL ALBERTO</t>
  </si>
  <si>
    <t>CARDONA RIVERA LUZ MARINA</t>
  </si>
  <si>
    <t>HERNANDEZ LOZANO HELVER</t>
  </si>
  <si>
    <t>RINCÓN BELALCÁZAR NESTOR FABIÁN</t>
  </si>
  <si>
    <t>CORTÉS ESCÁRRAGA JANE CATALINA</t>
  </si>
  <si>
    <t>TELLEZ MORA MARIA DEL ROSARIO</t>
  </si>
  <si>
    <t>MARULANDA CUELLAR RICARDO ANDRES</t>
  </si>
  <si>
    <t>ARIAS MURILLO JOSÉ ARLEY</t>
  </si>
  <si>
    <t>PERDOMO TRUJILLO ARMANDO</t>
  </si>
  <si>
    <t>PEÑA SALAZAR ZULMA VIVIANA</t>
  </si>
  <si>
    <t>COLORADO GONZALEZ ANDREW</t>
  </si>
  <si>
    <t>CORTES BOLAÑOS ADRIANO ERNESTO</t>
  </si>
  <si>
    <t>JARAMILLO BOTERO JOSE LUIS</t>
  </si>
  <si>
    <t>DIAZ CUBIDES LEIDY MARIANA</t>
  </si>
  <si>
    <t>RIOS BUITRAGO ASTRID JOHANNA</t>
  </si>
  <si>
    <t>PINEDA MARTINEZ MARTHA MERLING</t>
  </si>
  <si>
    <t>MURILLO AVILA DAVID</t>
  </si>
  <si>
    <t>CORREA BUITRAGO PAULINA</t>
  </si>
  <si>
    <t>RIVEROS NICHOLS EDILSON</t>
  </si>
  <si>
    <t>ROJAS GRANADA NANCY JOHANA</t>
  </si>
  <si>
    <t>PINO CIFUENTES ERIKA ANDREA</t>
  </si>
  <si>
    <t>SANCHEZ DIVA CONSTANZA</t>
  </si>
  <si>
    <t>SUAREZ ROMERO JAZMYTH</t>
  </si>
  <si>
    <t>DUQUE SOTO MARIA PAULA</t>
  </si>
  <si>
    <t>VARGAS TURRIAGO MONICA ALEJANDRA</t>
  </si>
  <si>
    <t>AREVALO OSPINA ANDRES ALEXSAINDRE</t>
  </si>
  <si>
    <t>MORA BARON JAIRO RICARDO</t>
  </si>
  <si>
    <t>MONROY RESTREPO JULIAN GABRIEL</t>
  </si>
  <si>
    <t>HAZBUN ANUFF MARIO ANDRES</t>
  </si>
  <si>
    <t>HANRRYR ORTIZ ALBYN JEFFERSON</t>
  </si>
  <si>
    <t>RAMIREZ OSPINA LEIDY YINETH</t>
  </si>
  <si>
    <t>VALENCIA GRANDA CLAUDIA MARCELA</t>
  </si>
  <si>
    <t>CORREA MUÑOZ OLGA LORENA</t>
  </si>
  <si>
    <t>BETANCUR CALDERON ANDRES FELIPE</t>
  </si>
  <si>
    <t>RODRIGUEZ VALENCIA STEPHANIA</t>
  </si>
  <si>
    <t>SERNA QUIÑONES JUAN SEBASTIAN</t>
  </si>
  <si>
    <t>GAITAN SANCHEZ MONICA VIVIANA</t>
  </si>
  <si>
    <t>PABON POVEDA DANIELA</t>
  </si>
  <si>
    <t>SUÁREZ ROMERO MARCO FIDEL</t>
  </si>
  <si>
    <t>GUARIN BURITICA GUSTAVO JOSE</t>
  </si>
  <si>
    <t>OSORIO BURITICA YANET</t>
  </si>
  <si>
    <t>ZAPATA OVIEDO NINI JOHANA</t>
  </si>
  <si>
    <t>HERNANDEZ LUNA LUIS EDUARDO</t>
  </si>
  <si>
    <t>BARBOSA HERRERA DIANA CAROLINA</t>
  </si>
  <si>
    <t>JARAMILLO CORREA CAROLINA</t>
  </si>
  <si>
    <t>GRISALES RIVEROS LEONARDO</t>
  </si>
  <si>
    <t>VELASQUEZ GALVEZ LUIS ALBEIRO</t>
  </si>
  <si>
    <t>ARANGO CASTAÑO PAULA ANDREA</t>
  </si>
  <si>
    <t>DUQUE ANTE CARLOS HUMBERTO</t>
  </si>
  <si>
    <t>FRANCO FRANCO MONICA</t>
  </si>
  <si>
    <t>CUADRADO AREVALO MAGDA DEL SOCORRO</t>
  </si>
  <si>
    <t>LOPEZ MEJIA GERMAN</t>
  </si>
  <si>
    <t>CASTRO MUÑOZ FANNY EDITH</t>
  </si>
  <si>
    <t>RAMIREZ GIRALDO JAMILETH</t>
  </si>
  <si>
    <t>RESTREPO PINZON DIANA ALEXANDRA</t>
  </si>
  <si>
    <t>ZULUAGA JIMENEZ VICTOR MANUEL</t>
  </si>
  <si>
    <t>RAMIREZ ARIAS DIEGO LLOVINSON</t>
  </si>
  <si>
    <t>BETANCOURT HENAO LEIDY MARIA</t>
  </si>
  <si>
    <t>LOSADA CARDENAS MIGUEL ANGEL</t>
  </si>
  <si>
    <t>OCAMPO GOMEZ CARLOS ANDRES</t>
  </si>
  <si>
    <t>GALVIS GONZÁLEZ CHRISTIAN DAVID</t>
  </si>
  <si>
    <t>OSPINA GÓMEZ CLAUDIA ANDREA</t>
  </si>
  <si>
    <t>LÓPEZ RAMÍREZ MARTHA LUCÍA</t>
  </si>
  <si>
    <t>Puntaje Prueba de Conocimientos</t>
  </si>
  <si>
    <t>ESCALA 300 A 600 Puntaje Prueba de Conocimientos</t>
  </si>
  <si>
    <t>AGOTADO RESOLUCIÓN CSJQUR17-39 DEL 22 DE FEBRERO DE 2017</t>
  </si>
  <si>
    <t>AGOTADO RESOLUCIÓN CSJQR16-191 DEL 11 DE AGOSTO DE 2016</t>
  </si>
  <si>
    <t>PAOLA ANDREA GARCÍA RESTREPO</t>
  </si>
  <si>
    <t>PRESIDENTA (E)</t>
  </si>
  <si>
    <t>Actualizado RESOLUCION No. CSJQUR17-64 del 5 de abril de 2017</t>
  </si>
  <si>
    <t>JACR</t>
  </si>
  <si>
    <t>Asistente Administrativo de Juzgados de Ejecución de Penas y Medidas de Seguridad y/o Equivalentes Grado 6</t>
  </si>
  <si>
    <t>Citador de Juzgado Municipal y/o Equivalentes Grado 3</t>
  </si>
  <si>
    <t>Escribiente de Juzgado de Circuito y/o Equivalentes Nominado</t>
  </si>
  <si>
    <t>Escribiente de Juzgado Municipal y/o Equivalentes Nominado</t>
  </si>
  <si>
    <t>Oficial Mayor o Sustanciador de Juzgado de Circuito y/o Equivalentes Nominado</t>
  </si>
  <si>
    <t>Oficial Mayor o Sustanciador de Juzgado Municipal y/o Equivalentes Nominado</t>
  </si>
  <si>
    <t>Profesional Universitario de Juzgados Administrativos Grado 16</t>
  </si>
  <si>
    <t>Secretario de Juzgado Municipal Nominado</t>
  </si>
  <si>
    <t>Técnico de Centro u Oficina de Servicios y/o Equivalentes Grado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</si>
</sst>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0" xfId="0" applyFill="1"/>
    <xf numFmtId="0" fontId="0" fillId="3" borderId="0" xfId="0" applyFill="1"/>
    <xf numFmtId="0" fontId="0" fillId="4" borderId="0" xfId="0" applyFill="1"/>
    <xf numFmtId="2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11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/>
    <xf numFmtId="0" fontId="14" fillId="2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15" fillId="0" borderId="1" xfId="0" applyFont="1" applyFill="1" applyBorder="1"/>
    <xf numFmtId="2" fontId="16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/>
    <xf numFmtId="0" fontId="14" fillId="2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/>
    <xf numFmtId="0" fontId="14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/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164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/>
    <xf numFmtId="0" fontId="16" fillId="0" borderId="1" xfId="0" applyFont="1" applyFill="1" applyBorder="1"/>
    <xf numFmtId="2" fontId="20" fillId="0" borderId="1" xfId="0" applyNumberFormat="1" applyFont="1" applyFill="1" applyBorder="1"/>
    <xf numFmtId="0" fontId="17" fillId="6" borderId="1" xfId="0" applyNumberFormat="1" applyFont="1" applyFill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/>
    <xf numFmtId="0" fontId="8" fillId="6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12" fillId="6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/>
    <xf numFmtId="0" fontId="14" fillId="6" borderId="1" xfId="0" applyNumberFormat="1" applyFont="1" applyFill="1" applyBorder="1" applyAlignment="1">
      <alignment horizontal="center" vertical="center" wrapText="1"/>
    </xf>
    <xf numFmtId="0" fontId="21" fillId="6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/>
    <xf numFmtId="0" fontId="12" fillId="7" borderId="1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/>
    </xf>
    <xf numFmtId="0" fontId="0" fillId="0" borderId="1" xfId="0" applyFont="1" applyFill="1" applyBorder="1"/>
    <xf numFmtId="2" fontId="2" fillId="0" borderId="1" xfId="0" applyNumberFormat="1" applyFont="1" applyFill="1" applyBorder="1"/>
    <xf numFmtId="0" fontId="8" fillId="5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right"/>
    </xf>
    <xf numFmtId="0" fontId="17" fillId="0" borderId="2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2"/>
  <sheetViews>
    <sheetView tabSelected="1" zoomScale="85" zoomScaleNormal="85" workbookViewId="0">
      <selection activeCell="B19" sqref="B19"/>
    </sheetView>
  </sheetViews>
  <sheetFormatPr baseColWidth="10" defaultColWidth="9.140625" defaultRowHeight="15" x14ac:dyDescent="0.25"/>
  <cols>
    <col min="1" max="1" width="4.28515625" style="1" customWidth="1"/>
    <col min="2" max="2" width="11.140625" customWidth="1"/>
    <col min="3" max="3" width="26.85546875" customWidth="1"/>
    <col min="4" max="4" width="8.7109375" style="1" customWidth="1"/>
    <col min="5" max="5" width="9.7109375" style="1" customWidth="1"/>
    <col min="6" max="6" width="8.42578125" bestFit="1" customWidth="1"/>
    <col min="7" max="7" width="7.85546875" customWidth="1"/>
    <col min="8" max="8" width="7.5703125" customWidth="1"/>
    <col min="9" max="9" width="7.28515625" customWidth="1"/>
    <col min="10" max="10" width="6.7109375" style="1" customWidth="1"/>
    <col min="11" max="11" width="3.7109375" style="1" customWidth="1"/>
    <col min="12" max="16384" width="9.140625" style="1"/>
  </cols>
  <sheetData>
    <row r="1" spans="1:10" x14ac:dyDescent="0.25">
      <c r="A1" s="79" t="s">
        <v>205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76.5" x14ac:dyDescent="0.25">
      <c r="A2" s="9" t="s">
        <v>22</v>
      </c>
      <c r="B2" s="10" t="s">
        <v>0</v>
      </c>
      <c r="C2" s="10" t="s">
        <v>11</v>
      </c>
      <c r="D2" s="11" t="s">
        <v>197</v>
      </c>
      <c r="E2" s="11" t="s">
        <v>198</v>
      </c>
      <c r="F2" s="11" t="s">
        <v>3</v>
      </c>
      <c r="G2" s="11" t="s">
        <v>4</v>
      </c>
      <c r="H2" s="12" t="s">
        <v>5</v>
      </c>
      <c r="I2" s="12" t="s">
        <v>6</v>
      </c>
      <c r="J2" s="51" t="s">
        <v>10</v>
      </c>
    </row>
    <row r="3" spans="1:10" ht="15" customHeight="1" x14ac:dyDescent="0.25">
      <c r="A3" s="6">
        <v>1</v>
      </c>
      <c r="B3" s="7">
        <v>18496497</v>
      </c>
      <c r="C3" s="7" t="s">
        <v>12</v>
      </c>
      <c r="D3" s="8">
        <v>974.68</v>
      </c>
      <c r="E3" s="8">
        <f t="shared" ref="E3:E12" si="0">300+((600-300)*(D3-800)/(1000-800))</f>
        <v>562.02</v>
      </c>
      <c r="F3" s="8">
        <v>157.5</v>
      </c>
      <c r="G3" s="8">
        <v>96.71</v>
      </c>
      <c r="H3" s="8">
        <v>50</v>
      </c>
      <c r="I3" s="8">
        <v>0</v>
      </c>
      <c r="J3" s="20">
        <f t="shared" ref="J3:J12" si="1">SUM(E3:I3)</f>
        <v>866.23</v>
      </c>
    </row>
    <row r="4" spans="1:10" ht="15" customHeight="1" x14ac:dyDescent="0.25">
      <c r="A4" s="6">
        <v>2</v>
      </c>
      <c r="B4" s="7">
        <v>9770282</v>
      </c>
      <c r="C4" s="7" t="s">
        <v>13</v>
      </c>
      <c r="D4" s="8">
        <v>948.97</v>
      </c>
      <c r="E4" s="8">
        <f t="shared" si="0"/>
        <v>523.45500000000004</v>
      </c>
      <c r="F4" s="8">
        <v>171</v>
      </c>
      <c r="G4" s="8">
        <v>89.64</v>
      </c>
      <c r="H4" s="8">
        <v>70</v>
      </c>
      <c r="I4" s="8">
        <v>0</v>
      </c>
      <c r="J4" s="20">
        <f t="shared" si="1"/>
        <v>854.09500000000003</v>
      </c>
    </row>
    <row r="5" spans="1:10" ht="14.25" customHeight="1" x14ac:dyDescent="0.25">
      <c r="A5" s="6">
        <v>3</v>
      </c>
      <c r="B5" s="7">
        <v>41918707</v>
      </c>
      <c r="C5" s="7" t="s">
        <v>14</v>
      </c>
      <c r="D5" s="8">
        <v>884.7</v>
      </c>
      <c r="E5" s="8">
        <f t="shared" si="0"/>
        <v>427.05000000000007</v>
      </c>
      <c r="F5" s="8">
        <v>166.5</v>
      </c>
      <c r="G5" s="8">
        <v>27.28</v>
      </c>
      <c r="H5" s="8">
        <v>55</v>
      </c>
      <c r="I5" s="8">
        <v>0</v>
      </c>
      <c r="J5" s="20">
        <f t="shared" si="1"/>
        <v>675.83</v>
      </c>
    </row>
    <row r="6" spans="1:10" ht="15" customHeight="1" x14ac:dyDescent="0.25">
      <c r="A6" s="6">
        <v>4</v>
      </c>
      <c r="B6" s="7">
        <v>1094887125</v>
      </c>
      <c r="C6" s="7" t="s">
        <v>15</v>
      </c>
      <c r="D6" s="8">
        <v>871.85</v>
      </c>
      <c r="E6" s="8">
        <f t="shared" si="0"/>
        <v>407.77500000000003</v>
      </c>
      <c r="F6" s="8">
        <v>160.5</v>
      </c>
      <c r="G6" s="8">
        <v>61.698630136986303</v>
      </c>
      <c r="H6" s="8">
        <v>30</v>
      </c>
      <c r="I6" s="8">
        <v>0</v>
      </c>
      <c r="J6" s="20">
        <f t="shared" si="1"/>
        <v>659.97363013698634</v>
      </c>
    </row>
    <row r="7" spans="1:10" ht="15" customHeight="1" x14ac:dyDescent="0.25">
      <c r="A7" s="6">
        <v>5</v>
      </c>
      <c r="B7" s="7">
        <v>41962772</v>
      </c>
      <c r="C7" s="7" t="s">
        <v>16</v>
      </c>
      <c r="D7" s="8">
        <v>833.29</v>
      </c>
      <c r="E7" s="8">
        <f t="shared" si="0"/>
        <v>349.93499999999995</v>
      </c>
      <c r="F7" s="8">
        <v>155</v>
      </c>
      <c r="G7" s="8">
        <v>83.178082191780817</v>
      </c>
      <c r="H7" s="8">
        <v>30</v>
      </c>
      <c r="I7" s="8">
        <v>0</v>
      </c>
      <c r="J7" s="20">
        <f t="shared" si="1"/>
        <v>618.11308219178079</v>
      </c>
    </row>
    <row r="8" spans="1:10" ht="15" customHeight="1" x14ac:dyDescent="0.25">
      <c r="A8" s="6">
        <v>6</v>
      </c>
      <c r="B8" s="7">
        <v>41958675</v>
      </c>
      <c r="C8" s="7" t="s">
        <v>17</v>
      </c>
      <c r="D8" s="8">
        <v>833.29</v>
      </c>
      <c r="E8" s="8">
        <f t="shared" si="0"/>
        <v>349.93499999999995</v>
      </c>
      <c r="F8" s="8">
        <v>159</v>
      </c>
      <c r="G8" s="8">
        <v>66.191780821917803</v>
      </c>
      <c r="H8" s="8">
        <v>40</v>
      </c>
      <c r="I8" s="8">
        <v>0</v>
      </c>
      <c r="J8" s="20">
        <f t="shared" si="1"/>
        <v>615.12678082191769</v>
      </c>
    </row>
    <row r="9" spans="1:10" ht="15" customHeight="1" x14ac:dyDescent="0.25">
      <c r="A9" s="6">
        <v>7</v>
      </c>
      <c r="B9" s="7">
        <v>1002544444</v>
      </c>
      <c r="C9" s="7" t="s">
        <v>18</v>
      </c>
      <c r="D9" s="8">
        <v>884.7</v>
      </c>
      <c r="E9" s="8">
        <f t="shared" si="0"/>
        <v>427.05000000000007</v>
      </c>
      <c r="F9" s="8">
        <v>150</v>
      </c>
      <c r="G9" s="8">
        <v>3.6712328767123288</v>
      </c>
      <c r="H9" s="8">
        <v>30</v>
      </c>
      <c r="I9" s="8">
        <v>0</v>
      </c>
      <c r="J9" s="20">
        <f t="shared" si="1"/>
        <v>610.72123287671241</v>
      </c>
    </row>
    <row r="10" spans="1:10" x14ac:dyDescent="0.25">
      <c r="A10" s="6">
        <v>8</v>
      </c>
      <c r="B10" s="7">
        <v>1097394546</v>
      </c>
      <c r="C10" s="7" t="s">
        <v>19</v>
      </c>
      <c r="D10" s="8">
        <v>820.44</v>
      </c>
      <c r="E10" s="8">
        <f t="shared" si="0"/>
        <v>330.66000000000008</v>
      </c>
      <c r="F10" s="8">
        <v>161.5</v>
      </c>
      <c r="G10" s="8">
        <v>39.945205479452056</v>
      </c>
      <c r="H10" s="8">
        <v>40</v>
      </c>
      <c r="I10" s="8">
        <v>0</v>
      </c>
      <c r="J10" s="20">
        <f t="shared" si="1"/>
        <v>572.10520547945214</v>
      </c>
    </row>
    <row r="11" spans="1:10" x14ac:dyDescent="0.25">
      <c r="A11" s="6">
        <v>9</v>
      </c>
      <c r="B11" s="7">
        <v>33815352</v>
      </c>
      <c r="C11" s="7" t="s">
        <v>20</v>
      </c>
      <c r="D11" s="8">
        <v>820.44</v>
      </c>
      <c r="E11" s="8">
        <f t="shared" si="0"/>
        <v>330.66000000000008</v>
      </c>
      <c r="F11" s="8">
        <v>164.5</v>
      </c>
      <c r="G11" s="8">
        <v>22.79</v>
      </c>
      <c r="H11" s="8">
        <v>30</v>
      </c>
      <c r="I11" s="8">
        <v>0</v>
      </c>
      <c r="J11" s="20">
        <f t="shared" si="1"/>
        <v>547.95000000000005</v>
      </c>
    </row>
    <row r="12" spans="1:10" x14ac:dyDescent="0.25">
      <c r="A12" s="6">
        <v>10</v>
      </c>
      <c r="B12" s="7">
        <v>46371643</v>
      </c>
      <c r="C12" s="7" t="s">
        <v>21</v>
      </c>
      <c r="D12" s="8">
        <v>807.58</v>
      </c>
      <c r="E12" s="8">
        <f t="shared" si="0"/>
        <v>311.37000000000006</v>
      </c>
      <c r="F12" s="8">
        <v>161.5</v>
      </c>
      <c r="G12" s="8">
        <v>21.643835616438356</v>
      </c>
      <c r="H12" s="8">
        <v>45</v>
      </c>
      <c r="I12" s="8">
        <v>0</v>
      </c>
      <c r="J12" s="20">
        <f t="shared" si="1"/>
        <v>539.51383561643843</v>
      </c>
    </row>
    <row r="14" spans="1:10" customFormat="1" x14ac:dyDescent="0.25">
      <c r="A14" s="67" t="s">
        <v>203</v>
      </c>
    </row>
    <row r="15" spans="1:10" customFormat="1" x14ac:dyDescent="0.25">
      <c r="B15" s="68"/>
      <c r="C15" s="68"/>
      <c r="D15" s="68"/>
      <c r="E15" s="68"/>
      <c r="F15" s="68"/>
      <c r="G15" s="68"/>
      <c r="H15" s="68"/>
    </row>
    <row r="16" spans="1:10" customFormat="1" x14ac:dyDescent="0.25">
      <c r="B16" s="68"/>
      <c r="C16" s="68"/>
      <c r="D16" s="68"/>
      <c r="E16" s="68"/>
      <c r="F16" s="68"/>
      <c r="G16" s="68"/>
      <c r="H16" s="68"/>
    </row>
    <row r="17" spans="1:8" customFormat="1" x14ac:dyDescent="0.25">
      <c r="B17" s="68"/>
      <c r="C17" s="68"/>
      <c r="D17" s="68"/>
      <c r="E17" s="68"/>
      <c r="F17" s="68"/>
      <c r="G17" s="68"/>
      <c r="H17" s="68"/>
    </row>
    <row r="18" spans="1:8" customFormat="1" x14ac:dyDescent="0.25">
      <c r="B18" s="68"/>
      <c r="C18" s="68"/>
      <c r="D18" s="68"/>
      <c r="E18" s="68"/>
      <c r="F18" s="68"/>
      <c r="G18" s="68"/>
      <c r="H18" s="68"/>
    </row>
    <row r="19" spans="1:8" customFormat="1" x14ac:dyDescent="0.25">
      <c r="B19" s="68"/>
      <c r="C19" s="68"/>
      <c r="D19" s="69" t="s">
        <v>201</v>
      </c>
      <c r="E19" s="68"/>
      <c r="F19" s="68"/>
      <c r="G19" s="68"/>
      <c r="H19" s="68"/>
    </row>
    <row r="20" spans="1:8" customFormat="1" x14ac:dyDescent="0.25">
      <c r="C20" s="68"/>
      <c r="D20" s="70" t="s">
        <v>202</v>
      </c>
      <c r="E20" s="68"/>
      <c r="F20" s="68"/>
      <c r="G20" s="68"/>
      <c r="H20" s="68"/>
    </row>
    <row r="22" spans="1:8" x14ac:dyDescent="0.25">
      <c r="A22" s="67" t="s">
        <v>204</v>
      </c>
    </row>
  </sheetData>
  <mergeCells count="1">
    <mergeCell ref="A1:J1"/>
  </mergeCells>
  <pageMargins left="0.42" right="0.31496062992125984" top="1.1499999999999999" bottom="0.94488188976377963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1"/>
  <sheetViews>
    <sheetView zoomScale="85" zoomScaleNormal="85" workbookViewId="0">
      <selection activeCell="E2" sqref="E2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4.7109375" customWidth="1"/>
    <col min="4" max="4" width="7.28515625" style="1" customWidth="1"/>
    <col min="5" max="5" width="7.42578125" style="1" customWidth="1"/>
    <col min="6" max="6" width="7.28515625" customWidth="1"/>
    <col min="7" max="7" width="6.7109375" customWidth="1"/>
    <col min="9" max="9" width="5.28515625" customWidth="1"/>
    <col min="10" max="10" width="7.42578125" style="1" customWidth="1"/>
    <col min="11" max="16384" width="9.140625" style="1"/>
  </cols>
  <sheetData>
    <row r="1" spans="1:10" x14ac:dyDescent="0.25">
      <c r="A1" s="80" t="s">
        <v>208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84" customHeight="1" x14ac:dyDescent="0.25">
      <c r="A2" s="36" t="s">
        <v>31</v>
      </c>
      <c r="B2" s="37" t="s">
        <v>0</v>
      </c>
      <c r="C2" s="37" t="s">
        <v>11</v>
      </c>
      <c r="D2" s="38" t="s">
        <v>197</v>
      </c>
      <c r="E2" s="38" t="s">
        <v>198</v>
      </c>
      <c r="F2" s="38" t="s">
        <v>3</v>
      </c>
      <c r="G2" s="38" t="s">
        <v>4</v>
      </c>
      <c r="H2" s="39" t="s">
        <v>5</v>
      </c>
      <c r="I2" s="39" t="s">
        <v>6</v>
      </c>
      <c r="J2" s="49" t="s">
        <v>10</v>
      </c>
    </row>
    <row r="3" spans="1:10" ht="15" customHeight="1" x14ac:dyDescent="0.25">
      <c r="A3" s="40">
        <v>1</v>
      </c>
      <c r="B3" s="23">
        <v>1094911903</v>
      </c>
      <c r="C3" s="71" t="s">
        <v>146</v>
      </c>
      <c r="D3" s="25">
        <v>992.04</v>
      </c>
      <c r="E3" s="25">
        <f t="shared" ref="E3:E31" si="0">300+((600-300)*(D3-800)/(1000-800))</f>
        <v>588.05999999999995</v>
      </c>
      <c r="F3" s="25">
        <v>162</v>
      </c>
      <c r="G3" s="25">
        <v>8.1095890410958908</v>
      </c>
      <c r="H3" s="25">
        <v>0</v>
      </c>
      <c r="I3" s="25">
        <v>0</v>
      </c>
      <c r="J3" s="47">
        <f t="shared" ref="J3:J31" si="1">SUM(E3:I3)</f>
        <v>758.16958904109583</v>
      </c>
    </row>
    <row r="4" spans="1:10" ht="15" customHeight="1" x14ac:dyDescent="0.25">
      <c r="A4" s="40">
        <v>2</v>
      </c>
      <c r="B4" s="23">
        <v>1097401936</v>
      </c>
      <c r="C4" s="71" t="s">
        <v>147</v>
      </c>
      <c r="D4" s="25">
        <v>954.73</v>
      </c>
      <c r="E4" s="25">
        <f t="shared" si="0"/>
        <v>532.09500000000003</v>
      </c>
      <c r="F4" s="25">
        <v>170.5</v>
      </c>
      <c r="G4" s="25">
        <v>5.095890410958904</v>
      </c>
      <c r="H4" s="25">
        <v>0</v>
      </c>
      <c r="I4" s="25">
        <v>0</v>
      </c>
      <c r="J4" s="47">
        <f t="shared" si="1"/>
        <v>707.6908904109589</v>
      </c>
    </row>
    <row r="5" spans="1:10" ht="15" customHeight="1" x14ac:dyDescent="0.25">
      <c r="A5" s="40">
        <v>3</v>
      </c>
      <c r="B5" s="23">
        <v>1094912760</v>
      </c>
      <c r="C5" s="71" t="s">
        <v>148</v>
      </c>
      <c r="D5" s="25">
        <v>892.54</v>
      </c>
      <c r="E5" s="25">
        <f t="shared" si="0"/>
        <v>438.80999999999995</v>
      </c>
      <c r="F5" s="25">
        <v>155.5</v>
      </c>
      <c r="G5" s="25">
        <v>76.05</v>
      </c>
      <c r="H5" s="25">
        <v>20</v>
      </c>
      <c r="I5" s="25">
        <v>0</v>
      </c>
      <c r="J5" s="47">
        <f t="shared" si="1"/>
        <v>690.3599999999999</v>
      </c>
    </row>
    <row r="6" spans="1:10" x14ac:dyDescent="0.25">
      <c r="A6" s="40">
        <v>4</v>
      </c>
      <c r="B6" s="23">
        <v>33816776</v>
      </c>
      <c r="C6" s="71" t="s">
        <v>149</v>
      </c>
      <c r="D6" s="25">
        <v>880.1</v>
      </c>
      <c r="E6" s="25">
        <f t="shared" si="0"/>
        <v>420.15000000000003</v>
      </c>
      <c r="F6" s="25">
        <v>162</v>
      </c>
      <c r="G6" s="25">
        <v>100</v>
      </c>
      <c r="H6" s="25">
        <v>0</v>
      </c>
      <c r="I6" s="25">
        <v>0</v>
      </c>
      <c r="J6" s="47">
        <f t="shared" si="1"/>
        <v>682.15000000000009</v>
      </c>
    </row>
    <row r="7" spans="1:10" x14ac:dyDescent="0.25">
      <c r="A7" s="40">
        <v>5</v>
      </c>
      <c r="B7" s="23">
        <v>1094926240</v>
      </c>
      <c r="C7" s="71" t="s">
        <v>150</v>
      </c>
      <c r="D7" s="25">
        <v>917.41</v>
      </c>
      <c r="E7" s="25">
        <f t="shared" si="0"/>
        <v>476.11499999999995</v>
      </c>
      <c r="F7" s="25">
        <v>155.5</v>
      </c>
      <c r="G7" s="25">
        <v>13.698630136986301</v>
      </c>
      <c r="H7" s="25">
        <v>20</v>
      </c>
      <c r="I7" s="25">
        <v>0</v>
      </c>
      <c r="J7" s="47">
        <f t="shared" si="1"/>
        <v>665.31363013698626</v>
      </c>
    </row>
    <row r="8" spans="1:10" ht="15" customHeight="1" x14ac:dyDescent="0.25">
      <c r="A8" s="40">
        <v>6</v>
      </c>
      <c r="B8" s="23">
        <v>24339179</v>
      </c>
      <c r="C8" s="71" t="s">
        <v>151</v>
      </c>
      <c r="D8" s="25">
        <v>867.66</v>
      </c>
      <c r="E8" s="25">
        <f t="shared" si="0"/>
        <v>401.48999999999995</v>
      </c>
      <c r="F8" s="25">
        <v>158</v>
      </c>
      <c r="G8" s="25">
        <v>53.42</v>
      </c>
      <c r="H8" s="25">
        <v>25</v>
      </c>
      <c r="I8" s="25">
        <v>0</v>
      </c>
      <c r="J8" s="47">
        <f t="shared" si="1"/>
        <v>637.91</v>
      </c>
    </row>
    <row r="9" spans="1:10" ht="15" customHeight="1" x14ac:dyDescent="0.25">
      <c r="A9" s="40">
        <v>7</v>
      </c>
      <c r="B9" s="23">
        <v>4525745</v>
      </c>
      <c r="C9" s="71" t="s">
        <v>152</v>
      </c>
      <c r="D9" s="25">
        <v>867.66</v>
      </c>
      <c r="E9" s="25">
        <f t="shared" si="0"/>
        <v>401.48999999999995</v>
      </c>
      <c r="F9" s="25">
        <v>161</v>
      </c>
      <c r="G9" s="25">
        <v>61.64</v>
      </c>
      <c r="H9" s="25">
        <v>5</v>
      </c>
      <c r="I9" s="25">
        <v>0</v>
      </c>
      <c r="J9" s="47">
        <f t="shared" si="1"/>
        <v>629.13</v>
      </c>
    </row>
    <row r="10" spans="1:10" ht="15" customHeight="1" x14ac:dyDescent="0.25">
      <c r="A10" s="40">
        <v>8</v>
      </c>
      <c r="B10" s="23">
        <v>41953762</v>
      </c>
      <c r="C10" s="71" t="s">
        <v>153</v>
      </c>
      <c r="D10" s="25">
        <v>904.98</v>
      </c>
      <c r="E10" s="25">
        <f t="shared" si="0"/>
        <v>457.47</v>
      </c>
      <c r="F10" s="25">
        <v>164</v>
      </c>
      <c r="G10" s="25">
        <v>0.49</v>
      </c>
      <c r="H10" s="25">
        <v>0</v>
      </c>
      <c r="I10" s="25">
        <v>0</v>
      </c>
      <c r="J10" s="47">
        <f t="shared" si="1"/>
        <v>621.96</v>
      </c>
    </row>
    <row r="11" spans="1:10" ht="15" customHeight="1" x14ac:dyDescent="0.25">
      <c r="A11" s="40">
        <v>9</v>
      </c>
      <c r="B11" s="23">
        <v>41912530</v>
      </c>
      <c r="C11" s="71" t="s">
        <v>156</v>
      </c>
      <c r="D11" s="25">
        <v>805.47</v>
      </c>
      <c r="E11" s="25">
        <f t="shared" si="0"/>
        <v>308.20500000000004</v>
      </c>
      <c r="F11" s="25">
        <v>167.5</v>
      </c>
      <c r="G11" s="25">
        <v>100</v>
      </c>
      <c r="H11" s="25">
        <v>33</v>
      </c>
      <c r="I11" s="25">
        <v>0</v>
      </c>
      <c r="J11" s="47">
        <f t="shared" si="1"/>
        <v>608.70500000000004</v>
      </c>
    </row>
    <row r="12" spans="1:10" ht="15" customHeight="1" x14ac:dyDescent="0.25">
      <c r="A12" s="40">
        <v>10</v>
      </c>
      <c r="B12" s="23">
        <v>1094931650</v>
      </c>
      <c r="C12" s="71" t="s">
        <v>154</v>
      </c>
      <c r="D12" s="25">
        <v>855.22</v>
      </c>
      <c r="E12" s="25">
        <f t="shared" si="0"/>
        <v>382.83000000000004</v>
      </c>
      <c r="F12" s="25">
        <v>165.5</v>
      </c>
      <c r="G12" s="25">
        <v>57.041095890410958</v>
      </c>
      <c r="H12" s="25">
        <v>0</v>
      </c>
      <c r="I12" s="25">
        <v>0</v>
      </c>
      <c r="J12" s="47">
        <f t="shared" si="1"/>
        <v>605.37109589041097</v>
      </c>
    </row>
    <row r="13" spans="1:10" ht="15" customHeight="1" x14ac:dyDescent="0.25">
      <c r="A13" s="40">
        <v>11</v>
      </c>
      <c r="B13" s="23">
        <v>4579768</v>
      </c>
      <c r="C13" s="71" t="s">
        <v>173</v>
      </c>
      <c r="D13" s="25">
        <v>892.54</v>
      </c>
      <c r="E13" s="25">
        <f t="shared" si="0"/>
        <v>438.80999999999995</v>
      </c>
      <c r="F13" s="25">
        <v>164</v>
      </c>
      <c r="G13" s="25">
        <v>0</v>
      </c>
      <c r="H13" s="25">
        <v>0</v>
      </c>
      <c r="I13" s="25">
        <v>0</v>
      </c>
      <c r="J13" s="47">
        <f t="shared" si="1"/>
        <v>602.80999999999995</v>
      </c>
    </row>
    <row r="14" spans="1:10" ht="15" customHeight="1" x14ac:dyDescent="0.25">
      <c r="A14" s="40">
        <v>12</v>
      </c>
      <c r="B14" s="23">
        <v>66834765</v>
      </c>
      <c r="C14" s="71" t="s">
        <v>155</v>
      </c>
      <c r="D14" s="25">
        <v>855.22</v>
      </c>
      <c r="E14" s="25">
        <f t="shared" si="0"/>
        <v>382.83000000000004</v>
      </c>
      <c r="F14" s="25">
        <v>154.5</v>
      </c>
      <c r="G14" s="25">
        <v>13.04109589041096</v>
      </c>
      <c r="H14" s="25">
        <v>50</v>
      </c>
      <c r="I14" s="25">
        <v>0</v>
      </c>
      <c r="J14" s="47">
        <f t="shared" si="1"/>
        <v>600.37109589041097</v>
      </c>
    </row>
    <row r="15" spans="1:10" ht="15" customHeight="1" x14ac:dyDescent="0.25">
      <c r="A15" s="40">
        <v>13</v>
      </c>
      <c r="B15" s="23">
        <v>1094938957</v>
      </c>
      <c r="C15" s="71" t="s">
        <v>157</v>
      </c>
      <c r="D15" s="25">
        <v>880.1</v>
      </c>
      <c r="E15" s="25">
        <f t="shared" si="0"/>
        <v>420.15000000000003</v>
      </c>
      <c r="F15" s="25">
        <v>149.5</v>
      </c>
      <c r="G15" s="25">
        <v>10.794520547945206</v>
      </c>
      <c r="H15" s="25">
        <v>0</v>
      </c>
      <c r="I15" s="25">
        <v>0</v>
      </c>
      <c r="J15" s="47">
        <f t="shared" si="1"/>
        <v>580.44452054794533</v>
      </c>
    </row>
    <row r="16" spans="1:10" ht="15" customHeight="1" x14ac:dyDescent="0.25">
      <c r="A16" s="40">
        <v>14</v>
      </c>
      <c r="B16" s="23">
        <v>1094884734</v>
      </c>
      <c r="C16" s="71" t="s">
        <v>158</v>
      </c>
      <c r="D16" s="25">
        <v>855.22</v>
      </c>
      <c r="E16" s="25">
        <f t="shared" si="0"/>
        <v>382.83000000000004</v>
      </c>
      <c r="F16" s="25">
        <v>141.5</v>
      </c>
      <c r="G16" s="25">
        <v>33.64</v>
      </c>
      <c r="H16" s="25">
        <v>20</v>
      </c>
      <c r="I16" s="25">
        <v>0</v>
      </c>
      <c r="J16" s="47">
        <f t="shared" si="1"/>
        <v>577.97</v>
      </c>
    </row>
    <row r="17" spans="1:10" ht="15" customHeight="1" x14ac:dyDescent="0.25">
      <c r="A17" s="40">
        <v>15</v>
      </c>
      <c r="B17" s="23">
        <v>1094892093</v>
      </c>
      <c r="C17" s="71" t="s">
        <v>159</v>
      </c>
      <c r="D17" s="25">
        <v>867.66</v>
      </c>
      <c r="E17" s="25">
        <f t="shared" si="0"/>
        <v>401.48999999999995</v>
      </c>
      <c r="F17" s="25">
        <v>156</v>
      </c>
      <c r="G17" s="25">
        <v>14.95890410958904</v>
      </c>
      <c r="H17" s="25">
        <v>5</v>
      </c>
      <c r="I17" s="25">
        <v>0</v>
      </c>
      <c r="J17" s="47">
        <f t="shared" si="1"/>
        <v>577.44890410958908</v>
      </c>
    </row>
    <row r="18" spans="1:10" ht="15" customHeight="1" x14ac:dyDescent="0.25">
      <c r="A18" s="40">
        <v>16</v>
      </c>
      <c r="B18" s="23">
        <v>9868862</v>
      </c>
      <c r="C18" s="71" t="s">
        <v>160</v>
      </c>
      <c r="D18" s="25">
        <v>830.35</v>
      </c>
      <c r="E18" s="25">
        <f t="shared" si="0"/>
        <v>345.52500000000003</v>
      </c>
      <c r="F18" s="25">
        <v>153</v>
      </c>
      <c r="G18" s="25">
        <v>76</v>
      </c>
      <c r="H18" s="25">
        <v>0</v>
      </c>
      <c r="I18" s="25">
        <v>0</v>
      </c>
      <c r="J18" s="47">
        <f t="shared" si="1"/>
        <v>574.52500000000009</v>
      </c>
    </row>
    <row r="19" spans="1:10" ht="15" customHeight="1" x14ac:dyDescent="0.25">
      <c r="A19" s="40">
        <v>17</v>
      </c>
      <c r="B19" s="23">
        <v>1094907791</v>
      </c>
      <c r="C19" s="71" t="s">
        <v>161</v>
      </c>
      <c r="D19" s="25">
        <v>805.47</v>
      </c>
      <c r="E19" s="25">
        <f t="shared" si="0"/>
        <v>308.20500000000004</v>
      </c>
      <c r="F19" s="25">
        <v>159</v>
      </c>
      <c r="G19" s="25">
        <v>77.205479452054789</v>
      </c>
      <c r="H19" s="25">
        <v>30</v>
      </c>
      <c r="I19" s="25">
        <v>0</v>
      </c>
      <c r="J19" s="47">
        <f t="shared" si="1"/>
        <v>574.4104794520548</v>
      </c>
    </row>
    <row r="20" spans="1:10" ht="15" customHeight="1" x14ac:dyDescent="0.25">
      <c r="A20" s="40">
        <v>18</v>
      </c>
      <c r="B20" s="23">
        <v>1094909459</v>
      </c>
      <c r="C20" s="71" t="s">
        <v>162</v>
      </c>
      <c r="D20" s="25">
        <v>867.66</v>
      </c>
      <c r="E20" s="25">
        <f t="shared" si="0"/>
        <v>401.48999999999995</v>
      </c>
      <c r="F20" s="25">
        <v>153</v>
      </c>
      <c r="G20" s="25">
        <v>17.205479452054796</v>
      </c>
      <c r="H20" s="25">
        <v>0</v>
      </c>
      <c r="I20" s="25">
        <v>0</v>
      </c>
      <c r="J20" s="47">
        <f t="shared" si="1"/>
        <v>571.69547945205477</v>
      </c>
    </row>
    <row r="21" spans="1:10" x14ac:dyDescent="0.25">
      <c r="A21" s="40">
        <v>19</v>
      </c>
      <c r="B21" s="23">
        <v>1094889924</v>
      </c>
      <c r="C21" s="71" t="s">
        <v>163</v>
      </c>
      <c r="D21" s="25">
        <v>867.66</v>
      </c>
      <c r="E21" s="25">
        <f t="shared" si="0"/>
        <v>401.48999999999995</v>
      </c>
      <c r="F21" s="25">
        <v>162</v>
      </c>
      <c r="G21" s="25">
        <v>3.0136986301369864</v>
      </c>
      <c r="H21" s="25">
        <v>0</v>
      </c>
      <c r="I21" s="25">
        <v>0</v>
      </c>
      <c r="J21" s="47">
        <f t="shared" si="1"/>
        <v>566.50369863013702</v>
      </c>
    </row>
    <row r="22" spans="1:10" x14ac:dyDescent="0.25">
      <c r="A22" s="40">
        <v>20</v>
      </c>
      <c r="B22" s="23">
        <v>41956753</v>
      </c>
      <c r="C22" s="71" t="s">
        <v>164</v>
      </c>
      <c r="D22" s="25">
        <v>805.47</v>
      </c>
      <c r="E22" s="25">
        <f t="shared" si="0"/>
        <v>308.20500000000004</v>
      </c>
      <c r="F22" s="25">
        <v>160.5</v>
      </c>
      <c r="G22" s="25">
        <v>76.876712328767127</v>
      </c>
      <c r="H22" s="25">
        <v>0</v>
      </c>
      <c r="I22" s="25">
        <v>0</v>
      </c>
      <c r="J22" s="47">
        <f t="shared" si="1"/>
        <v>545.58171232876714</v>
      </c>
    </row>
    <row r="23" spans="1:10" ht="19.5" x14ac:dyDescent="0.25">
      <c r="A23" s="40">
        <v>21</v>
      </c>
      <c r="B23" s="23">
        <v>41942752</v>
      </c>
      <c r="C23" s="71" t="s">
        <v>165</v>
      </c>
      <c r="D23" s="25">
        <v>817.91</v>
      </c>
      <c r="E23" s="25">
        <f t="shared" si="0"/>
        <v>326.86499999999995</v>
      </c>
      <c r="F23" s="25">
        <v>148</v>
      </c>
      <c r="G23" s="25">
        <v>55.77778</v>
      </c>
      <c r="H23" s="25">
        <v>0</v>
      </c>
      <c r="I23" s="25">
        <v>0</v>
      </c>
      <c r="J23" s="47">
        <f t="shared" si="1"/>
        <v>530.6427799999999</v>
      </c>
    </row>
    <row r="24" spans="1:10" x14ac:dyDescent="0.25">
      <c r="A24" s="40">
        <v>22</v>
      </c>
      <c r="B24" s="23">
        <v>30399171</v>
      </c>
      <c r="C24" s="71" t="s">
        <v>174</v>
      </c>
      <c r="D24" s="25">
        <v>855.22</v>
      </c>
      <c r="E24" s="25">
        <f t="shared" si="0"/>
        <v>382.83000000000004</v>
      </c>
      <c r="F24" s="25">
        <v>139.5</v>
      </c>
      <c r="G24" s="25">
        <v>0</v>
      </c>
      <c r="H24" s="25">
        <v>5</v>
      </c>
      <c r="I24" s="25">
        <v>0</v>
      </c>
      <c r="J24" s="47">
        <f t="shared" si="1"/>
        <v>527.33000000000004</v>
      </c>
    </row>
    <row r="25" spans="1:10" x14ac:dyDescent="0.25">
      <c r="A25" s="40">
        <v>23</v>
      </c>
      <c r="B25" s="23">
        <v>66962143</v>
      </c>
      <c r="C25" s="71" t="s">
        <v>166</v>
      </c>
      <c r="D25" s="25">
        <v>817.91</v>
      </c>
      <c r="E25" s="25">
        <f t="shared" si="0"/>
        <v>326.86499999999995</v>
      </c>
      <c r="F25" s="25">
        <v>135</v>
      </c>
      <c r="G25" s="25">
        <v>57.150684931506852</v>
      </c>
      <c r="H25" s="25">
        <v>5</v>
      </c>
      <c r="I25" s="25">
        <v>0</v>
      </c>
      <c r="J25" s="47">
        <f t="shared" si="1"/>
        <v>524.01568493150683</v>
      </c>
    </row>
    <row r="26" spans="1:10" ht="19.5" x14ac:dyDescent="0.25">
      <c r="A26" s="40">
        <v>24</v>
      </c>
      <c r="B26" s="23">
        <v>1094937867</v>
      </c>
      <c r="C26" s="71" t="s">
        <v>167</v>
      </c>
      <c r="D26" s="25">
        <v>842.79</v>
      </c>
      <c r="E26" s="25">
        <f t="shared" si="0"/>
        <v>364.18499999999995</v>
      </c>
      <c r="F26" s="25">
        <v>155.5</v>
      </c>
      <c r="G26" s="25">
        <v>3.2328767123287672</v>
      </c>
      <c r="H26" s="25">
        <v>0</v>
      </c>
      <c r="I26" s="25">
        <v>0</v>
      </c>
      <c r="J26" s="47">
        <f t="shared" si="1"/>
        <v>522.91787671232873</v>
      </c>
    </row>
    <row r="27" spans="1:10" x14ac:dyDescent="0.25">
      <c r="A27" s="40">
        <v>25</v>
      </c>
      <c r="B27" s="23">
        <v>1094949126</v>
      </c>
      <c r="C27" s="71" t="s">
        <v>168</v>
      </c>
      <c r="D27" s="25">
        <v>842.79</v>
      </c>
      <c r="E27" s="25">
        <f t="shared" si="0"/>
        <v>364.18499999999995</v>
      </c>
      <c r="F27" s="25">
        <v>147.5</v>
      </c>
      <c r="G27" s="25">
        <v>4.9315068493150687</v>
      </c>
      <c r="H27" s="25">
        <v>0</v>
      </c>
      <c r="I27" s="25">
        <v>0</v>
      </c>
      <c r="J27" s="47">
        <f t="shared" si="1"/>
        <v>516.61650684931499</v>
      </c>
    </row>
    <row r="28" spans="1:10" ht="19.5" x14ac:dyDescent="0.25">
      <c r="A28" s="40">
        <v>26</v>
      </c>
      <c r="B28" s="23">
        <v>14622736</v>
      </c>
      <c r="C28" s="71" t="s">
        <v>169</v>
      </c>
      <c r="D28" s="25">
        <v>830.35</v>
      </c>
      <c r="E28" s="25">
        <f t="shared" si="0"/>
        <v>345.52500000000003</v>
      </c>
      <c r="F28" s="25">
        <v>157.5</v>
      </c>
      <c r="G28" s="25">
        <v>13.15</v>
      </c>
      <c r="H28" s="25">
        <v>0</v>
      </c>
      <c r="I28" s="25">
        <v>0</v>
      </c>
      <c r="J28" s="47">
        <f t="shared" si="1"/>
        <v>516.17500000000007</v>
      </c>
    </row>
    <row r="29" spans="1:10" x14ac:dyDescent="0.25">
      <c r="A29" s="40">
        <v>27</v>
      </c>
      <c r="B29" s="23">
        <v>1094880927</v>
      </c>
      <c r="C29" s="71" t="s">
        <v>170</v>
      </c>
      <c r="D29" s="25">
        <v>830.35</v>
      </c>
      <c r="E29" s="25">
        <f t="shared" si="0"/>
        <v>345.52500000000003</v>
      </c>
      <c r="F29" s="25">
        <v>140.5</v>
      </c>
      <c r="G29" s="25">
        <v>21.534246575342465</v>
      </c>
      <c r="H29" s="25">
        <v>0</v>
      </c>
      <c r="I29" s="25">
        <v>0</v>
      </c>
      <c r="J29" s="47">
        <f t="shared" si="1"/>
        <v>507.55924657534251</v>
      </c>
    </row>
    <row r="30" spans="1:10" x14ac:dyDescent="0.25">
      <c r="A30" s="40">
        <v>28</v>
      </c>
      <c r="B30" s="23">
        <v>1094949944</v>
      </c>
      <c r="C30" s="71" t="s">
        <v>171</v>
      </c>
      <c r="D30" s="25">
        <v>830.35</v>
      </c>
      <c r="E30" s="25">
        <f t="shared" si="0"/>
        <v>345.52500000000003</v>
      </c>
      <c r="F30" s="25">
        <v>153.5</v>
      </c>
      <c r="G30" s="25">
        <v>6.0821917808219181</v>
      </c>
      <c r="H30" s="25">
        <v>0</v>
      </c>
      <c r="I30" s="25">
        <v>0</v>
      </c>
      <c r="J30" s="47">
        <f t="shared" si="1"/>
        <v>505.10719178082195</v>
      </c>
    </row>
    <row r="31" spans="1:10" x14ac:dyDescent="0.25">
      <c r="A31" s="40">
        <v>29</v>
      </c>
      <c r="B31" s="23">
        <v>7547511</v>
      </c>
      <c r="C31" s="71" t="s">
        <v>172</v>
      </c>
      <c r="D31" s="25">
        <v>805.47</v>
      </c>
      <c r="E31" s="25">
        <f t="shared" si="0"/>
        <v>308.20500000000004</v>
      </c>
      <c r="F31" s="25">
        <v>133</v>
      </c>
      <c r="G31" s="25">
        <v>37.31</v>
      </c>
      <c r="H31" s="25">
        <v>15</v>
      </c>
      <c r="I31" s="25">
        <v>0</v>
      </c>
      <c r="J31" s="47">
        <f t="shared" si="1"/>
        <v>493.51500000000004</v>
      </c>
    </row>
    <row r="33" spans="1:8" customFormat="1" x14ac:dyDescent="0.25">
      <c r="A33" s="67" t="s">
        <v>203</v>
      </c>
    </row>
    <row r="34" spans="1:8" customFormat="1" x14ac:dyDescent="0.25">
      <c r="B34" s="68"/>
      <c r="C34" s="68"/>
      <c r="D34" s="68"/>
      <c r="E34" s="68"/>
      <c r="F34" s="68"/>
      <c r="G34" s="68"/>
      <c r="H34" s="68"/>
    </row>
    <row r="35" spans="1:8" customFormat="1" x14ac:dyDescent="0.25">
      <c r="B35" s="68"/>
      <c r="C35" s="68"/>
      <c r="D35" s="68"/>
      <c r="E35" s="68"/>
      <c r="F35" s="68"/>
      <c r="G35" s="68"/>
      <c r="H35" s="68"/>
    </row>
    <row r="36" spans="1:8" customFormat="1" x14ac:dyDescent="0.25">
      <c r="B36" s="68"/>
      <c r="C36" s="68"/>
      <c r="D36" s="68"/>
      <c r="E36" s="68"/>
      <c r="F36" s="68"/>
      <c r="G36" s="68"/>
      <c r="H36" s="68"/>
    </row>
    <row r="37" spans="1:8" customFormat="1" x14ac:dyDescent="0.25">
      <c r="B37" s="68"/>
      <c r="C37" s="68"/>
      <c r="D37" s="68"/>
      <c r="E37" s="68"/>
      <c r="F37" s="68"/>
      <c r="G37" s="68"/>
      <c r="H37" s="68"/>
    </row>
    <row r="38" spans="1:8" customFormat="1" x14ac:dyDescent="0.25">
      <c r="B38" s="68"/>
      <c r="C38" s="68"/>
      <c r="D38" s="69" t="s">
        <v>201</v>
      </c>
      <c r="E38" s="68"/>
      <c r="F38" s="68"/>
      <c r="G38" s="68"/>
      <c r="H38" s="68"/>
    </row>
    <row r="39" spans="1:8" customFormat="1" x14ac:dyDescent="0.25">
      <c r="C39" s="68"/>
      <c r="D39" s="70" t="s">
        <v>202</v>
      </c>
      <c r="E39" s="68"/>
      <c r="F39" s="68"/>
      <c r="G39" s="68"/>
      <c r="H39" s="68"/>
    </row>
    <row r="41" spans="1:8" x14ac:dyDescent="0.25">
      <c r="A41" s="67" t="s">
        <v>204</v>
      </c>
    </row>
  </sheetData>
  <mergeCells count="1">
    <mergeCell ref="A1:J1"/>
  </mergeCells>
  <pageMargins left="0.75" right="0.7" top="0.91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4"/>
  <sheetViews>
    <sheetView zoomScale="85" zoomScaleNormal="85" workbookViewId="0">
      <selection activeCell="I29" sqref="I29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31.140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9" width="7.42578125" customWidth="1"/>
    <col min="10" max="10" width="6.7109375" style="1" customWidth="1"/>
    <col min="11" max="16384" width="9.140625" style="1"/>
  </cols>
  <sheetData>
    <row r="1" spans="1:10" ht="76.5" x14ac:dyDescent="0.25">
      <c r="A1" s="14" t="s">
        <v>31</v>
      </c>
      <c r="B1" s="10" t="s">
        <v>0</v>
      </c>
      <c r="C1" s="10" t="s">
        <v>1</v>
      </c>
      <c r="D1" s="11" t="s">
        <v>197</v>
      </c>
      <c r="E1" s="11" t="s">
        <v>198</v>
      </c>
      <c r="F1" s="11" t="s">
        <v>3</v>
      </c>
      <c r="G1" s="11" t="s">
        <v>4</v>
      </c>
      <c r="H1" s="12" t="s">
        <v>5</v>
      </c>
      <c r="I1" s="12" t="s">
        <v>6</v>
      </c>
      <c r="J1" s="51" t="s">
        <v>10</v>
      </c>
    </row>
    <row r="2" spans="1:10" ht="15" customHeight="1" x14ac:dyDescent="0.25">
      <c r="A2" s="63">
        <v>1</v>
      </c>
      <c r="B2" s="6">
        <v>51968276</v>
      </c>
      <c r="C2" s="6" t="s">
        <v>53</v>
      </c>
      <c r="D2" s="8">
        <v>827.59</v>
      </c>
      <c r="E2" s="8">
        <f>300+((600-300)*(D2-800)/(1000-800))</f>
        <v>341.38500000000005</v>
      </c>
      <c r="F2" s="8">
        <v>147</v>
      </c>
      <c r="G2" s="8">
        <v>63.34</v>
      </c>
      <c r="H2" s="8">
        <v>20</v>
      </c>
      <c r="I2" s="8">
        <v>0</v>
      </c>
      <c r="J2" s="56">
        <f>SUM(E2:I2)</f>
        <v>571.72500000000002</v>
      </c>
    </row>
    <row r="3" spans="1:10" ht="15" customHeight="1" x14ac:dyDescent="0.25">
      <c r="A3" s="6">
        <v>2</v>
      </c>
      <c r="B3" s="6">
        <v>1097032061</v>
      </c>
      <c r="C3" s="6" t="s">
        <v>51</v>
      </c>
      <c r="D3" s="8">
        <v>866.91</v>
      </c>
      <c r="E3" s="8">
        <f>300+((600-300)*(D3-800)/(1000-800))</f>
        <v>400.36499999999995</v>
      </c>
      <c r="F3" s="8">
        <v>142.5</v>
      </c>
      <c r="G3" s="8">
        <v>7.9452054794520546</v>
      </c>
      <c r="H3" s="8">
        <v>0</v>
      </c>
      <c r="I3" s="8">
        <v>0</v>
      </c>
      <c r="J3" s="56">
        <f>SUM(E3:I3)</f>
        <v>550.81020547945207</v>
      </c>
    </row>
    <row r="4" spans="1:10" x14ac:dyDescent="0.25">
      <c r="A4" s="6">
        <v>3</v>
      </c>
      <c r="B4" s="6">
        <v>1097400516</v>
      </c>
      <c r="C4" s="6" t="s">
        <v>52</v>
      </c>
      <c r="D4" s="8">
        <v>801.38</v>
      </c>
      <c r="E4" s="8">
        <f>300+((600-300)*(D4-800)/(1000-800))</f>
        <v>302.07</v>
      </c>
      <c r="F4" s="8">
        <v>140</v>
      </c>
      <c r="G4" s="8">
        <v>13.58904109589041</v>
      </c>
      <c r="H4" s="8">
        <v>0</v>
      </c>
      <c r="I4" s="8">
        <v>0</v>
      </c>
      <c r="J4" s="56">
        <f>SUM(E4:I4)</f>
        <v>455.65904109589042</v>
      </c>
    </row>
  </sheetData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zoomScaleNormal="100" workbookViewId="0">
      <selection sqref="A1:J27"/>
    </sheetView>
  </sheetViews>
  <sheetFormatPr baseColWidth="10" defaultColWidth="9.140625" defaultRowHeight="15" x14ac:dyDescent="0.25"/>
  <cols>
    <col min="1" max="1" width="3.42578125" style="1" customWidth="1"/>
    <col min="2" max="2" width="11" bestFit="1" customWidth="1"/>
    <col min="3" max="3" width="34.85546875" customWidth="1"/>
    <col min="4" max="4" width="8.140625" style="1" customWidth="1"/>
    <col min="5" max="5" width="8.5703125" style="1" customWidth="1"/>
    <col min="6" max="6" width="7.7109375" customWidth="1"/>
    <col min="7" max="7" width="8.140625" customWidth="1"/>
    <col min="8" max="8" width="7.42578125" customWidth="1"/>
    <col min="9" max="9" width="6.5703125" customWidth="1"/>
    <col min="10" max="10" width="7" style="1" customWidth="1"/>
    <col min="11" max="16384" width="9.140625" style="1"/>
  </cols>
  <sheetData>
    <row r="1" spans="1:10" x14ac:dyDescent="0.25">
      <c r="A1" s="80" t="s">
        <v>209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02" x14ac:dyDescent="0.25">
      <c r="A2" s="62" t="s">
        <v>68</v>
      </c>
      <c r="B2" s="19" t="s">
        <v>0</v>
      </c>
      <c r="C2" s="19" t="s">
        <v>11</v>
      </c>
      <c r="D2" s="54" t="s">
        <v>197</v>
      </c>
      <c r="E2" s="54" t="s">
        <v>198</v>
      </c>
      <c r="F2" s="54" t="s">
        <v>3</v>
      </c>
      <c r="G2" s="54" t="s">
        <v>4</v>
      </c>
      <c r="H2" s="55" t="s">
        <v>5</v>
      </c>
      <c r="I2" s="55" t="s">
        <v>6</v>
      </c>
      <c r="J2" s="53" t="s">
        <v>10</v>
      </c>
    </row>
    <row r="3" spans="1:10" ht="15" customHeight="1" x14ac:dyDescent="0.25">
      <c r="A3" s="7">
        <v>1</v>
      </c>
      <c r="B3" s="7">
        <v>1094893554</v>
      </c>
      <c r="C3" s="7" t="s">
        <v>54</v>
      </c>
      <c r="D3" s="8">
        <v>972.49</v>
      </c>
      <c r="E3" s="8">
        <f t="shared" ref="E3:E17" si="0">300+((600-300)*(D3-800)/(1000-800))</f>
        <v>558.73500000000001</v>
      </c>
      <c r="F3" s="8">
        <v>162</v>
      </c>
      <c r="G3" s="8">
        <v>92.602739726027394</v>
      </c>
      <c r="H3" s="8">
        <v>5</v>
      </c>
      <c r="I3" s="8">
        <v>0</v>
      </c>
      <c r="J3" s="20">
        <f t="shared" ref="J3:J17" si="1">SUM(E3:I3)</f>
        <v>818.33773972602739</v>
      </c>
    </row>
    <row r="4" spans="1:10" ht="15" customHeight="1" x14ac:dyDescent="0.25">
      <c r="A4" s="7">
        <v>2</v>
      </c>
      <c r="B4" s="7">
        <v>1094911597</v>
      </c>
      <c r="C4" s="7" t="s">
        <v>55</v>
      </c>
      <c r="D4" s="8">
        <v>1000</v>
      </c>
      <c r="E4" s="8">
        <f t="shared" si="0"/>
        <v>600</v>
      </c>
      <c r="F4" s="8">
        <v>144.5</v>
      </c>
      <c r="G4" s="8">
        <v>0</v>
      </c>
      <c r="H4" s="8">
        <v>10</v>
      </c>
      <c r="I4" s="8">
        <v>0</v>
      </c>
      <c r="J4" s="20">
        <f t="shared" si="1"/>
        <v>754.5</v>
      </c>
    </row>
    <row r="5" spans="1:10" ht="15" customHeight="1" x14ac:dyDescent="0.25">
      <c r="A5" s="7">
        <v>3</v>
      </c>
      <c r="B5" s="7">
        <v>41909397</v>
      </c>
      <c r="C5" s="7" t="s">
        <v>56</v>
      </c>
      <c r="D5" s="8">
        <v>874.24</v>
      </c>
      <c r="E5" s="8">
        <f t="shared" si="0"/>
        <v>411.36</v>
      </c>
      <c r="F5" s="8">
        <v>153</v>
      </c>
      <c r="G5" s="8">
        <v>100</v>
      </c>
      <c r="H5" s="8">
        <v>20</v>
      </c>
      <c r="I5" s="8">
        <v>0</v>
      </c>
      <c r="J5" s="20">
        <f t="shared" si="1"/>
        <v>684.36</v>
      </c>
    </row>
    <row r="6" spans="1:10" ht="15" customHeight="1" x14ac:dyDescent="0.25">
      <c r="A6" s="7">
        <v>4</v>
      </c>
      <c r="B6" s="7">
        <v>1094902687</v>
      </c>
      <c r="C6" s="7" t="s">
        <v>57</v>
      </c>
      <c r="D6" s="8">
        <v>939.74</v>
      </c>
      <c r="E6" s="8">
        <f t="shared" si="0"/>
        <v>509.61</v>
      </c>
      <c r="F6" s="8">
        <v>154.5</v>
      </c>
      <c r="G6" s="8">
        <v>17.260273972602739</v>
      </c>
      <c r="H6" s="8">
        <v>0</v>
      </c>
      <c r="I6" s="8">
        <v>0</v>
      </c>
      <c r="J6" s="20">
        <f t="shared" si="1"/>
        <v>681.37027397260272</v>
      </c>
    </row>
    <row r="7" spans="1:10" ht="15" customHeight="1" x14ac:dyDescent="0.25">
      <c r="A7" s="7">
        <v>5</v>
      </c>
      <c r="B7" s="7">
        <v>18402941</v>
      </c>
      <c r="C7" s="7" t="s">
        <v>58</v>
      </c>
      <c r="D7" s="8">
        <v>863.32</v>
      </c>
      <c r="E7" s="8">
        <f t="shared" si="0"/>
        <v>394.98000000000008</v>
      </c>
      <c r="F7" s="8">
        <v>182</v>
      </c>
      <c r="G7" s="8">
        <v>55.34</v>
      </c>
      <c r="H7" s="8">
        <v>25</v>
      </c>
      <c r="I7" s="8">
        <v>0</v>
      </c>
      <c r="J7" s="20">
        <f t="shared" si="1"/>
        <v>657.32</v>
      </c>
    </row>
    <row r="8" spans="1:10" ht="15" customHeight="1" x14ac:dyDescent="0.25">
      <c r="A8" s="7">
        <v>6</v>
      </c>
      <c r="B8" s="7">
        <v>7547572</v>
      </c>
      <c r="C8" s="7" t="s">
        <v>59</v>
      </c>
      <c r="D8" s="8">
        <v>852.4</v>
      </c>
      <c r="E8" s="8">
        <f t="shared" si="0"/>
        <v>378.59999999999997</v>
      </c>
      <c r="F8" s="8">
        <v>158.5</v>
      </c>
      <c r="G8" s="8">
        <v>100</v>
      </c>
      <c r="H8" s="8">
        <v>0</v>
      </c>
      <c r="I8" s="8">
        <v>0</v>
      </c>
      <c r="J8" s="20">
        <f t="shared" si="1"/>
        <v>637.09999999999991</v>
      </c>
    </row>
    <row r="9" spans="1:10" ht="15" customHeight="1" x14ac:dyDescent="0.25">
      <c r="A9" s="7">
        <v>7</v>
      </c>
      <c r="B9" s="7">
        <v>41914009</v>
      </c>
      <c r="C9" s="7" t="s">
        <v>60</v>
      </c>
      <c r="D9" s="8">
        <v>830.57</v>
      </c>
      <c r="E9" s="8">
        <f t="shared" si="0"/>
        <v>345.85500000000008</v>
      </c>
      <c r="F9" s="8">
        <v>148</v>
      </c>
      <c r="G9" s="8">
        <v>100</v>
      </c>
      <c r="H9" s="8">
        <v>0</v>
      </c>
      <c r="I9" s="8">
        <v>0</v>
      </c>
      <c r="J9" s="20">
        <f t="shared" si="1"/>
        <v>593.85500000000002</v>
      </c>
    </row>
    <row r="10" spans="1:10" ht="15" customHeight="1" x14ac:dyDescent="0.25">
      <c r="A10" s="7">
        <v>8</v>
      </c>
      <c r="B10" s="7">
        <v>41889954</v>
      </c>
      <c r="C10" s="7" t="s">
        <v>69</v>
      </c>
      <c r="D10" s="8">
        <v>830.57</v>
      </c>
      <c r="E10" s="8">
        <f t="shared" si="0"/>
        <v>345.85500000000008</v>
      </c>
      <c r="F10" s="8">
        <v>175.5</v>
      </c>
      <c r="G10" s="8">
        <v>8.27</v>
      </c>
      <c r="H10" s="8">
        <v>25</v>
      </c>
      <c r="I10" s="8">
        <v>0</v>
      </c>
      <c r="J10" s="56">
        <f t="shared" si="1"/>
        <v>554.625</v>
      </c>
    </row>
    <row r="11" spans="1:10" ht="15.75" customHeight="1" x14ac:dyDescent="0.25">
      <c r="A11" s="7">
        <v>9</v>
      </c>
      <c r="B11" s="7">
        <v>1121859918</v>
      </c>
      <c r="C11" s="7" t="s">
        <v>61</v>
      </c>
      <c r="D11" s="8">
        <v>841.48</v>
      </c>
      <c r="E11" s="8">
        <f t="shared" si="0"/>
        <v>362.22</v>
      </c>
      <c r="F11" s="8">
        <v>157.5</v>
      </c>
      <c r="G11" s="8">
        <v>23.287671232876711</v>
      </c>
      <c r="H11" s="8">
        <v>5</v>
      </c>
      <c r="I11" s="8">
        <v>0</v>
      </c>
      <c r="J11" s="20">
        <f t="shared" si="1"/>
        <v>548.00767123287676</v>
      </c>
    </row>
    <row r="12" spans="1:10" x14ac:dyDescent="0.25">
      <c r="A12" s="7">
        <v>10</v>
      </c>
      <c r="B12" s="7">
        <v>1094894480</v>
      </c>
      <c r="C12" s="7" t="s">
        <v>62</v>
      </c>
      <c r="D12" s="8">
        <v>874.24</v>
      </c>
      <c r="E12" s="8">
        <f t="shared" si="0"/>
        <v>411.36</v>
      </c>
      <c r="F12" s="8">
        <v>126.5</v>
      </c>
      <c r="G12" s="8">
        <v>7.77</v>
      </c>
      <c r="H12" s="8">
        <v>0</v>
      </c>
      <c r="I12" s="8">
        <v>0</v>
      </c>
      <c r="J12" s="20">
        <f t="shared" si="1"/>
        <v>545.63</v>
      </c>
    </row>
    <row r="13" spans="1:10" x14ac:dyDescent="0.25">
      <c r="A13" s="7">
        <v>11</v>
      </c>
      <c r="B13" s="7">
        <v>1094893130</v>
      </c>
      <c r="C13" s="7" t="s">
        <v>63</v>
      </c>
      <c r="D13" s="8">
        <v>819.65</v>
      </c>
      <c r="E13" s="8">
        <f t="shared" si="0"/>
        <v>329.47499999999997</v>
      </c>
      <c r="F13" s="8">
        <v>164</v>
      </c>
      <c r="G13" s="8">
        <v>39.287671232876711</v>
      </c>
      <c r="H13" s="8">
        <v>0</v>
      </c>
      <c r="I13" s="8">
        <v>0</v>
      </c>
      <c r="J13" s="20">
        <f t="shared" si="1"/>
        <v>532.76267123287664</v>
      </c>
    </row>
    <row r="14" spans="1:10" x14ac:dyDescent="0.25">
      <c r="A14" s="7">
        <v>12</v>
      </c>
      <c r="B14" s="7">
        <v>1094921679</v>
      </c>
      <c r="C14" s="7" t="s">
        <v>64</v>
      </c>
      <c r="D14" s="8">
        <v>819.65</v>
      </c>
      <c r="E14" s="8">
        <f t="shared" si="0"/>
        <v>329.47499999999997</v>
      </c>
      <c r="F14" s="8">
        <v>154</v>
      </c>
      <c r="G14" s="8">
        <v>41.369863013698627</v>
      </c>
      <c r="H14" s="8">
        <v>0</v>
      </c>
      <c r="I14" s="8">
        <v>0</v>
      </c>
      <c r="J14" s="20">
        <f t="shared" si="1"/>
        <v>524.84486301369861</v>
      </c>
    </row>
    <row r="15" spans="1:10" x14ac:dyDescent="0.25">
      <c r="A15" s="7">
        <v>13</v>
      </c>
      <c r="B15" s="7">
        <v>1094881088</v>
      </c>
      <c r="C15" s="7" t="s">
        <v>65</v>
      </c>
      <c r="D15" s="8">
        <v>830.57</v>
      </c>
      <c r="E15" s="8">
        <f t="shared" si="0"/>
        <v>345.85500000000008</v>
      </c>
      <c r="F15" s="8">
        <v>146.5</v>
      </c>
      <c r="G15" s="8">
        <v>26.410958904109588</v>
      </c>
      <c r="H15" s="8">
        <v>5</v>
      </c>
      <c r="I15" s="8">
        <v>0</v>
      </c>
      <c r="J15" s="20">
        <f t="shared" si="1"/>
        <v>523.76595890410965</v>
      </c>
    </row>
    <row r="16" spans="1:10" x14ac:dyDescent="0.25">
      <c r="A16" s="7">
        <v>14</v>
      </c>
      <c r="B16" s="7">
        <v>9729869</v>
      </c>
      <c r="C16" s="7" t="s">
        <v>66</v>
      </c>
      <c r="D16" s="8">
        <v>830.57</v>
      </c>
      <c r="E16" s="8">
        <f t="shared" si="0"/>
        <v>345.85500000000008</v>
      </c>
      <c r="F16" s="8">
        <v>150.5</v>
      </c>
      <c r="G16" s="8">
        <v>14.64</v>
      </c>
      <c r="H16" s="8">
        <v>0</v>
      </c>
      <c r="I16" s="8">
        <v>0</v>
      </c>
      <c r="J16" s="20">
        <f t="shared" si="1"/>
        <v>510.99500000000006</v>
      </c>
    </row>
    <row r="17" spans="1:10" x14ac:dyDescent="0.25">
      <c r="A17" s="7">
        <v>15</v>
      </c>
      <c r="B17" s="7">
        <v>1094899514</v>
      </c>
      <c r="C17" s="7" t="s">
        <v>67</v>
      </c>
      <c r="D17" s="8">
        <v>819.65</v>
      </c>
      <c r="E17" s="8">
        <f t="shared" si="0"/>
        <v>329.47499999999997</v>
      </c>
      <c r="F17" s="8">
        <v>150</v>
      </c>
      <c r="G17" s="8">
        <v>0.49315068493150682</v>
      </c>
      <c r="H17" s="8">
        <v>0</v>
      </c>
      <c r="I17" s="8">
        <v>0</v>
      </c>
      <c r="J17" s="20">
        <f t="shared" si="1"/>
        <v>479.96815068493146</v>
      </c>
    </row>
    <row r="19" spans="1:10" customFormat="1" x14ac:dyDescent="0.25">
      <c r="A19" s="67" t="s">
        <v>203</v>
      </c>
    </row>
    <row r="20" spans="1:10" customFormat="1" x14ac:dyDescent="0.25">
      <c r="B20" s="68"/>
      <c r="C20" s="68"/>
      <c r="D20" s="68"/>
      <c r="E20" s="68"/>
      <c r="F20" s="68"/>
      <c r="G20" s="68"/>
      <c r="H20" s="68"/>
    </row>
    <row r="21" spans="1:10" customFormat="1" x14ac:dyDescent="0.25">
      <c r="B21" s="68"/>
      <c r="C21" s="68"/>
      <c r="D21" s="68"/>
      <c r="E21" s="68"/>
      <c r="F21" s="68"/>
      <c r="G21" s="68"/>
      <c r="H21" s="68"/>
    </row>
    <row r="22" spans="1:10" customFormat="1" x14ac:dyDescent="0.25">
      <c r="B22" s="68"/>
      <c r="C22" s="68"/>
      <c r="D22" s="68"/>
      <c r="E22" s="68"/>
      <c r="F22" s="68"/>
      <c r="G22" s="68"/>
      <c r="H22" s="68"/>
    </row>
    <row r="23" spans="1:10" customFormat="1" x14ac:dyDescent="0.25">
      <c r="B23" s="68"/>
      <c r="C23" s="68"/>
      <c r="D23" s="68"/>
      <c r="E23" s="68"/>
      <c r="F23" s="68"/>
      <c r="G23" s="68"/>
      <c r="H23" s="68"/>
    </row>
    <row r="24" spans="1:10" customFormat="1" x14ac:dyDescent="0.25">
      <c r="B24" s="68"/>
      <c r="C24" s="68"/>
      <c r="D24" s="69" t="s">
        <v>201</v>
      </c>
      <c r="E24" s="68"/>
      <c r="F24" s="68"/>
      <c r="G24" s="68"/>
      <c r="H24" s="68"/>
    </row>
    <row r="25" spans="1:10" customFormat="1" x14ac:dyDescent="0.25">
      <c r="C25" s="68"/>
      <c r="D25" s="70" t="s">
        <v>202</v>
      </c>
      <c r="E25" s="68"/>
      <c r="F25" s="68"/>
      <c r="G25" s="68"/>
      <c r="H25" s="68"/>
    </row>
    <row r="27" spans="1:10" x14ac:dyDescent="0.25">
      <c r="A27" s="67" t="s">
        <v>204</v>
      </c>
    </row>
  </sheetData>
  <mergeCells count="1">
    <mergeCell ref="A1:J1"/>
  </mergeCells>
  <pageMargins left="0.2" right="0.11811023622047245" top="0.74803149606299213" bottom="0.74803149606299213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zoomScale="85" zoomScaleNormal="85" workbookViewId="0">
      <selection sqref="A1:J23"/>
    </sheetView>
  </sheetViews>
  <sheetFormatPr baseColWidth="10" defaultColWidth="9.140625" defaultRowHeight="15" x14ac:dyDescent="0.25"/>
  <cols>
    <col min="1" max="1" width="3.85546875" style="1" bestFit="1" customWidth="1"/>
    <col min="2" max="2" width="9.42578125" customWidth="1"/>
    <col min="3" max="3" width="34.140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6.7109375" customWidth="1"/>
    <col min="10" max="10" width="8.5703125" style="1" customWidth="1"/>
    <col min="11" max="11" width="9.28515625" style="1" customWidth="1"/>
    <col min="12" max="16384" width="9.140625" style="1"/>
  </cols>
  <sheetData>
    <row r="1" spans="1:10" x14ac:dyDescent="0.25">
      <c r="A1" s="80" t="s">
        <v>210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76.5" x14ac:dyDescent="0.25">
      <c r="A2" s="18" t="s">
        <v>22</v>
      </c>
      <c r="B2" s="19" t="s">
        <v>0</v>
      </c>
      <c r="C2" s="19" t="s">
        <v>11</v>
      </c>
      <c r="D2" s="54" t="s">
        <v>2</v>
      </c>
      <c r="E2" s="54" t="s">
        <v>7</v>
      </c>
      <c r="F2" s="54" t="s">
        <v>3</v>
      </c>
      <c r="G2" s="54" t="s">
        <v>4</v>
      </c>
      <c r="H2" s="55" t="s">
        <v>5</v>
      </c>
      <c r="I2" s="55" t="s">
        <v>6</v>
      </c>
      <c r="J2" s="53" t="s">
        <v>10</v>
      </c>
    </row>
    <row r="3" spans="1:10" ht="15" customHeight="1" x14ac:dyDescent="0.25">
      <c r="A3" s="22">
        <v>1</v>
      </c>
      <c r="B3" s="22">
        <v>9736169</v>
      </c>
      <c r="C3" s="22" t="s">
        <v>70</v>
      </c>
      <c r="D3" s="4">
        <v>992.97</v>
      </c>
      <c r="E3" s="4">
        <f t="shared" ref="E3:E13" si="0">300+((600-300)*(D3-800)/(1000-800))</f>
        <v>589.45500000000004</v>
      </c>
      <c r="F3" s="4">
        <v>154</v>
      </c>
      <c r="G3" s="4">
        <v>18.68</v>
      </c>
      <c r="H3" s="4">
        <v>0</v>
      </c>
      <c r="I3" s="4">
        <v>0</v>
      </c>
      <c r="J3" s="33">
        <f t="shared" ref="J3:J13" si="1">SUM(E3:I3)</f>
        <v>762.13499999999999</v>
      </c>
    </row>
    <row r="4" spans="1:10" ht="15" customHeight="1" x14ac:dyDescent="0.25">
      <c r="A4" s="22">
        <v>2</v>
      </c>
      <c r="B4" s="22">
        <v>9731706</v>
      </c>
      <c r="C4" s="22" t="s">
        <v>71</v>
      </c>
      <c r="D4" s="4">
        <v>971.32</v>
      </c>
      <c r="E4" s="4">
        <f t="shared" si="0"/>
        <v>556.98</v>
      </c>
      <c r="F4" s="4">
        <v>153</v>
      </c>
      <c r="G4" s="4">
        <v>46.19</v>
      </c>
      <c r="H4" s="4">
        <v>0</v>
      </c>
      <c r="I4" s="4">
        <v>0</v>
      </c>
      <c r="J4" s="33">
        <f t="shared" si="1"/>
        <v>756.17000000000007</v>
      </c>
    </row>
    <row r="5" spans="1:10" ht="15" customHeight="1" x14ac:dyDescent="0.25">
      <c r="A5" s="22">
        <v>3</v>
      </c>
      <c r="B5" s="22">
        <v>1094879656</v>
      </c>
      <c r="C5" s="22" t="s">
        <v>72</v>
      </c>
      <c r="D5" s="4">
        <v>906.39</v>
      </c>
      <c r="E5" s="4">
        <f t="shared" si="0"/>
        <v>459.58499999999998</v>
      </c>
      <c r="F5" s="4">
        <v>174</v>
      </c>
      <c r="G5" s="4">
        <v>84.328767123287676</v>
      </c>
      <c r="H5" s="4">
        <v>20</v>
      </c>
      <c r="I5" s="4">
        <v>0</v>
      </c>
      <c r="J5" s="33">
        <f t="shared" si="1"/>
        <v>737.9137671232877</v>
      </c>
    </row>
    <row r="6" spans="1:10" ht="15" customHeight="1" x14ac:dyDescent="0.25">
      <c r="A6" s="22">
        <v>4</v>
      </c>
      <c r="B6" s="22">
        <v>24578447</v>
      </c>
      <c r="C6" s="22" t="s">
        <v>73</v>
      </c>
      <c r="D6" s="4">
        <v>841.45</v>
      </c>
      <c r="E6" s="4">
        <f t="shared" si="0"/>
        <v>362.17500000000007</v>
      </c>
      <c r="F6" s="4">
        <v>159</v>
      </c>
      <c r="G6" s="4">
        <v>100</v>
      </c>
      <c r="H6" s="4">
        <v>10</v>
      </c>
      <c r="I6" s="4">
        <v>0</v>
      </c>
      <c r="J6" s="33">
        <f t="shared" si="1"/>
        <v>631.17500000000007</v>
      </c>
    </row>
    <row r="7" spans="1:10" ht="15" customHeight="1" x14ac:dyDescent="0.25">
      <c r="A7" s="22">
        <v>5</v>
      </c>
      <c r="B7" s="22">
        <v>1094921308</v>
      </c>
      <c r="C7" s="22" t="s">
        <v>74</v>
      </c>
      <c r="D7" s="4">
        <v>863.1</v>
      </c>
      <c r="E7" s="4">
        <f t="shared" si="0"/>
        <v>394.65000000000003</v>
      </c>
      <c r="F7" s="4">
        <v>167.5</v>
      </c>
      <c r="G7" s="4">
        <v>65.479452054794521</v>
      </c>
      <c r="H7" s="4">
        <v>0</v>
      </c>
      <c r="I7" s="4">
        <v>0</v>
      </c>
      <c r="J7" s="33">
        <f t="shared" si="1"/>
        <v>627.62945205479457</v>
      </c>
    </row>
    <row r="8" spans="1:10" ht="15" customHeight="1" x14ac:dyDescent="0.25">
      <c r="A8" s="22">
        <v>6</v>
      </c>
      <c r="B8" s="22">
        <v>4924100</v>
      </c>
      <c r="C8" s="22" t="s">
        <v>75</v>
      </c>
      <c r="D8" s="4">
        <v>895.56</v>
      </c>
      <c r="E8" s="4">
        <f t="shared" si="0"/>
        <v>443.33999999999992</v>
      </c>
      <c r="F8" s="4">
        <v>151</v>
      </c>
      <c r="G8" s="4">
        <v>17.86</v>
      </c>
      <c r="H8" s="4">
        <v>15</v>
      </c>
      <c r="I8" s="4">
        <v>0</v>
      </c>
      <c r="J8" s="33">
        <f t="shared" si="1"/>
        <v>627.19999999999993</v>
      </c>
    </row>
    <row r="9" spans="1:10" ht="15" customHeight="1" x14ac:dyDescent="0.25">
      <c r="A9" s="22">
        <v>7</v>
      </c>
      <c r="B9" s="22">
        <v>19401998</v>
      </c>
      <c r="C9" s="22" t="s">
        <v>76</v>
      </c>
      <c r="D9" s="4">
        <v>873.92</v>
      </c>
      <c r="E9" s="4">
        <f t="shared" si="0"/>
        <v>410.87999999999994</v>
      </c>
      <c r="F9" s="4">
        <v>153.5</v>
      </c>
      <c r="G9" s="4">
        <v>42.08</v>
      </c>
      <c r="H9" s="4">
        <v>0</v>
      </c>
      <c r="I9" s="4">
        <v>0</v>
      </c>
      <c r="J9" s="33">
        <f t="shared" si="1"/>
        <v>606.45999999999992</v>
      </c>
    </row>
    <row r="10" spans="1:10" ht="15" customHeight="1" x14ac:dyDescent="0.25">
      <c r="A10" s="22">
        <v>8</v>
      </c>
      <c r="B10" s="22">
        <v>41931843</v>
      </c>
      <c r="C10" s="22" t="s">
        <v>77</v>
      </c>
      <c r="D10" s="4">
        <v>873.92</v>
      </c>
      <c r="E10" s="4">
        <f t="shared" si="0"/>
        <v>410.87999999999994</v>
      </c>
      <c r="F10" s="4">
        <v>150.5</v>
      </c>
      <c r="G10" s="4">
        <v>21.97</v>
      </c>
      <c r="H10" s="4">
        <v>5</v>
      </c>
      <c r="I10" s="4">
        <v>0</v>
      </c>
      <c r="J10" s="33">
        <f t="shared" si="1"/>
        <v>588.34999999999991</v>
      </c>
    </row>
    <row r="11" spans="1:10" ht="15" customHeight="1" x14ac:dyDescent="0.25">
      <c r="A11" s="22">
        <v>9</v>
      </c>
      <c r="B11" s="22">
        <v>1094893321</v>
      </c>
      <c r="C11" s="22" t="s">
        <v>78</v>
      </c>
      <c r="D11" s="4">
        <v>841.45</v>
      </c>
      <c r="E11" s="4">
        <f t="shared" si="0"/>
        <v>362.17500000000007</v>
      </c>
      <c r="F11" s="4">
        <v>166.5</v>
      </c>
      <c r="G11" s="4">
        <v>26.794520547945204</v>
      </c>
      <c r="H11" s="4">
        <v>30</v>
      </c>
      <c r="I11" s="4">
        <v>0</v>
      </c>
      <c r="J11" s="33">
        <f t="shared" si="1"/>
        <v>585.46952054794531</v>
      </c>
    </row>
    <row r="12" spans="1:10" ht="15" customHeight="1" x14ac:dyDescent="0.25">
      <c r="A12" s="22">
        <v>10</v>
      </c>
      <c r="B12" s="22">
        <v>1094905673</v>
      </c>
      <c r="C12" s="22" t="s">
        <v>79</v>
      </c>
      <c r="D12" s="4">
        <v>808.98</v>
      </c>
      <c r="E12" s="4">
        <f t="shared" si="0"/>
        <v>313.47000000000003</v>
      </c>
      <c r="F12" s="4">
        <v>151</v>
      </c>
      <c r="G12" s="4">
        <v>100</v>
      </c>
      <c r="H12" s="4">
        <v>0</v>
      </c>
      <c r="I12" s="4">
        <v>0</v>
      </c>
      <c r="J12" s="33">
        <f t="shared" si="1"/>
        <v>564.47</v>
      </c>
    </row>
    <row r="13" spans="1:10" x14ac:dyDescent="0.25">
      <c r="A13" s="22">
        <v>11</v>
      </c>
      <c r="B13" s="22">
        <v>24586100</v>
      </c>
      <c r="C13" s="22" t="s">
        <v>80</v>
      </c>
      <c r="D13" s="4">
        <v>808.98</v>
      </c>
      <c r="E13" s="4">
        <f t="shared" si="0"/>
        <v>313.47000000000003</v>
      </c>
      <c r="F13" s="4">
        <v>161.5</v>
      </c>
      <c r="G13" s="4">
        <v>54.13</v>
      </c>
      <c r="H13" s="4">
        <v>10</v>
      </c>
      <c r="I13" s="4">
        <v>0</v>
      </c>
      <c r="J13" s="33">
        <f t="shared" si="1"/>
        <v>539.1</v>
      </c>
    </row>
    <row r="15" spans="1:10" customFormat="1" x14ac:dyDescent="0.25">
      <c r="A15" s="67" t="s">
        <v>203</v>
      </c>
    </row>
    <row r="16" spans="1:10" customFormat="1" x14ac:dyDescent="0.25">
      <c r="B16" s="68"/>
      <c r="C16" s="68"/>
      <c r="D16" s="68"/>
      <c r="E16" s="68"/>
      <c r="F16" s="68"/>
      <c r="G16" s="68"/>
      <c r="H16" s="68"/>
    </row>
    <row r="17" spans="1:8" customFormat="1" x14ac:dyDescent="0.25">
      <c r="B17" s="68"/>
      <c r="C17" s="68"/>
      <c r="D17" s="68"/>
      <c r="E17" s="68"/>
      <c r="F17" s="68"/>
      <c r="G17" s="68"/>
      <c r="H17" s="68"/>
    </row>
    <row r="18" spans="1:8" customFormat="1" x14ac:dyDescent="0.25">
      <c r="B18" s="68"/>
      <c r="C18" s="68"/>
      <c r="D18" s="68"/>
      <c r="E18" s="68"/>
      <c r="F18" s="68"/>
      <c r="G18" s="68"/>
      <c r="H18" s="68"/>
    </row>
    <row r="19" spans="1:8" customFormat="1" x14ac:dyDescent="0.25">
      <c r="B19" s="68"/>
      <c r="C19" s="68"/>
      <c r="D19" s="68"/>
      <c r="E19" s="68"/>
      <c r="F19" s="68"/>
      <c r="G19" s="68"/>
      <c r="H19" s="68"/>
    </row>
    <row r="20" spans="1:8" customFormat="1" x14ac:dyDescent="0.25">
      <c r="B20" s="68"/>
      <c r="C20" s="68"/>
      <c r="D20" s="69" t="s">
        <v>201</v>
      </c>
      <c r="E20" s="68"/>
      <c r="F20" s="68"/>
      <c r="G20" s="68"/>
      <c r="H20" s="68"/>
    </row>
    <row r="21" spans="1:8" customFormat="1" x14ac:dyDescent="0.25">
      <c r="C21" s="68"/>
      <c r="D21" s="70" t="s">
        <v>202</v>
      </c>
      <c r="E21" s="68"/>
      <c r="F21" s="68"/>
      <c r="G21" s="68"/>
      <c r="H21" s="68"/>
    </row>
    <row r="23" spans="1:8" x14ac:dyDescent="0.25">
      <c r="A23" s="67" t="s">
        <v>204</v>
      </c>
    </row>
  </sheetData>
  <mergeCells count="1">
    <mergeCell ref="A1:J1"/>
  </mergeCells>
  <pageMargins left="0.24" right="0.11811023622047245" top="1.01" bottom="0.74803149606299213" header="0.31496062992125984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"/>
  <sheetViews>
    <sheetView zoomScale="85" zoomScaleNormal="85" workbookViewId="0">
      <selection activeCell="E1" sqref="E1"/>
    </sheetView>
  </sheetViews>
  <sheetFormatPr baseColWidth="10" defaultColWidth="9.140625" defaultRowHeight="15" x14ac:dyDescent="0.25"/>
  <cols>
    <col min="1" max="1" width="3.7109375" style="1" bestFit="1" customWidth="1"/>
    <col min="2" max="2" width="9.42578125" customWidth="1"/>
    <col min="3" max="3" width="23.42578125" customWidth="1"/>
    <col min="4" max="4" width="8.5703125" style="1" customWidth="1"/>
    <col min="5" max="5" width="10.5703125" style="1" customWidth="1"/>
    <col min="6" max="6" width="7.5703125" customWidth="1"/>
    <col min="7" max="7" width="7.140625" customWidth="1"/>
    <col min="8" max="8" width="8" customWidth="1"/>
    <col min="9" max="9" width="6.5703125" customWidth="1"/>
    <col min="10" max="10" width="7.140625" style="1" customWidth="1"/>
    <col min="11" max="16384" width="9.140625" style="1"/>
  </cols>
  <sheetData>
    <row r="1" spans="1:10" ht="95.25" customHeight="1" x14ac:dyDescent="0.25">
      <c r="A1" s="26" t="s">
        <v>31</v>
      </c>
      <c r="B1" s="27" t="s">
        <v>0</v>
      </c>
      <c r="C1" s="27" t="s">
        <v>1</v>
      </c>
      <c r="D1" s="28" t="s">
        <v>197</v>
      </c>
      <c r="E1" s="28" t="s">
        <v>198</v>
      </c>
      <c r="F1" s="28" t="s">
        <v>3</v>
      </c>
      <c r="G1" s="28" t="s">
        <v>4</v>
      </c>
      <c r="H1" s="29" t="s">
        <v>5</v>
      </c>
      <c r="I1" s="29" t="s">
        <v>6</v>
      </c>
      <c r="J1" s="48" t="s">
        <v>10</v>
      </c>
    </row>
    <row r="2" spans="1:10" ht="15" customHeight="1" x14ac:dyDescent="0.25">
      <c r="A2" s="73" t="s">
        <v>200</v>
      </c>
      <c r="B2" s="74"/>
      <c r="C2" s="74"/>
      <c r="D2" s="74"/>
      <c r="E2" s="74"/>
      <c r="F2" s="74"/>
      <c r="G2" s="74"/>
      <c r="H2" s="74"/>
      <c r="I2" s="74"/>
      <c r="J2" s="75"/>
    </row>
  </sheetData>
  <mergeCells count="1">
    <mergeCell ref="A2:J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6"/>
  <sheetViews>
    <sheetView zoomScale="85" zoomScaleNormal="85" workbookViewId="0">
      <selection activeCell="B2" sqref="B2"/>
    </sheetView>
  </sheetViews>
  <sheetFormatPr baseColWidth="10" defaultColWidth="9.140625" defaultRowHeight="15" x14ac:dyDescent="0.25"/>
  <cols>
    <col min="1" max="1" width="4.140625" style="1" customWidth="1"/>
    <col min="2" max="2" width="11.140625" customWidth="1"/>
    <col min="3" max="3" width="28.5703125" customWidth="1"/>
    <col min="4" max="4" width="9.140625" style="1"/>
    <col min="5" max="5" width="11.140625" style="1" customWidth="1"/>
    <col min="10" max="16384" width="9.140625" style="1"/>
  </cols>
  <sheetData>
    <row r="1" spans="1:10" ht="76.5" x14ac:dyDescent="0.25">
      <c r="A1" s="14" t="s">
        <v>31</v>
      </c>
      <c r="B1" s="10" t="s">
        <v>0</v>
      </c>
      <c r="C1" s="10" t="s">
        <v>11</v>
      </c>
      <c r="D1" s="11" t="s">
        <v>197</v>
      </c>
      <c r="E1" s="11" t="s">
        <v>198</v>
      </c>
      <c r="F1" s="11" t="s">
        <v>3</v>
      </c>
      <c r="G1" s="11" t="s">
        <v>4</v>
      </c>
      <c r="H1" s="12" t="s">
        <v>5</v>
      </c>
      <c r="I1" s="12" t="s">
        <v>6</v>
      </c>
      <c r="J1" s="51" t="s">
        <v>10</v>
      </c>
    </row>
    <row r="2" spans="1:10" ht="15" customHeight="1" x14ac:dyDescent="0.25">
      <c r="A2" s="6">
        <v>1</v>
      </c>
      <c r="B2" s="72">
        <v>24605276</v>
      </c>
      <c r="C2" s="7" t="s">
        <v>195</v>
      </c>
      <c r="D2" s="8">
        <v>986.36</v>
      </c>
      <c r="E2" s="8">
        <f>300+((600-300)*(D2-800)/(1000-800))</f>
        <v>579.54</v>
      </c>
      <c r="F2" s="8">
        <v>157.5</v>
      </c>
      <c r="G2" s="8">
        <v>32.380000000000003</v>
      </c>
      <c r="H2" s="8">
        <v>10</v>
      </c>
      <c r="I2" s="8">
        <v>0</v>
      </c>
      <c r="J2" s="56">
        <f>SUM(E2:I2)</f>
        <v>779.42</v>
      </c>
    </row>
    <row r="3" spans="1:10" ht="15" customHeight="1" x14ac:dyDescent="0.25">
      <c r="A3" s="6">
        <v>2</v>
      </c>
      <c r="B3" s="7">
        <v>41945161</v>
      </c>
      <c r="C3" s="7" t="s">
        <v>81</v>
      </c>
      <c r="D3" s="8">
        <v>856.49</v>
      </c>
      <c r="E3" s="8">
        <f>300+((600-300)*(D3-800)/(1000-800))</f>
        <v>384.73500000000001</v>
      </c>
      <c r="F3" s="8">
        <v>168</v>
      </c>
      <c r="G3" s="8">
        <v>39.61</v>
      </c>
      <c r="H3" s="8">
        <v>20</v>
      </c>
      <c r="I3" s="8">
        <v>0</v>
      </c>
      <c r="J3" s="56">
        <f>SUM(E3:I3)</f>
        <v>612.34500000000003</v>
      </c>
    </row>
    <row r="4" spans="1:10" x14ac:dyDescent="0.25">
      <c r="A4" s="6">
        <v>3</v>
      </c>
      <c r="B4" s="6">
        <v>80019419</v>
      </c>
      <c r="C4" s="6" t="s">
        <v>82</v>
      </c>
      <c r="D4" s="8">
        <v>856.49</v>
      </c>
      <c r="E4" s="8">
        <f>300+((600-300)*(D4-800)/(1000-800))</f>
        <v>384.73500000000001</v>
      </c>
      <c r="F4" s="8">
        <v>159.5</v>
      </c>
      <c r="G4" s="8">
        <v>42.630136986301373</v>
      </c>
      <c r="H4" s="8">
        <v>10</v>
      </c>
      <c r="I4" s="8">
        <v>0</v>
      </c>
      <c r="J4" s="56">
        <f>SUM(E4:I4)</f>
        <v>596.86513698630142</v>
      </c>
    </row>
    <row r="5" spans="1:10" x14ac:dyDescent="0.25">
      <c r="A5" s="6">
        <v>4</v>
      </c>
      <c r="B5" s="6">
        <v>42162249</v>
      </c>
      <c r="C5" s="6" t="s">
        <v>83</v>
      </c>
      <c r="D5" s="8">
        <v>832.88</v>
      </c>
      <c r="E5" s="8">
        <f>300+((600-300)*(D5-800)/(1000-800))</f>
        <v>349.32</v>
      </c>
      <c r="F5" s="8">
        <v>164.5</v>
      </c>
      <c r="G5" s="8">
        <v>8.1095890410958908</v>
      </c>
      <c r="H5" s="8">
        <v>20</v>
      </c>
      <c r="I5" s="8">
        <v>0</v>
      </c>
      <c r="J5" s="56">
        <f>SUM(E5:I5)</f>
        <v>541.92958904109582</v>
      </c>
    </row>
    <row r="6" spans="1:10" x14ac:dyDescent="0.25">
      <c r="A6" s="6">
        <v>5</v>
      </c>
      <c r="B6" s="6">
        <v>41956757</v>
      </c>
      <c r="C6" s="6" t="s">
        <v>84</v>
      </c>
      <c r="D6" s="8">
        <v>809.27</v>
      </c>
      <c r="E6" s="8">
        <f>300+((600-300)*(D6-800)/(1000-800))</f>
        <v>313.90499999999997</v>
      </c>
      <c r="F6" s="8">
        <v>153.5</v>
      </c>
      <c r="G6" s="8">
        <v>25.315068493150687</v>
      </c>
      <c r="H6" s="8">
        <v>40</v>
      </c>
      <c r="I6" s="8">
        <v>0</v>
      </c>
      <c r="J6" s="56">
        <f>SUM(E6:I6)</f>
        <v>532.72006849315062</v>
      </c>
    </row>
  </sheetData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7"/>
  <sheetViews>
    <sheetView zoomScale="85" zoomScaleNormal="85" workbookViewId="0">
      <selection sqref="A1:J27"/>
    </sheetView>
  </sheetViews>
  <sheetFormatPr baseColWidth="10" defaultColWidth="9.140625" defaultRowHeight="15" x14ac:dyDescent="0.25"/>
  <cols>
    <col min="1" max="1" width="4.140625" style="1" customWidth="1"/>
    <col min="2" max="2" width="9.42578125" customWidth="1"/>
    <col min="3" max="3" width="31.710937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7.140625" customWidth="1"/>
    <col min="10" max="10" width="7.42578125" style="1" customWidth="1"/>
    <col min="11" max="11" width="2.140625" style="1" bestFit="1" customWidth="1"/>
    <col min="12" max="16384" width="9.140625" style="1"/>
  </cols>
  <sheetData>
    <row r="1" spans="1:10" x14ac:dyDescent="0.25">
      <c r="A1" s="80" t="s">
        <v>211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56.25" x14ac:dyDescent="0.25">
      <c r="A2" s="34" t="s">
        <v>31</v>
      </c>
      <c r="B2" s="21" t="s">
        <v>0</v>
      </c>
      <c r="C2" s="21" t="s">
        <v>11</v>
      </c>
      <c r="D2" s="35" t="s">
        <v>197</v>
      </c>
      <c r="E2" s="35" t="s">
        <v>198</v>
      </c>
      <c r="F2" s="35" t="s">
        <v>3</v>
      </c>
      <c r="G2" s="35" t="s">
        <v>4</v>
      </c>
      <c r="H2" s="32" t="s">
        <v>5</v>
      </c>
      <c r="I2" s="32" t="s">
        <v>6</v>
      </c>
      <c r="J2" s="57" t="s">
        <v>10</v>
      </c>
    </row>
    <row r="3" spans="1:10" ht="15" customHeight="1" x14ac:dyDescent="0.25">
      <c r="A3" s="22">
        <v>1</v>
      </c>
      <c r="B3" s="22">
        <v>41960839</v>
      </c>
      <c r="C3" s="22" t="s">
        <v>86</v>
      </c>
      <c r="D3" s="4">
        <v>886</v>
      </c>
      <c r="E3" s="4">
        <f t="shared" ref="E3:E17" si="0">300+((600-300)*(D3-800)/(1000-800))</f>
        <v>429</v>
      </c>
      <c r="F3" s="4">
        <v>167.5</v>
      </c>
      <c r="G3" s="4">
        <v>95.31</v>
      </c>
      <c r="H3" s="4">
        <v>20</v>
      </c>
      <c r="I3" s="4">
        <v>0</v>
      </c>
      <c r="J3" s="33">
        <f t="shared" ref="J3:J17" si="1">SUM(E3:I3)</f>
        <v>711.81</v>
      </c>
    </row>
    <row r="4" spans="1:10" ht="15" customHeight="1" x14ac:dyDescent="0.25">
      <c r="A4" s="22">
        <v>2</v>
      </c>
      <c r="B4" s="22">
        <v>6103439</v>
      </c>
      <c r="C4" s="22" t="s">
        <v>85</v>
      </c>
      <c r="D4" s="4">
        <v>886</v>
      </c>
      <c r="E4" s="4">
        <f t="shared" si="0"/>
        <v>429</v>
      </c>
      <c r="F4" s="4">
        <v>149.5</v>
      </c>
      <c r="G4" s="4">
        <v>100</v>
      </c>
      <c r="H4" s="4">
        <v>20</v>
      </c>
      <c r="I4" s="4">
        <v>0</v>
      </c>
      <c r="J4" s="33">
        <f t="shared" si="1"/>
        <v>698.5</v>
      </c>
    </row>
    <row r="5" spans="1:10" ht="15" customHeight="1" x14ac:dyDescent="0.25">
      <c r="A5" s="22">
        <v>3</v>
      </c>
      <c r="B5" s="22">
        <v>24585736</v>
      </c>
      <c r="C5" s="22" t="s">
        <v>87</v>
      </c>
      <c r="D5" s="4">
        <v>816.55</v>
      </c>
      <c r="E5" s="4">
        <f t="shared" si="0"/>
        <v>324.82499999999993</v>
      </c>
      <c r="F5" s="4">
        <v>151</v>
      </c>
      <c r="G5" s="4">
        <v>93.722219999999993</v>
      </c>
      <c r="H5" s="4">
        <v>60</v>
      </c>
      <c r="I5" s="4">
        <v>0</v>
      </c>
      <c r="J5" s="33">
        <f t="shared" si="1"/>
        <v>629.54721999999992</v>
      </c>
    </row>
    <row r="6" spans="1:10" x14ac:dyDescent="0.25">
      <c r="A6" s="22">
        <v>4</v>
      </c>
      <c r="B6" s="22">
        <v>1094888300</v>
      </c>
      <c r="C6" s="22" t="s">
        <v>88</v>
      </c>
      <c r="D6" s="4">
        <v>886</v>
      </c>
      <c r="E6" s="4">
        <f t="shared" si="0"/>
        <v>429</v>
      </c>
      <c r="F6" s="4">
        <v>156</v>
      </c>
      <c r="G6" s="4">
        <v>8.16</v>
      </c>
      <c r="H6" s="4">
        <v>10</v>
      </c>
      <c r="I6" s="4">
        <v>0</v>
      </c>
      <c r="J6" s="33">
        <f t="shared" si="1"/>
        <v>603.16</v>
      </c>
    </row>
    <row r="7" spans="1:10" x14ac:dyDescent="0.25">
      <c r="A7" s="22">
        <v>5</v>
      </c>
      <c r="B7" s="22">
        <v>9770169</v>
      </c>
      <c r="C7" s="22" t="s">
        <v>89</v>
      </c>
      <c r="D7" s="4">
        <v>828.13</v>
      </c>
      <c r="E7" s="4">
        <f t="shared" si="0"/>
        <v>342.19499999999999</v>
      </c>
      <c r="F7" s="4">
        <v>171.5</v>
      </c>
      <c r="G7" s="4">
        <v>67.55556</v>
      </c>
      <c r="H7" s="4">
        <v>20</v>
      </c>
      <c r="I7" s="4">
        <v>0</v>
      </c>
      <c r="J7" s="33">
        <f t="shared" si="1"/>
        <v>601.25055999999995</v>
      </c>
    </row>
    <row r="8" spans="1:10" x14ac:dyDescent="0.25">
      <c r="A8" s="22">
        <v>6</v>
      </c>
      <c r="B8" s="22">
        <v>41957231</v>
      </c>
      <c r="C8" s="22" t="s">
        <v>90</v>
      </c>
      <c r="D8" s="4">
        <v>804.98</v>
      </c>
      <c r="E8" s="4">
        <f t="shared" si="0"/>
        <v>307.47000000000003</v>
      </c>
      <c r="F8" s="4">
        <v>160</v>
      </c>
      <c r="G8" s="4">
        <v>100</v>
      </c>
      <c r="H8" s="4">
        <v>20</v>
      </c>
      <c r="I8" s="4">
        <v>0</v>
      </c>
      <c r="J8" s="33">
        <f t="shared" si="1"/>
        <v>587.47</v>
      </c>
    </row>
    <row r="9" spans="1:10" x14ac:dyDescent="0.25">
      <c r="A9" s="22">
        <v>7</v>
      </c>
      <c r="B9" s="22">
        <v>1094906351</v>
      </c>
      <c r="C9" s="22" t="s">
        <v>91</v>
      </c>
      <c r="D9" s="4">
        <v>851.27</v>
      </c>
      <c r="E9" s="4">
        <f t="shared" si="0"/>
        <v>376.90499999999997</v>
      </c>
      <c r="F9" s="4">
        <v>176.5</v>
      </c>
      <c r="G9" s="4">
        <v>2.904109589041096</v>
      </c>
      <c r="H9" s="4">
        <v>20</v>
      </c>
      <c r="I9" s="4">
        <v>0</v>
      </c>
      <c r="J9" s="33">
        <f t="shared" si="1"/>
        <v>576.3091095890411</v>
      </c>
    </row>
    <row r="10" spans="1:10" x14ac:dyDescent="0.25">
      <c r="A10" s="22">
        <v>8</v>
      </c>
      <c r="B10" s="22">
        <v>1094896365</v>
      </c>
      <c r="C10" s="22" t="s">
        <v>92</v>
      </c>
      <c r="D10" s="4">
        <v>851.27</v>
      </c>
      <c r="E10" s="4">
        <f t="shared" si="0"/>
        <v>376.90499999999997</v>
      </c>
      <c r="F10" s="4">
        <v>165</v>
      </c>
      <c r="G10" s="4">
        <v>13.863013698630137</v>
      </c>
      <c r="H10" s="4">
        <v>20</v>
      </c>
      <c r="I10" s="4">
        <v>0</v>
      </c>
      <c r="J10" s="33">
        <f t="shared" si="1"/>
        <v>575.76801369863006</v>
      </c>
    </row>
    <row r="11" spans="1:10" x14ac:dyDescent="0.25">
      <c r="A11" s="22">
        <v>9</v>
      </c>
      <c r="B11" s="22">
        <v>30347424</v>
      </c>
      <c r="C11" s="22" t="s">
        <v>93</v>
      </c>
      <c r="D11" s="4">
        <v>828.13</v>
      </c>
      <c r="E11" s="4">
        <f t="shared" si="0"/>
        <v>342.19499999999999</v>
      </c>
      <c r="F11" s="4">
        <v>148.5</v>
      </c>
      <c r="G11" s="4">
        <v>35.06</v>
      </c>
      <c r="H11" s="4">
        <v>20</v>
      </c>
      <c r="I11" s="4">
        <v>0</v>
      </c>
      <c r="J11" s="33">
        <f t="shared" si="1"/>
        <v>545.755</v>
      </c>
    </row>
    <row r="12" spans="1:10" x14ac:dyDescent="0.25">
      <c r="A12" s="22">
        <v>10</v>
      </c>
      <c r="B12" s="22">
        <v>7544807</v>
      </c>
      <c r="C12" s="22" t="s">
        <v>94</v>
      </c>
      <c r="D12" s="4">
        <v>816.55</v>
      </c>
      <c r="E12" s="4">
        <f t="shared" si="0"/>
        <v>324.82499999999993</v>
      </c>
      <c r="F12" s="4">
        <v>139.5</v>
      </c>
      <c r="G12" s="4">
        <v>61.27778</v>
      </c>
      <c r="H12" s="4">
        <v>20</v>
      </c>
      <c r="I12" s="4">
        <v>0</v>
      </c>
      <c r="J12" s="33">
        <f t="shared" si="1"/>
        <v>545.60277999999994</v>
      </c>
    </row>
    <row r="13" spans="1:10" x14ac:dyDescent="0.25">
      <c r="A13" s="22">
        <v>11</v>
      </c>
      <c r="B13" s="22">
        <v>9773443</v>
      </c>
      <c r="C13" s="22" t="s">
        <v>95</v>
      </c>
      <c r="D13" s="4">
        <v>816.55</v>
      </c>
      <c r="E13" s="4">
        <f t="shared" si="0"/>
        <v>324.82499999999993</v>
      </c>
      <c r="F13" s="4">
        <v>149.5</v>
      </c>
      <c r="G13" s="4">
        <v>55.77778</v>
      </c>
      <c r="H13" s="4">
        <v>10</v>
      </c>
      <c r="I13" s="4">
        <v>0</v>
      </c>
      <c r="J13" s="33">
        <f t="shared" si="1"/>
        <v>540.10277999999994</v>
      </c>
    </row>
    <row r="14" spans="1:10" x14ac:dyDescent="0.25">
      <c r="A14" s="22">
        <v>12</v>
      </c>
      <c r="B14" s="22">
        <v>1094900836</v>
      </c>
      <c r="C14" s="22" t="s">
        <v>96</v>
      </c>
      <c r="D14" s="4">
        <v>851.27</v>
      </c>
      <c r="E14" s="4">
        <f t="shared" si="0"/>
        <v>376.90499999999997</v>
      </c>
      <c r="F14" s="4">
        <v>146</v>
      </c>
      <c r="G14" s="4">
        <v>16.273972602739725</v>
      </c>
      <c r="H14" s="4">
        <v>0</v>
      </c>
      <c r="I14" s="4">
        <v>0</v>
      </c>
      <c r="J14" s="33">
        <f t="shared" si="1"/>
        <v>539.17897260273969</v>
      </c>
    </row>
    <row r="15" spans="1:10" x14ac:dyDescent="0.25">
      <c r="A15" s="22">
        <v>13</v>
      </c>
      <c r="B15" s="22">
        <v>18402967</v>
      </c>
      <c r="C15" s="22" t="s">
        <v>97</v>
      </c>
      <c r="D15" s="4">
        <v>804.98</v>
      </c>
      <c r="E15" s="4">
        <f t="shared" si="0"/>
        <v>307.47000000000003</v>
      </c>
      <c r="F15" s="4">
        <v>161.5</v>
      </c>
      <c r="G15" s="4">
        <v>34.409999999999997</v>
      </c>
      <c r="H15" s="4">
        <v>25</v>
      </c>
      <c r="I15" s="4">
        <v>0</v>
      </c>
      <c r="J15" s="33">
        <f t="shared" si="1"/>
        <v>528.38</v>
      </c>
    </row>
    <row r="16" spans="1:10" x14ac:dyDescent="0.25">
      <c r="A16" s="22">
        <v>14</v>
      </c>
      <c r="B16" s="22">
        <v>1014177018</v>
      </c>
      <c r="C16" s="22" t="s">
        <v>98</v>
      </c>
      <c r="D16" s="4">
        <v>828.13</v>
      </c>
      <c r="E16" s="4">
        <f t="shared" si="0"/>
        <v>342.19499999999999</v>
      </c>
      <c r="F16" s="4">
        <v>152</v>
      </c>
      <c r="G16" s="4">
        <v>3.8356164383561642</v>
      </c>
      <c r="H16" s="4">
        <v>20</v>
      </c>
      <c r="I16" s="4">
        <v>0</v>
      </c>
      <c r="J16" s="33">
        <f t="shared" si="1"/>
        <v>518.03061643835622</v>
      </c>
    </row>
    <row r="17" spans="1:10" x14ac:dyDescent="0.25">
      <c r="A17" s="22">
        <v>15</v>
      </c>
      <c r="B17" s="22">
        <v>9731001</v>
      </c>
      <c r="C17" s="22" t="s">
        <v>99</v>
      </c>
      <c r="D17" s="4">
        <v>816.55</v>
      </c>
      <c r="E17" s="4">
        <f t="shared" si="0"/>
        <v>324.82499999999993</v>
      </c>
      <c r="F17" s="4">
        <v>155</v>
      </c>
      <c r="G17" s="4">
        <v>5.9178082191780819</v>
      </c>
      <c r="H17" s="4">
        <v>20</v>
      </c>
      <c r="I17" s="4">
        <v>0</v>
      </c>
      <c r="J17" s="33">
        <f t="shared" si="1"/>
        <v>505.74280821917802</v>
      </c>
    </row>
    <row r="19" spans="1:10" customFormat="1" x14ac:dyDescent="0.25">
      <c r="A19" s="67" t="s">
        <v>203</v>
      </c>
    </row>
    <row r="20" spans="1:10" customFormat="1" x14ac:dyDescent="0.25">
      <c r="B20" s="68"/>
      <c r="C20" s="68"/>
      <c r="D20" s="68"/>
      <c r="E20" s="68"/>
      <c r="F20" s="68"/>
      <c r="G20" s="68"/>
      <c r="H20" s="68"/>
    </row>
    <row r="21" spans="1:10" customFormat="1" x14ac:dyDescent="0.25">
      <c r="B21" s="68"/>
      <c r="C21" s="68"/>
      <c r="D21" s="68"/>
      <c r="E21" s="68"/>
      <c r="F21" s="68"/>
      <c r="G21" s="68"/>
      <c r="H21" s="68"/>
    </row>
    <row r="22" spans="1:10" customFormat="1" x14ac:dyDescent="0.25">
      <c r="B22" s="68"/>
      <c r="C22" s="68"/>
      <c r="D22" s="68"/>
      <c r="E22" s="68"/>
      <c r="F22" s="68"/>
      <c r="G22" s="68"/>
      <c r="H22" s="68"/>
    </row>
    <row r="23" spans="1:10" customFormat="1" x14ac:dyDescent="0.25">
      <c r="B23" s="68"/>
      <c r="C23" s="68"/>
      <c r="D23" s="68"/>
      <c r="E23" s="68"/>
      <c r="F23" s="68"/>
      <c r="G23" s="68"/>
      <c r="H23" s="68"/>
    </row>
    <row r="24" spans="1:10" customFormat="1" x14ac:dyDescent="0.25">
      <c r="B24" s="68"/>
      <c r="C24" s="68"/>
      <c r="D24" s="69" t="s">
        <v>201</v>
      </c>
      <c r="E24" s="68"/>
      <c r="F24" s="68"/>
      <c r="G24" s="68"/>
      <c r="H24" s="68"/>
    </row>
    <row r="25" spans="1:10" customFormat="1" x14ac:dyDescent="0.25">
      <c r="C25" s="68"/>
      <c r="D25" s="70" t="s">
        <v>202</v>
      </c>
      <c r="E25" s="68"/>
      <c r="F25" s="68"/>
      <c r="G25" s="68"/>
      <c r="H25" s="68"/>
    </row>
    <row r="27" spans="1:10" x14ac:dyDescent="0.25">
      <c r="A27" s="67" t="s">
        <v>204</v>
      </c>
    </row>
  </sheetData>
  <mergeCells count="1">
    <mergeCell ref="A1:J1"/>
  </mergeCells>
  <pageMargins left="0.24" right="0.11811023622047245" top="0.83" bottom="0.74803149606299213" header="0.31496062992125984" footer="0.31496062992125984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3"/>
  <sheetViews>
    <sheetView zoomScale="140" zoomScaleNormal="140" workbookViewId="0">
      <selection activeCell="J14" sqref="J14"/>
    </sheetView>
  </sheetViews>
  <sheetFormatPr baseColWidth="10" defaultColWidth="9.140625" defaultRowHeight="15" x14ac:dyDescent="0.25"/>
  <cols>
    <col min="1" max="1" width="4" style="1" customWidth="1"/>
    <col min="2" max="2" width="9.7109375" customWidth="1"/>
    <col min="3" max="3" width="28.140625" customWidth="1"/>
    <col min="4" max="4" width="7.5703125" style="1" customWidth="1"/>
    <col min="5" max="5" width="8.140625" style="1" customWidth="1"/>
    <col min="6" max="6" width="6.7109375" customWidth="1"/>
    <col min="7" max="9" width="6.5703125" customWidth="1"/>
    <col min="10" max="10" width="6.140625" style="1" customWidth="1"/>
    <col min="11" max="16384" width="9.140625" style="1"/>
  </cols>
  <sheetData>
    <row r="1" spans="1:10" ht="72" x14ac:dyDescent="0.25">
      <c r="A1" s="41" t="s">
        <v>31</v>
      </c>
      <c r="B1" s="42" t="s">
        <v>0</v>
      </c>
      <c r="C1" s="42" t="s">
        <v>11</v>
      </c>
      <c r="D1" s="43" t="s">
        <v>197</v>
      </c>
      <c r="E1" s="43" t="s">
        <v>198</v>
      </c>
      <c r="F1" s="43" t="s">
        <v>3</v>
      </c>
      <c r="G1" s="43" t="s">
        <v>4</v>
      </c>
      <c r="H1" s="44" t="s">
        <v>5</v>
      </c>
      <c r="I1" s="44" t="s">
        <v>6</v>
      </c>
      <c r="J1" s="58" t="s">
        <v>10</v>
      </c>
    </row>
    <row r="2" spans="1:10" ht="15" customHeight="1" x14ac:dyDescent="0.25">
      <c r="A2" s="45">
        <v>1</v>
      </c>
      <c r="B2" s="45">
        <v>1094892190</v>
      </c>
      <c r="C2" s="45" t="s">
        <v>101</v>
      </c>
      <c r="D2" s="24">
        <v>881.73</v>
      </c>
      <c r="E2" s="24">
        <f>300+((600-300)*(D2-800)/(1000-800))</f>
        <v>422.59500000000003</v>
      </c>
      <c r="F2" s="24">
        <v>167.5</v>
      </c>
      <c r="G2" s="24">
        <v>55.06849315068493</v>
      </c>
      <c r="H2" s="24">
        <v>70</v>
      </c>
      <c r="I2" s="24">
        <v>0</v>
      </c>
      <c r="J2" s="59">
        <f>SUM(E2:I2)</f>
        <v>715.16349315068499</v>
      </c>
    </row>
    <row r="3" spans="1:10" x14ac:dyDescent="0.25">
      <c r="A3" s="45">
        <v>2</v>
      </c>
      <c r="B3" s="46">
        <v>30394753</v>
      </c>
      <c r="C3" s="46" t="s">
        <v>100</v>
      </c>
      <c r="D3" s="24">
        <v>820</v>
      </c>
      <c r="E3" s="24">
        <f>300+((600-300)*(D3-800)/(1000-800))</f>
        <v>330</v>
      </c>
      <c r="F3" s="24">
        <v>180.5</v>
      </c>
      <c r="G3" s="24">
        <v>100</v>
      </c>
      <c r="H3" s="24">
        <v>40</v>
      </c>
      <c r="I3" s="24">
        <v>0</v>
      </c>
      <c r="J3" s="59">
        <f>SUM(E3:I3)</f>
        <v>650.5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17"/>
  <sheetViews>
    <sheetView zoomScale="85" zoomScaleNormal="85" workbookViewId="0">
      <selection activeCell="F10" sqref="F10"/>
    </sheetView>
  </sheetViews>
  <sheetFormatPr baseColWidth="10" defaultColWidth="9.140625" defaultRowHeight="15" x14ac:dyDescent="0.25"/>
  <cols>
    <col min="1" max="1" width="4.28515625" style="1" customWidth="1"/>
    <col min="2" max="2" width="10.85546875" customWidth="1"/>
    <col min="3" max="3" width="31.85546875" customWidth="1"/>
    <col min="4" max="4" width="7" style="1" customWidth="1"/>
    <col min="5" max="5" width="8.7109375" style="1" customWidth="1"/>
    <col min="6" max="6" width="7.28515625" customWidth="1"/>
    <col min="7" max="7" width="6.5703125" customWidth="1"/>
    <col min="8" max="8" width="7" customWidth="1"/>
    <col min="9" max="9" width="6.140625" customWidth="1"/>
    <col min="10" max="10" width="7.28515625" style="1" customWidth="1"/>
    <col min="11" max="16384" width="9.140625" style="1"/>
  </cols>
  <sheetData>
    <row r="1" spans="1:10" ht="80.25" customHeight="1" x14ac:dyDescent="0.25">
      <c r="A1" s="18" t="s">
        <v>31</v>
      </c>
      <c r="B1" s="19" t="s">
        <v>0</v>
      </c>
      <c r="C1" s="19" t="s">
        <v>11</v>
      </c>
      <c r="D1" s="54" t="s">
        <v>197</v>
      </c>
      <c r="E1" s="54" t="s">
        <v>198</v>
      </c>
      <c r="F1" s="54" t="s">
        <v>3</v>
      </c>
      <c r="G1" s="54" t="s">
        <v>4</v>
      </c>
      <c r="H1" s="55" t="s">
        <v>5</v>
      </c>
      <c r="I1" s="55" t="s">
        <v>6</v>
      </c>
      <c r="J1" s="60" t="s">
        <v>10</v>
      </c>
    </row>
    <row r="2" spans="1:10" x14ac:dyDescent="0.25">
      <c r="A2" s="7">
        <v>1</v>
      </c>
      <c r="B2" s="7">
        <v>41930012</v>
      </c>
      <c r="C2" s="7" t="s">
        <v>102</v>
      </c>
      <c r="D2" s="13">
        <v>954.93</v>
      </c>
      <c r="E2" s="13">
        <f t="shared" ref="E2:E17" si="0">300+((600-300)*(D2-800)/(1000-800))</f>
        <v>532.39499999999998</v>
      </c>
      <c r="F2" s="13">
        <v>154</v>
      </c>
      <c r="G2" s="13">
        <v>81.36</v>
      </c>
      <c r="H2" s="13">
        <v>20</v>
      </c>
      <c r="I2" s="13">
        <v>0</v>
      </c>
      <c r="J2" s="20">
        <f t="shared" ref="J2:J17" si="1">SUM(E2:I2)</f>
        <v>787.755</v>
      </c>
    </row>
    <row r="3" spans="1:10" x14ac:dyDescent="0.25">
      <c r="A3" s="7">
        <v>2</v>
      </c>
      <c r="B3" s="7">
        <v>9729046</v>
      </c>
      <c r="C3" s="7" t="s">
        <v>103</v>
      </c>
      <c r="D3" s="13">
        <v>918.83</v>
      </c>
      <c r="E3" s="13">
        <f t="shared" si="0"/>
        <v>478.24500000000006</v>
      </c>
      <c r="F3" s="13">
        <v>156</v>
      </c>
      <c r="G3" s="13">
        <v>100</v>
      </c>
      <c r="H3" s="13">
        <v>0</v>
      </c>
      <c r="I3" s="13">
        <v>0</v>
      </c>
      <c r="J3" s="20">
        <f t="shared" si="1"/>
        <v>734.24500000000012</v>
      </c>
    </row>
    <row r="4" spans="1:10" x14ac:dyDescent="0.25">
      <c r="A4" s="7">
        <v>3</v>
      </c>
      <c r="B4" s="7">
        <v>66803387</v>
      </c>
      <c r="C4" s="7" t="s">
        <v>104</v>
      </c>
      <c r="D4" s="13">
        <v>858.66</v>
      </c>
      <c r="E4" s="13">
        <f t="shared" si="0"/>
        <v>387.98999999999995</v>
      </c>
      <c r="F4" s="13">
        <v>174.5</v>
      </c>
      <c r="G4" s="13">
        <v>100</v>
      </c>
      <c r="H4" s="13">
        <v>50</v>
      </c>
      <c r="I4" s="13">
        <v>0</v>
      </c>
      <c r="J4" s="20">
        <f t="shared" si="1"/>
        <v>712.49</v>
      </c>
    </row>
    <row r="5" spans="1:10" x14ac:dyDescent="0.25">
      <c r="A5" s="7">
        <v>4</v>
      </c>
      <c r="B5" s="7">
        <v>4376045</v>
      </c>
      <c r="C5" s="7" t="s">
        <v>105</v>
      </c>
      <c r="D5" s="13">
        <v>894.77</v>
      </c>
      <c r="E5" s="13">
        <f t="shared" si="0"/>
        <v>442.15499999999997</v>
      </c>
      <c r="F5" s="13">
        <v>168.5</v>
      </c>
      <c r="G5" s="13">
        <v>98.63</v>
      </c>
      <c r="H5" s="13">
        <v>0</v>
      </c>
      <c r="I5" s="13">
        <v>0</v>
      </c>
      <c r="J5" s="20">
        <f t="shared" si="1"/>
        <v>709.28499999999997</v>
      </c>
    </row>
    <row r="6" spans="1:10" x14ac:dyDescent="0.25">
      <c r="A6" s="7">
        <v>5</v>
      </c>
      <c r="B6" s="7">
        <v>66963848</v>
      </c>
      <c r="C6" s="7" t="s">
        <v>106</v>
      </c>
      <c r="D6" s="13">
        <v>870.7</v>
      </c>
      <c r="E6" s="13">
        <f t="shared" si="0"/>
        <v>406.05000000000007</v>
      </c>
      <c r="F6" s="13">
        <v>147.5</v>
      </c>
      <c r="G6" s="13">
        <v>100</v>
      </c>
      <c r="H6" s="13">
        <v>45</v>
      </c>
      <c r="I6" s="13">
        <v>0</v>
      </c>
      <c r="J6" s="20">
        <f t="shared" si="1"/>
        <v>698.55000000000007</v>
      </c>
    </row>
    <row r="7" spans="1:10" x14ac:dyDescent="0.25">
      <c r="A7" s="7">
        <v>6</v>
      </c>
      <c r="B7" s="7">
        <v>41950502</v>
      </c>
      <c r="C7" s="7" t="s">
        <v>111</v>
      </c>
      <c r="D7" s="13">
        <v>846.63</v>
      </c>
      <c r="E7" s="13">
        <f t="shared" si="0"/>
        <v>369.94499999999999</v>
      </c>
      <c r="F7" s="13">
        <v>173.5</v>
      </c>
      <c r="G7" s="13">
        <v>100</v>
      </c>
      <c r="H7" s="13">
        <v>40</v>
      </c>
      <c r="I7" s="13">
        <v>0</v>
      </c>
      <c r="J7" s="20">
        <f t="shared" si="1"/>
        <v>683.44499999999994</v>
      </c>
    </row>
    <row r="8" spans="1:10" x14ac:dyDescent="0.25">
      <c r="A8" s="7">
        <v>7</v>
      </c>
      <c r="B8" s="7">
        <v>41939176</v>
      </c>
      <c r="C8" s="7" t="s">
        <v>107</v>
      </c>
      <c r="D8" s="13">
        <v>858.66</v>
      </c>
      <c r="E8" s="13">
        <f t="shared" si="0"/>
        <v>387.98999999999995</v>
      </c>
      <c r="F8" s="13">
        <v>174</v>
      </c>
      <c r="G8" s="13">
        <v>100</v>
      </c>
      <c r="H8" s="13">
        <v>20</v>
      </c>
      <c r="I8" s="13">
        <v>0</v>
      </c>
      <c r="J8" s="20">
        <f t="shared" si="1"/>
        <v>681.99</v>
      </c>
    </row>
    <row r="9" spans="1:10" x14ac:dyDescent="0.25">
      <c r="A9" s="7">
        <v>8</v>
      </c>
      <c r="B9" s="7">
        <v>41954030</v>
      </c>
      <c r="C9" s="7" t="s">
        <v>108</v>
      </c>
      <c r="D9" s="13">
        <v>846.63</v>
      </c>
      <c r="E9" s="13">
        <f t="shared" si="0"/>
        <v>369.94499999999999</v>
      </c>
      <c r="F9" s="13">
        <v>165</v>
      </c>
      <c r="G9" s="13">
        <v>100</v>
      </c>
      <c r="H9" s="13">
        <v>20</v>
      </c>
      <c r="I9" s="13">
        <v>0</v>
      </c>
      <c r="J9" s="20">
        <f t="shared" si="1"/>
        <v>654.94499999999994</v>
      </c>
    </row>
    <row r="10" spans="1:10" x14ac:dyDescent="0.25">
      <c r="A10" s="7">
        <v>9</v>
      </c>
      <c r="B10" s="7">
        <v>18400234</v>
      </c>
      <c r="C10" s="7" t="s">
        <v>109</v>
      </c>
      <c r="D10" s="13">
        <v>846.63</v>
      </c>
      <c r="E10" s="13">
        <f t="shared" si="0"/>
        <v>369.94499999999999</v>
      </c>
      <c r="F10" s="13">
        <v>146.5</v>
      </c>
      <c r="G10" s="13">
        <v>100</v>
      </c>
      <c r="H10" s="13">
        <v>20</v>
      </c>
      <c r="I10" s="13">
        <v>0</v>
      </c>
      <c r="J10" s="20">
        <f t="shared" si="1"/>
        <v>636.44499999999994</v>
      </c>
    </row>
    <row r="11" spans="1:10" x14ac:dyDescent="0.25">
      <c r="A11" s="7">
        <v>10</v>
      </c>
      <c r="B11" s="7">
        <v>12986295</v>
      </c>
      <c r="C11" s="7" t="s">
        <v>110</v>
      </c>
      <c r="D11" s="13">
        <v>870.7</v>
      </c>
      <c r="E11" s="13">
        <f t="shared" si="0"/>
        <v>406.05000000000007</v>
      </c>
      <c r="F11" s="13">
        <v>130</v>
      </c>
      <c r="G11" s="13">
        <v>100</v>
      </c>
      <c r="H11" s="13">
        <v>0</v>
      </c>
      <c r="I11" s="13">
        <v>0</v>
      </c>
      <c r="J11" s="20">
        <f t="shared" si="1"/>
        <v>636.05000000000007</v>
      </c>
    </row>
    <row r="12" spans="1:10" x14ac:dyDescent="0.25">
      <c r="A12" s="7">
        <v>11</v>
      </c>
      <c r="B12" s="7">
        <v>41953819</v>
      </c>
      <c r="C12" s="7" t="s">
        <v>112</v>
      </c>
      <c r="D12" s="13">
        <v>882.73</v>
      </c>
      <c r="E12" s="13">
        <f t="shared" si="0"/>
        <v>424.09500000000003</v>
      </c>
      <c r="F12" s="13">
        <v>156.5</v>
      </c>
      <c r="G12" s="13">
        <v>12.054794520547945</v>
      </c>
      <c r="H12" s="13">
        <v>15</v>
      </c>
      <c r="I12" s="13">
        <v>0</v>
      </c>
      <c r="J12" s="20">
        <f t="shared" si="1"/>
        <v>607.64979452054797</v>
      </c>
    </row>
    <row r="13" spans="1:10" x14ac:dyDescent="0.25">
      <c r="A13" s="7">
        <v>12</v>
      </c>
      <c r="B13" s="7">
        <v>41931701</v>
      </c>
      <c r="C13" s="7" t="s">
        <v>113</v>
      </c>
      <c r="D13" s="13">
        <v>870.7</v>
      </c>
      <c r="E13" s="13">
        <f t="shared" si="0"/>
        <v>406.05000000000007</v>
      </c>
      <c r="F13" s="13">
        <v>167.5</v>
      </c>
      <c r="G13" s="13">
        <v>17.579999999999998</v>
      </c>
      <c r="H13" s="13">
        <v>5</v>
      </c>
      <c r="I13" s="13">
        <v>0</v>
      </c>
      <c r="J13" s="20">
        <f t="shared" si="1"/>
        <v>596.13000000000011</v>
      </c>
    </row>
    <row r="14" spans="1:10" x14ac:dyDescent="0.25">
      <c r="A14" s="7">
        <v>13</v>
      </c>
      <c r="B14" s="7">
        <v>41957055</v>
      </c>
      <c r="C14" s="7" t="s">
        <v>115</v>
      </c>
      <c r="D14" s="13">
        <v>822.56</v>
      </c>
      <c r="E14" s="13">
        <f t="shared" si="0"/>
        <v>333.83999999999992</v>
      </c>
      <c r="F14" s="13">
        <v>146.5</v>
      </c>
      <c r="G14" s="13">
        <v>64.72</v>
      </c>
      <c r="H14" s="13">
        <v>50</v>
      </c>
      <c r="I14" s="13">
        <v>0</v>
      </c>
      <c r="J14" s="20">
        <f t="shared" si="1"/>
        <v>595.05999999999995</v>
      </c>
    </row>
    <row r="15" spans="1:10" x14ac:dyDescent="0.25">
      <c r="A15" s="7">
        <v>14</v>
      </c>
      <c r="B15" s="7">
        <v>33815445</v>
      </c>
      <c r="C15" s="7" t="s">
        <v>114</v>
      </c>
      <c r="D15" s="13">
        <v>846.63</v>
      </c>
      <c r="E15" s="13">
        <f t="shared" si="0"/>
        <v>369.94499999999999</v>
      </c>
      <c r="F15" s="13">
        <v>160.5</v>
      </c>
      <c r="G15" s="13">
        <v>59.83</v>
      </c>
      <c r="H15" s="13">
        <v>0</v>
      </c>
      <c r="I15" s="13">
        <v>0</v>
      </c>
      <c r="J15" s="20">
        <f t="shared" si="1"/>
        <v>590.27499999999998</v>
      </c>
    </row>
    <row r="16" spans="1:10" x14ac:dyDescent="0.25">
      <c r="A16" s="7">
        <v>15</v>
      </c>
      <c r="B16" s="7">
        <v>41938429</v>
      </c>
      <c r="C16" s="7" t="s">
        <v>116</v>
      </c>
      <c r="D16" s="13">
        <v>810.53</v>
      </c>
      <c r="E16" s="13">
        <f t="shared" si="0"/>
        <v>315.79499999999996</v>
      </c>
      <c r="F16" s="13">
        <v>144</v>
      </c>
      <c r="G16" s="13">
        <v>100</v>
      </c>
      <c r="H16" s="13">
        <v>0</v>
      </c>
      <c r="I16" s="13">
        <v>0</v>
      </c>
      <c r="J16" s="20">
        <f t="shared" si="1"/>
        <v>559.79499999999996</v>
      </c>
    </row>
    <row r="17" spans="1:10" x14ac:dyDescent="0.25">
      <c r="A17" s="7">
        <v>16</v>
      </c>
      <c r="B17" s="7">
        <v>7561765</v>
      </c>
      <c r="C17" s="7" t="s">
        <v>117</v>
      </c>
      <c r="D17" s="13">
        <v>858.66</v>
      </c>
      <c r="E17" s="13">
        <f t="shared" si="0"/>
        <v>387.98999999999995</v>
      </c>
      <c r="F17" s="13">
        <v>156.5</v>
      </c>
      <c r="G17" s="13">
        <v>11.39</v>
      </c>
      <c r="H17" s="13">
        <v>0</v>
      </c>
      <c r="I17" s="13">
        <v>0</v>
      </c>
      <c r="J17" s="20">
        <f t="shared" si="1"/>
        <v>555.88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4"/>
  <sheetViews>
    <sheetView topLeftCell="A6" zoomScaleNormal="100" workbookViewId="0">
      <selection sqref="A1:J34"/>
    </sheetView>
  </sheetViews>
  <sheetFormatPr baseColWidth="10" defaultColWidth="9.140625" defaultRowHeight="15" x14ac:dyDescent="0.25"/>
  <cols>
    <col min="1" max="1" width="4" style="1" customWidth="1"/>
    <col min="2" max="2" width="9.5703125" customWidth="1"/>
    <col min="3" max="3" width="28.14062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10" max="16384" width="9.140625" style="1"/>
  </cols>
  <sheetData>
    <row r="1" spans="1:12" x14ac:dyDescent="0.25">
      <c r="A1" s="80" t="s">
        <v>212</v>
      </c>
      <c r="B1" s="80"/>
      <c r="C1" s="80"/>
      <c r="D1" s="80"/>
      <c r="E1" s="80"/>
      <c r="F1" s="80"/>
      <c r="G1" s="80"/>
      <c r="H1" s="80"/>
      <c r="I1" s="80"/>
      <c r="J1" s="80"/>
    </row>
    <row r="2" spans="1:12" ht="67.5" x14ac:dyDescent="0.25">
      <c r="A2" s="30" t="s">
        <v>31</v>
      </c>
      <c r="B2" s="27" t="s">
        <v>0</v>
      </c>
      <c r="C2" s="27" t="s">
        <v>1</v>
      </c>
      <c r="D2" s="28" t="s">
        <v>197</v>
      </c>
      <c r="E2" s="28" t="s">
        <v>198</v>
      </c>
      <c r="F2" s="28" t="s">
        <v>3</v>
      </c>
      <c r="G2" s="28" t="s">
        <v>4</v>
      </c>
      <c r="H2" s="29" t="s">
        <v>5</v>
      </c>
      <c r="I2" s="29" t="s">
        <v>6</v>
      </c>
      <c r="J2" s="48" t="s">
        <v>10</v>
      </c>
    </row>
    <row r="3" spans="1:12" ht="15" customHeight="1" x14ac:dyDescent="0.25">
      <c r="A3" s="22">
        <v>1</v>
      </c>
      <c r="B3" s="22">
        <v>41945901</v>
      </c>
      <c r="C3" s="22" t="s">
        <v>118</v>
      </c>
      <c r="D3" s="4">
        <v>976.23</v>
      </c>
      <c r="E3" s="4">
        <f t="shared" ref="E3:E24" si="0">300+((600-300)*(D3-800)/(1000-800))</f>
        <v>564.34500000000003</v>
      </c>
      <c r="F3" s="4">
        <v>158.5</v>
      </c>
      <c r="G3" s="4">
        <v>100</v>
      </c>
      <c r="H3" s="4">
        <v>20</v>
      </c>
      <c r="I3" s="4">
        <v>0</v>
      </c>
      <c r="J3" s="33">
        <f t="shared" ref="J3:J24" si="1">SUM(E3:I3)</f>
        <v>842.84500000000003</v>
      </c>
    </row>
    <row r="4" spans="1:12" ht="15" customHeight="1" x14ac:dyDescent="0.25">
      <c r="A4" s="22">
        <v>2</v>
      </c>
      <c r="B4" s="22">
        <v>24336232</v>
      </c>
      <c r="C4" s="22" t="s">
        <v>119</v>
      </c>
      <c r="D4" s="4">
        <v>943.44</v>
      </c>
      <c r="E4" s="4">
        <f t="shared" si="0"/>
        <v>515.16000000000008</v>
      </c>
      <c r="F4" s="4">
        <v>153</v>
      </c>
      <c r="G4" s="4">
        <v>72.87</v>
      </c>
      <c r="H4" s="4">
        <v>20</v>
      </c>
      <c r="I4" s="4">
        <v>0</v>
      </c>
      <c r="J4" s="33">
        <f t="shared" si="1"/>
        <v>761.03000000000009</v>
      </c>
    </row>
    <row r="5" spans="1:12" ht="15" customHeight="1" x14ac:dyDescent="0.25">
      <c r="A5" s="22">
        <v>3</v>
      </c>
      <c r="B5" s="22">
        <v>4579220</v>
      </c>
      <c r="C5" s="22" t="s">
        <v>120</v>
      </c>
      <c r="D5" s="4">
        <v>932.51</v>
      </c>
      <c r="E5" s="4">
        <f t="shared" si="0"/>
        <v>498.76499999999999</v>
      </c>
      <c r="F5" s="4">
        <v>164.5</v>
      </c>
      <c r="G5" s="4">
        <v>78.41</v>
      </c>
      <c r="H5" s="4">
        <v>0</v>
      </c>
      <c r="I5" s="4">
        <v>0</v>
      </c>
      <c r="J5" s="33">
        <f t="shared" si="1"/>
        <v>741.67499999999995</v>
      </c>
    </row>
    <row r="6" spans="1:12" ht="15" customHeight="1" x14ac:dyDescent="0.25">
      <c r="A6" s="22">
        <v>4</v>
      </c>
      <c r="B6" s="22">
        <v>41959145</v>
      </c>
      <c r="C6" s="22" t="s">
        <v>138</v>
      </c>
      <c r="D6" s="4">
        <v>845.08</v>
      </c>
      <c r="E6" s="4">
        <f t="shared" si="0"/>
        <v>367.62000000000006</v>
      </c>
      <c r="F6" s="4">
        <v>173</v>
      </c>
      <c r="G6" s="4">
        <v>96.219178082191775</v>
      </c>
      <c r="H6" s="4">
        <v>60</v>
      </c>
      <c r="I6" s="4">
        <v>0</v>
      </c>
      <c r="J6" s="33">
        <f t="shared" si="1"/>
        <v>696.83917808219189</v>
      </c>
    </row>
    <row r="7" spans="1:12" ht="15" customHeight="1" x14ac:dyDescent="0.25">
      <c r="A7" s="22">
        <v>5</v>
      </c>
      <c r="B7" s="22">
        <v>1094889133</v>
      </c>
      <c r="C7" s="22" t="s">
        <v>121</v>
      </c>
      <c r="D7" s="4">
        <v>910.66</v>
      </c>
      <c r="E7" s="4">
        <f t="shared" si="0"/>
        <v>465.98999999999995</v>
      </c>
      <c r="F7" s="4">
        <v>158.5</v>
      </c>
      <c r="G7" s="4">
        <v>27.671232876712327</v>
      </c>
      <c r="H7" s="4">
        <v>20</v>
      </c>
      <c r="I7" s="4">
        <v>0</v>
      </c>
      <c r="J7" s="33">
        <f t="shared" si="1"/>
        <v>672.16123287671235</v>
      </c>
    </row>
    <row r="8" spans="1:12" ht="15" customHeight="1" x14ac:dyDescent="0.25">
      <c r="A8" s="22">
        <v>6</v>
      </c>
      <c r="B8" s="22">
        <v>4831330</v>
      </c>
      <c r="C8" s="22" t="s">
        <v>122</v>
      </c>
      <c r="D8" s="4">
        <v>856.01</v>
      </c>
      <c r="E8" s="4">
        <f t="shared" si="0"/>
        <v>384.01499999999999</v>
      </c>
      <c r="F8" s="4">
        <v>156</v>
      </c>
      <c r="G8" s="4">
        <v>100</v>
      </c>
      <c r="H8" s="4">
        <v>25</v>
      </c>
      <c r="I8" s="4">
        <v>0</v>
      </c>
      <c r="J8" s="33">
        <f t="shared" si="1"/>
        <v>665.01499999999999</v>
      </c>
    </row>
    <row r="9" spans="1:12" ht="15" customHeight="1" x14ac:dyDescent="0.25">
      <c r="A9" s="22">
        <v>7</v>
      </c>
      <c r="B9" s="22">
        <v>41960286</v>
      </c>
      <c r="C9" s="22" t="s">
        <v>123</v>
      </c>
      <c r="D9" s="4">
        <v>845.08</v>
      </c>
      <c r="E9" s="4">
        <f t="shared" si="0"/>
        <v>367.62000000000006</v>
      </c>
      <c r="F9" s="4">
        <v>171.5</v>
      </c>
      <c r="G9" s="4">
        <v>78.410958904109592</v>
      </c>
      <c r="H9" s="4">
        <v>40</v>
      </c>
      <c r="I9" s="4">
        <v>0</v>
      </c>
      <c r="J9" s="33">
        <f t="shared" si="1"/>
        <v>657.53095890410975</v>
      </c>
    </row>
    <row r="10" spans="1:12" ht="15" customHeight="1" x14ac:dyDescent="0.25">
      <c r="A10" s="22">
        <v>8</v>
      </c>
      <c r="B10" s="22">
        <v>12989961</v>
      </c>
      <c r="C10" s="22" t="s">
        <v>124</v>
      </c>
      <c r="D10" s="4">
        <v>834.15</v>
      </c>
      <c r="E10" s="4">
        <f t="shared" si="0"/>
        <v>351.22499999999997</v>
      </c>
      <c r="F10" s="4">
        <v>171</v>
      </c>
      <c r="G10" s="4">
        <v>100</v>
      </c>
      <c r="H10" s="4">
        <v>30</v>
      </c>
      <c r="I10" s="4">
        <v>0</v>
      </c>
      <c r="J10" s="33">
        <f t="shared" si="1"/>
        <v>652.22499999999991</v>
      </c>
    </row>
    <row r="11" spans="1:12" ht="15" customHeight="1" x14ac:dyDescent="0.25">
      <c r="A11" s="22">
        <v>9</v>
      </c>
      <c r="B11" s="22">
        <v>41958348</v>
      </c>
      <c r="C11" s="22" t="s">
        <v>125</v>
      </c>
      <c r="D11" s="4">
        <v>888.8</v>
      </c>
      <c r="E11" s="4">
        <f t="shared" si="0"/>
        <v>433.19999999999993</v>
      </c>
      <c r="F11" s="4">
        <v>159.5</v>
      </c>
      <c r="G11" s="4">
        <v>52.109589041095887</v>
      </c>
      <c r="H11" s="4">
        <v>0</v>
      </c>
      <c r="I11" s="4">
        <v>0</v>
      </c>
      <c r="J11" s="33">
        <f t="shared" si="1"/>
        <v>644.80958904109582</v>
      </c>
    </row>
    <row r="12" spans="1:12" ht="15" customHeight="1" x14ac:dyDescent="0.25">
      <c r="A12" s="22">
        <v>10</v>
      </c>
      <c r="B12" s="22">
        <v>31467184</v>
      </c>
      <c r="C12" s="22" t="s">
        <v>126</v>
      </c>
      <c r="D12" s="4">
        <v>834.15</v>
      </c>
      <c r="E12" s="4">
        <f t="shared" si="0"/>
        <v>351.22499999999997</v>
      </c>
      <c r="F12" s="4">
        <v>161.5</v>
      </c>
      <c r="G12" s="4">
        <v>100</v>
      </c>
      <c r="H12" s="4">
        <v>20</v>
      </c>
      <c r="I12" s="4">
        <v>0</v>
      </c>
      <c r="J12" s="33">
        <f t="shared" si="1"/>
        <v>632.72499999999991</v>
      </c>
    </row>
    <row r="13" spans="1:12" ht="15" customHeight="1" x14ac:dyDescent="0.25">
      <c r="A13" s="22">
        <v>11</v>
      </c>
      <c r="B13" s="22">
        <v>9727042</v>
      </c>
      <c r="C13" s="22" t="s">
        <v>127</v>
      </c>
      <c r="D13" s="4">
        <v>877.87</v>
      </c>
      <c r="E13" s="4">
        <f t="shared" si="0"/>
        <v>416.80500000000001</v>
      </c>
      <c r="F13" s="4">
        <v>130</v>
      </c>
      <c r="G13" s="4">
        <v>52.98</v>
      </c>
      <c r="H13" s="4">
        <v>15</v>
      </c>
      <c r="I13" s="4">
        <v>0</v>
      </c>
      <c r="J13" s="33">
        <f t="shared" si="1"/>
        <v>614.78500000000008</v>
      </c>
      <c r="L13"/>
    </row>
    <row r="14" spans="1:12" x14ac:dyDescent="0.25">
      <c r="A14" s="22">
        <v>12</v>
      </c>
      <c r="B14" s="22">
        <v>7551811</v>
      </c>
      <c r="C14" s="22" t="s">
        <v>128</v>
      </c>
      <c r="D14" s="4">
        <v>834.15</v>
      </c>
      <c r="E14" s="4">
        <f t="shared" si="0"/>
        <v>351.22499999999997</v>
      </c>
      <c r="F14" s="4">
        <v>144.5</v>
      </c>
      <c r="G14" s="4">
        <v>100</v>
      </c>
      <c r="H14" s="4">
        <v>0</v>
      </c>
      <c r="I14" s="4">
        <v>0</v>
      </c>
      <c r="J14" s="33">
        <f t="shared" si="1"/>
        <v>595.72499999999991</v>
      </c>
    </row>
    <row r="15" spans="1:12" x14ac:dyDescent="0.25">
      <c r="A15" s="22">
        <v>13</v>
      </c>
      <c r="B15" s="22">
        <v>1094889009</v>
      </c>
      <c r="C15" s="22" t="s">
        <v>129</v>
      </c>
      <c r="D15" s="4">
        <v>856.01</v>
      </c>
      <c r="E15" s="4">
        <f t="shared" si="0"/>
        <v>384.01499999999999</v>
      </c>
      <c r="F15" s="4">
        <v>157</v>
      </c>
      <c r="G15" s="4">
        <v>26.136986301369863</v>
      </c>
      <c r="H15" s="4">
        <v>0</v>
      </c>
      <c r="I15" s="4">
        <v>0</v>
      </c>
      <c r="J15" s="33">
        <f t="shared" si="1"/>
        <v>567.1519863013699</v>
      </c>
    </row>
    <row r="16" spans="1:12" x14ac:dyDescent="0.25">
      <c r="A16" s="22">
        <v>14</v>
      </c>
      <c r="B16" s="22">
        <v>1094884382</v>
      </c>
      <c r="C16" s="22" t="s">
        <v>137</v>
      </c>
      <c r="D16" s="4">
        <v>823.22</v>
      </c>
      <c r="E16" s="4">
        <f t="shared" si="0"/>
        <v>334.83000000000004</v>
      </c>
      <c r="F16" s="4">
        <v>157.5</v>
      </c>
      <c r="G16" s="4">
        <v>71.05</v>
      </c>
      <c r="H16" s="4">
        <v>0</v>
      </c>
      <c r="I16" s="4">
        <v>0</v>
      </c>
      <c r="J16" s="33">
        <f t="shared" si="1"/>
        <v>563.38</v>
      </c>
    </row>
    <row r="17" spans="1:10" x14ac:dyDescent="0.25">
      <c r="A17" s="22">
        <v>15</v>
      </c>
      <c r="B17" s="22">
        <v>1094887859</v>
      </c>
      <c r="C17" s="22" t="s">
        <v>130</v>
      </c>
      <c r="D17" s="4">
        <v>812.3</v>
      </c>
      <c r="E17" s="4">
        <f t="shared" si="0"/>
        <v>318.44999999999993</v>
      </c>
      <c r="F17" s="4">
        <v>164.5</v>
      </c>
      <c r="G17" s="4">
        <v>73.863013698630141</v>
      </c>
      <c r="H17" s="4">
        <v>0</v>
      </c>
      <c r="I17" s="4">
        <v>0</v>
      </c>
      <c r="J17" s="33">
        <f t="shared" si="1"/>
        <v>556.81301369863013</v>
      </c>
    </row>
    <row r="18" spans="1:10" x14ac:dyDescent="0.25">
      <c r="A18" s="22">
        <v>16</v>
      </c>
      <c r="B18" s="22">
        <v>41940348</v>
      </c>
      <c r="C18" s="22" t="s">
        <v>131</v>
      </c>
      <c r="D18" s="4">
        <v>801.37</v>
      </c>
      <c r="E18" s="4">
        <f t="shared" si="0"/>
        <v>302.05500000000001</v>
      </c>
      <c r="F18" s="4">
        <v>159</v>
      </c>
      <c r="G18" s="4">
        <v>93.863013698630141</v>
      </c>
      <c r="H18" s="4">
        <v>0</v>
      </c>
      <c r="I18" s="4">
        <v>0</v>
      </c>
      <c r="J18" s="33">
        <f t="shared" si="1"/>
        <v>554.91801369863015</v>
      </c>
    </row>
    <row r="19" spans="1:10" x14ac:dyDescent="0.25">
      <c r="A19" s="22">
        <v>17</v>
      </c>
      <c r="B19" s="22">
        <v>1098306463</v>
      </c>
      <c r="C19" s="22" t="s">
        <v>134</v>
      </c>
      <c r="D19" s="4">
        <v>812.3</v>
      </c>
      <c r="E19" s="4">
        <f t="shared" si="0"/>
        <v>318.44999999999993</v>
      </c>
      <c r="F19" s="4">
        <v>160</v>
      </c>
      <c r="G19" s="4">
        <v>55.55</v>
      </c>
      <c r="H19" s="4">
        <v>20</v>
      </c>
      <c r="I19" s="4">
        <v>0</v>
      </c>
      <c r="J19" s="33">
        <f t="shared" si="1"/>
        <v>553.99999999999989</v>
      </c>
    </row>
    <row r="20" spans="1:10" x14ac:dyDescent="0.25">
      <c r="A20" s="22">
        <v>18</v>
      </c>
      <c r="B20" s="22">
        <v>1094898997</v>
      </c>
      <c r="C20" s="22" t="s">
        <v>132</v>
      </c>
      <c r="D20" s="4">
        <v>823.22</v>
      </c>
      <c r="E20" s="4">
        <f t="shared" si="0"/>
        <v>334.83000000000004</v>
      </c>
      <c r="F20" s="4">
        <v>167.5</v>
      </c>
      <c r="G20" s="4">
        <v>23.342465753424658</v>
      </c>
      <c r="H20" s="4">
        <v>20</v>
      </c>
      <c r="I20" s="4">
        <v>0</v>
      </c>
      <c r="J20" s="33">
        <f t="shared" si="1"/>
        <v>545.67246575342472</v>
      </c>
    </row>
    <row r="21" spans="1:10" x14ac:dyDescent="0.25">
      <c r="A21" s="22">
        <v>19</v>
      </c>
      <c r="B21" s="22">
        <v>9774751</v>
      </c>
      <c r="C21" s="22" t="s">
        <v>133</v>
      </c>
      <c r="D21" s="4">
        <v>845.08</v>
      </c>
      <c r="E21" s="4">
        <f t="shared" si="0"/>
        <v>367.62000000000006</v>
      </c>
      <c r="F21" s="4">
        <v>160</v>
      </c>
      <c r="G21" s="4">
        <v>2.02</v>
      </c>
      <c r="H21" s="4">
        <v>0</v>
      </c>
      <c r="I21" s="4">
        <v>0</v>
      </c>
      <c r="J21" s="33">
        <f t="shared" si="1"/>
        <v>529.6400000000001</v>
      </c>
    </row>
    <row r="22" spans="1:10" x14ac:dyDescent="0.25">
      <c r="A22" s="22">
        <v>20</v>
      </c>
      <c r="B22" s="22">
        <v>41913286</v>
      </c>
      <c r="C22" s="22" t="s">
        <v>196</v>
      </c>
      <c r="D22" s="4">
        <v>812.3</v>
      </c>
      <c r="E22" s="4">
        <f t="shared" si="0"/>
        <v>318.44999999999993</v>
      </c>
      <c r="F22" s="4">
        <v>148</v>
      </c>
      <c r="G22" s="4">
        <v>58.41</v>
      </c>
      <c r="H22" s="4">
        <v>0</v>
      </c>
      <c r="I22" s="4">
        <v>0</v>
      </c>
      <c r="J22" s="31">
        <f t="shared" si="1"/>
        <v>524.8599999999999</v>
      </c>
    </row>
    <row r="23" spans="1:10" x14ac:dyDescent="0.25">
      <c r="A23" s="22">
        <v>21</v>
      </c>
      <c r="B23" s="22">
        <v>33819562</v>
      </c>
      <c r="C23" s="22" t="s">
        <v>135</v>
      </c>
      <c r="D23" s="4">
        <v>812.3</v>
      </c>
      <c r="E23" s="4">
        <f t="shared" si="0"/>
        <v>318.44999999999993</v>
      </c>
      <c r="F23" s="4">
        <v>155.5</v>
      </c>
      <c r="G23" s="4">
        <v>29.64</v>
      </c>
      <c r="H23" s="4">
        <v>0</v>
      </c>
      <c r="I23" s="4">
        <v>0</v>
      </c>
      <c r="J23" s="33">
        <f t="shared" si="1"/>
        <v>503.58999999999992</v>
      </c>
    </row>
    <row r="24" spans="1:10" x14ac:dyDescent="0.25">
      <c r="A24" s="22">
        <v>22</v>
      </c>
      <c r="B24" s="22">
        <v>89009974</v>
      </c>
      <c r="C24" s="22" t="s">
        <v>136</v>
      </c>
      <c r="D24" s="4">
        <v>801.37</v>
      </c>
      <c r="E24" s="4">
        <f t="shared" si="0"/>
        <v>302.05500000000001</v>
      </c>
      <c r="F24" s="4">
        <v>157.5</v>
      </c>
      <c r="G24" s="4">
        <v>12.109589041095891</v>
      </c>
      <c r="H24" s="4">
        <v>20</v>
      </c>
      <c r="I24" s="4">
        <v>0</v>
      </c>
      <c r="J24" s="33">
        <f t="shared" si="1"/>
        <v>491.66458904109589</v>
      </c>
    </row>
    <row r="26" spans="1:10" customFormat="1" x14ac:dyDescent="0.25">
      <c r="A26" s="67" t="s">
        <v>203</v>
      </c>
    </row>
    <row r="27" spans="1:10" customFormat="1" x14ac:dyDescent="0.25">
      <c r="B27" s="68"/>
      <c r="C27" s="68"/>
      <c r="D27" s="68"/>
      <c r="E27" s="68"/>
      <c r="F27" s="68"/>
      <c r="G27" s="68"/>
      <c r="H27" s="68"/>
    </row>
    <row r="28" spans="1:10" customFormat="1" x14ac:dyDescent="0.25">
      <c r="B28" s="68"/>
      <c r="C28" s="68"/>
      <c r="D28" s="68"/>
      <c r="E28" s="68"/>
      <c r="F28" s="68"/>
      <c r="G28" s="68"/>
      <c r="H28" s="68"/>
    </row>
    <row r="29" spans="1:10" customFormat="1" x14ac:dyDescent="0.25">
      <c r="B29" s="68"/>
      <c r="C29" s="68"/>
      <c r="D29" s="68"/>
      <c r="E29" s="68"/>
      <c r="F29" s="68"/>
      <c r="G29" s="68"/>
      <c r="H29" s="68"/>
    </row>
    <row r="30" spans="1:10" customFormat="1" x14ac:dyDescent="0.25">
      <c r="B30" s="68"/>
      <c r="C30" s="68"/>
      <c r="D30" s="68"/>
      <c r="E30" s="68"/>
      <c r="F30" s="68"/>
      <c r="G30" s="68"/>
      <c r="H30" s="68"/>
    </row>
    <row r="31" spans="1:10" customFormat="1" x14ac:dyDescent="0.25">
      <c r="B31" s="68"/>
      <c r="C31" s="68"/>
      <c r="D31" s="69" t="s">
        <v>201</v>
      </c>
      <c r="E31" s="68"/>
      <c r="F31" s="68"/>
      <c r="G31" s="68"/>
      <c r="H31" s="68"/>
    </row>
    <row r="32" spans="1:10" customFormat="1" x14ac:dyDescent="0.25">
      <c r="C32" s="68"/>
      <c r="D32" s="70" t="s">
        <v>202</v>
      </c>
      <c r="E32" s="68"/>
      <c r="F32" s="68"/>
      <c r="G32" s="68"/>
      <c r="H32" s="68"/>
    </row>
    <row r="34" spans="1:1" x14ac:dyDescent="0.25">
      <c r="A34" s="67" t="s">
        <v>204</v>
      </c>
    </row>
  </sheetData>
  <mergeCells count="1">
    <mergeCell ref="A1:J1"/>
  </mergeCells>
  <pageMargins left="0.27" right="0.11811023622047245" top="0.86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9"/>
  <sheetViews>
    <sheetView zoomScale="85" zoomScaleNormal="85" workbookViewId="0">
      <selection activeCell="C12" sqref="C12"/>
    </sheetView>
  </sheetViews>
  <sheetFormatPr baseColWidth="10" defaultColWidth="9.140625" defaultRowHeight="15" x14ac:dyDescent="0.25"/>
  <cols>
    <col min="1" max="1" width="3.7109375" style="1" customWidth="1"/>
    <col min="2" max="2" width="9.7109375" customWidth="1"/>
    <col min="3" max="3" width="31.140625" customWidth="1"/>
    <col min="4" max="4" width="8.42578125" style="1" customWidth="1"/>
    <col min="5" max="5" width="9.85546875" style="1" customWidth="1"/>
    <col min="6" max="6" width="8.140625" customWidth="1"/>
    <col min="7" max="7" width="7.42578125" customWidth="1"/>
    <col min="8" max="8" width="7.140625" customWidth="1"/>
    <col min="9" max="9" width="6.7109375" customWidth="1"/>
    <col min="10" max="10" width="7.42578125" style="1" customWidth="1"/>
    <col min="11" max="16384" width="9.140625" style="1"/>
  </cols>
  <sheetData>
    <row r="1" spans="1:10" ht="76.5" x14ac:dyDescent="0.25">
      <c r="A1" s="14" t="s">
        <v>31</v>
      </c>
      <c r="B1" s="10" t="s">
        <v>0</v>
      </c>
      <c r="C1" s="10" t="s">
        <v>11</v>
      </c>
      <c r="D1" s="11" t="s">
        <v>197</v>
      </c>
      <c r="E1" s="11" t="s">
        <v>198</v>
      </c>
      <c r="F1" s="11" t="s">
        <v>3</v>
      </c>
      <c r="G1" s="11" t="s">
        <v>4</v>
      </c>
      <c r="H1" s="12" t="s">
        <v>5</v>
      </c>
      <c r="I1" s="12" t="s">
        <v>6</v>
      </c>
      <c r="J1" s="51" t="s">
        <v>10</v>
      </c>
    </row>
    <row r="2" spans="1:10" x14ac:dyDescent="0.25">
      <c r="A2" s="6">
        <v>1</v>
      </c>
      <c r="B2" s="7">
        <v>41953638</v>
      </c>
      <c r="C2" s="7" t="s">
        <v>23</v>
      </c>
      <c r="D2" s="13">
        <v>999.84</v>
      </c>
      <c r="E2" s="13">
        <f t="shared" ref="E2:E9" si="0">300+((600-300)*(D2-800)/(1000-800))</f>
        <v>599.76</v>
      </c>
      <c r="F2" s="13">
        <v>160</v>
      </c>
      <c r="G2" s="13">
        <v>100</v>
      </c>
      <c r="H2" s="13">
        <v>40</v>
      </c>
      <c r="I2" s="13">
        <v>0</v>
      </c>
      <c r="J2" s="20">
        <f t="shared" ref="J2:J9" si="1">SUM(E2:I2)</f>
        <v>899.76</v>
      </c>
    </row>
    <row r="3" spans="1:10" x14ac:dyDescent="0.25">
      <c r="A3" s="6">
        <v>2</v>
      </c>
      <c r="B3" s="7">
        <v>5822434</v>
      </c>
      <c r="C3" s="7" t="s">
        <v>24</v>
      </c>
      <c r="D3" s="13">
        <v>999.84</v>
      </c>
      <c r="E3" s="13">
        <f t="shared" si="0"/>
        <v>599.76</v>
      </c>
      <c r="F3" s="13">
        <v>149</v>
      </c>
      <c r="G3" s="13">
        <v>100</v>
      </c>
      <c r="H3" s="13">
        <v>20</v>
      </c>
      <c r="I3" s="13">
        <v>0</v>
      </c>
      <c r="J3" s="20">
        <f t="shared" si="1"/>
        <v>868.76</v>
      </c>
    </row>
    <row r="4" spans="1:10" x14ac:dyDescent="0.25">
      <c r="A4" s="6">
        <v>3</v>
      </c>
      <c r="B4" s="7">
        <v>4525874</v>
      </c>
      <c r="C4" s="7" t="s">
        <v>25</v>
      </c>
      <c r="D4" s="13">
        <v>924.16</v>
      </c>
      <c r="E4" s="13">
        <f t="shared" si="0"/>
        <v>486.23999999999995</v>
      </c>
      <c r="F4" s="13">
        <v>164.5</v>
      </c>
      <c r="G4" s="13">
        <v>100</v>
      </c>
      <c r="H4" s="13">
        <v>40</v>
      </c>
      <c r="I4" s="13">
        <v>0</v>
      </c>
      <c r="J4" s="20">
        <f t="shared" si="1"/>
        <v>790.74</v>
      </c>
    </row>
    <row r="5" spans="1:10" x14ac:dyDescent="0.25">
      <c r="A5" s="6">
        <v>4</v>
      </c>
      <c r="B5" s="7">
        <v>24584976</v>
      </c>
      <c r="C5" s="7" t="s">
        <v>26</v>
      </c>
      <c r="D5" s="13">
        <v>891.73</v>
      </c>
      <c r="E5" s="13">
        <f t="shared" si="0"/>
        <v>437.59500000000003</v>
      </c>
      <c r="F5" s="13">
        <v>171</v>
      </c>
      <c r="G5" s="13">
        <v>19.829999999999998</v>
      </c>
      <c r="H5" s="13">
        <v>45</v>
      </c>
      <c r="I5" s="13">
        <v>0</v>
      </c>
      <c r="J5" s="20">
        <f t="shared" si="1"/>
        <v>673.42500000000007</v>
      </c>
    </row>
    <row r="6" spans="1:10" x14ac:dyDescent="0.25">
      <c r="A6" s="6">
        <v>5</v>
      </c>
      <c r="B6" s="7">
        <v>7708851</v>
      </c>
      <c r="C6" s="7" t="s">
        <v>27</v>
      </c>
      <c r="D6" s="13">
        <v>859.3</v>
      </c>
      <c r="E6" s="13">
        <f t="shared" si="0"/>
        <v>388.94999999999993</v>
      </c>
      <c r="F6" s="13">
        <v>163</v>
      </c>
      <c r="G6" s="13">
        <v>69.36</v>
      </c>
      <c r="H6" s="13">
        <v>20</v>
      </c>
      <c r="I6" s="13">
        <v>0</v>
      </c>
      <c r="J6" s="20">
        <f t="shared" si="1"/>
        <v>641.30999999999995</v>
      </c>
    </row>
    <row r="7" spans="1:10" x14ac:dyDescent="0.25">
      <c r="A7" s="6">
        <v>6</v>
      </c>
      <c r="B7" s="7">
        <v>7543164</v>
      </c>
      <c r="C7" s="7" t="s">
        <v>28</v>
      </c>
      <c r="D7" s="13">
        <v>826.86</v>
      </c>
      <c r="E7" s="13">
        <f t="shared" si="0"/>
        <v>340.29</v>
      </c>
      <c r="F7" s="13">
        <v>159.5</v>
      </c>
      <c r="G7" s="13">
        <v>100</v>
      </c>
      <c r="H7" s="13">
        <v>20</v>
      </c>
      <c r="I7" s="13">
        <v>0</v>
      </c>
      <c r="J7" s="20">
        <f t="shared" si="1"/>
        <v>619.79</v>
      </c>
    </row>
    <row r="8" spans="1:10" x14ac:dyDescent="0.25">
      <c r="A8" s="6">
        <v>7</v>
      </c>
      <c r="B8" s="7">
        <v>18413205</v>
      </c>
      <c r="C8" s="7" t="s">
        <v>29</v>
      </c>
      <c r="D8" s="13">
        <v>805.24</v>
      </c>
      <c r="E8" s="13">
        <f t="shared" si="0"/>
        <v>307.86</v>
      </c>
      <c r="F8" s="13">
        <v>157</v>
      </c>
      <c r="G8" s="13">
        <v>70.52</v>
      </c>
      <c r="H8" s="13">
        <v>20</v>
      </c>
      <c r="I8" s="13">
        <v>0</v>
      </c>
      <c r="J8" s="20">
        <f t="shared" si="1"/>
        <v>555.38</v>
      </c>
    </row>
    <row r="9" spans="1:10" x14ac:dyDescent="0.25">
      <c r="A9" s="6">
        <v>8</v>
      </c>
      <c r="B9" s="7">
        <v>17655852</v>
      </c>
      <c r="C9" s="7" t="s">
        <v>30</v>
      </c>
      <c r="D9" s="13">
        <v>826.86</v>
      </c>
      <c r="E9" s="13">
        <f t="shared" si="0"/>
        <v>340.29</v>
      </c>
      <c r="F9" s="13">
        <v>149.5</v>
      </c>
      <c r="G9" s="13">
        <v>23.61</v>
      </c>
      <c r="H9" s="13">
        <v>20</v>
      </c>
      <c r="I9" s="13">
        <v>0</v>
      </c>
      <c r="J9" s="20">
        <f t="shared" si="1"/>
        <v>533.4</v>
      </c>
    </row>
  </sheetData>
  <pageMargins left="0.31496062992125984" right="0.31496062992125984" top="0.39370078740157483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6"/>
  <sheetViews>
    <sheetView zoomScale="85" zoomScaleNormal="85" workbookViewId="0">
      <selection activeCell="C25" sqref="C25"/>
    </sheetView>
  </sheetViews>
  <sheetFormatPr baseColWidth="10" defaultColWidth="9.140625" defaultRowHeight="15" x14ac:dyDescent="0.25"/>
  <cols>
    <col min="1" max="1" width="4.7109375" style="1" customWidth="1"/>
    <col min="2" max="2" width="10.5703125" customWidth="1"/>
    <col min="3" max="3" width="33.5703125" customWidth="1"/>
    <col min="4" max="4" width="7.28515625" style="1" customWidth="1"/>
    <col min="5" max="5" width="9.140625" style="1" customWidth="1"/>
    <col min="6" max="6" width="8" customWidth="1"/>
    <col min="7" max="7" width="8.42578125" customWidth="1"/>
    <col min="8" max="8" width="7.5703125" customWidth="1"/>
    <col min="9" max="9" width="8.28515625" customWidth="1"/>
    <col min="10" max="10" width="7.42578125" style="1" customWidth="1"/>
    <col min="11" max="16384" width="9.140625" style="1"/>
  </cols>
  <sheetData>
    <row r="1" spans="1:10" ht="66.75" customHeight="1" x14ac:dyDescent="0.25">
      <c r="A1" s="14" t="s">
        <v>31</v>
      </c>
      <c r="B1" s="10" t="s">
        <v>0</v>
      </c>
      <c r="C1" s="10" t="s">
        <v>1</v>
      </c>
      <c r="D1" s="11" t="s">
        <v>197</v>
      </c>
      <c r="E1" s="11" t="s">
        <v>198</v>
      </c>
      <c r="F1" s="11" t="s">
        <v>3</v>
      </c>
      <c r="G1" s="11" t="s">
        <v>4</v>
      </c>
      <c r="H1" s="12" t="s">
        <v>5</v>
      </c>
      <c r="I1" s="12" t="s">
        <v>6</v>
      </c>
      <c r="J1" s="51" t="s">
        <v>10</v>
      </c>
    </row>
    <row r="2" spans="1:10" ht="15" customHeight="1" x14ac:dyDescent="0.25">
      <c r="A2" s="6">
        <v>1</v>
      </c>
      <c r="B2" s="7">
        <v>37085726</v>
      </c>
      <c r="C2" s="7" t="s">
        <v>139</v>
      </c>
      <c r="D2" s="8">
        <v>898.87</v>
      </c>
      <c r="E2" s="8">
        <f>300+((600-300)*(D2-800)/(1000-800))</f>
        <v>448.30500000000001</v>
      </c>
      <c r="F2" s="8">
        <v>153</v>
      </c>
      <c r="G2" s="8">
        <v>68.98</v>
      </c>
      <c r="H2" s="8">
        <v>40</v>
      </c>
      <c r="I2" s="8">
        <v>0</v>
      </c>
      <c r="J2" s="20">
        <f>SUM(E2:I2)</f>
        <v>710.28500000000008</v>
      </c>
    </row>
    <row r="3" spans="1:10" ht="15" customHeight="1" x14ac:dyDescent="0.25">
      <c r="A3" s="6">
        <v>2</v>
      </c>
      <c r="B3" s="7">
        <v>9735075</v>
      </c>
      <c r="C3" s="7" t="s">
        <v>140</v>
      </c>
      <c r="D3" s="8">
        <v>910.79</v>
      </c>
      <c r="E3" s="8">
        <f>300+((600-300)*(D3-800)/(1000-800))</f>
        <v>466.18499999999995</v>
      </c>
      <c r="F3" s="8">
        <v>149.5</v>
      </c>
      <c r="G3" s="8">
        <v>50.3</v>
      </c>
      <c r="H3" s="8">
        <v>20</v>
      </c>
      <c r="I3" s="8">
        <v>0</v>
      </c>
      <c r="J3" s="20">
        <f>SUM(E3:I3)</f>
        <v>685.9849999999999</v>
      </c>
    </row>
    <row r="4" spans="1:10" x14ac:dyDescent="0.25">
      <c r="A4" s="6">
        <v>3</v>
      </c>
      <c r="B4" s="7">
        <v>72145489</v>
      </c>
      <c r="C4" s="7" t="s">
        <v>141</v>
      </c>
      <c r="D4" s="8">
        <v>815.44</v>
      </c>
      <c r="E4" s="8">
        <f>300+((600-300)*(D4-800)/(1000-800))</f>
        <v>323.16000000000008</v>
      </c>
      <c r="F4" s="8">
        <v>165</v>
      </c>
      <c r="G4" s="8">
        <v>100</v>
      </c>
      <c r="H4" s="8">
        <v>20</v>
      </c>
      <c r="I4" s="8">
        <v>0</v>
      </c>
      <c r="J4" s="20">
        <f>SUM(E4:I4)</f>
        <v>608.16000000000008</v>
      </c>
    </row>
    <row r="5" spans="1:10" x14ac:dyDescent="0.25">
      <c r="A5" s="6">
        <v>4</v>
      </c>
      <c r="B5" s="7">
        <v>89002107</v>
      </c>
      <c r="C5" s="7" t="s">
        <v>142</v>
      </c>
      <c r="D5" s="8">
        <v>815.44</v>
      </c>
      <c r="E5" s="8">
        <f>300+((600-300)*(D5-800)/(1000-800))</f>
        <v>323.16000000000008</v>
      </c>
      <c r="F5" s="8">
        <v>139.5</v>
      </c>
      <c r="G5" s="8">
        <v>100</v>
      </c>
      <c r="H5" s="8">
        <v>20</v>
      </c>
      <c r="I5" s="8">
        <v>0</v>
      </c>
      <c r="J5" s="20">
        <f>SUM(E5:I5)</f>
        <v>582.66000000000008</v>
      </c>
    </row>
    <row r="6" spans="1:10" x14ac:dyDescent="0.25">
      <c r="A6" s="6">
        <v>5</v>
      </c>
      <c r="B6" s="7">
        <v>36292959</v>
      </c>
      <c r="C6" s="7" t="s">
        <v>143</v>
      </c>
      <c r="D6" s="8">
        <v>815.44</v>
      </c>
      <c r="E6" s="8">
        <f>300+((600-300)*(D6-800)/(1000-800))</f>
        <v>323.16000000000008</v>
      </c>
      <c r="F6" s="8">
        <v>159</v>
      </c>
      <c r="G6" s="8">
        <v>74.900000000000006</v>
      </c>
      <c r="H6" s="8">
        <v>20</v>
      </c>
      <c r="I6" s="8">
        <v>3</v>
      </c>
      <c r="J6" s="20">
        <f>SUM(E6:I6)</f>
        <v>580.06000000000006</v>
      </c>
    </row>
  </sheetData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zoomScale="85" zoomScaleNormal="85" workbookViewId="0">
      <selection sqref="A1:J14"/>
    </sheetView>
  </sheetViews>
  <sheetFormatPr baseColWidth="10" defaultColWidth="9.140625" defaultRowHeight="15" x14ac:dyDescent="0.25"/>
  <cols>
    <col min="1" max="1" width="3.7109375" style="1" customWidth="1"/>
    <col min="2" max="2" width="9" customWidth="1"/>
    <col min="3" max="3" width="29.1406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9" width="8.140625" customWidth="1"/>
    <col min="10" max="10" width="7.42578125" style="1" customWidth="1"/>
    <col min="11" max="16384" width="9.140625" style="1"/>
  </cols>
  <sheetData>
    <row r="1" spans="1:10" x14ac:dyDescent="0.25">
      <c r="A1" s="80" t="s">
        <v>213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04.25" customHeight="1" x14ac:dyDescent="0.25">
      <c r="A2" s="14" t="s">
        <v>31</v>
      </c>
      <c r="B2" s="10" t="s">
        <v>0</v>
      </c>
      <c r="C2" s="10" t="s">
        <v>11</v>
      </c>
      <c r="D2" s="11" t="s">
        <v>197</v>
      </c>
      <c r="E2" s="11" t="s">
        <v>198</v>
      </c>
      <c r="F2" s="11" t="s">
        <v>3</v>
      </c>
      <c r="G2" s="11" t="s">
        <v>4</v>
      </c>
      <c r="H2" s="12" t="s">
        <v>5</v>
      </c>
      <c r="I2" s="12" t="s">
        <v>6</v>
      </c>
      <c r="J2" s="51" t="s">
        <v>10</v>
      </c>
    </row>
    <row r="3" spans="1:10" ht="15" customHeight="1" x14ac:dyDescent="0.25">
      <c r="A3" s="6">
        <v>1</v>
      </c>
      <c r="B3" s="7">
        <v>9773394</v>
      </c>
      <c r="C3" s="7" t="s">
        <v>144</v>
      </c>
      <c r="D3" s="8">
        <v>808.2</v>
      </c>
      <c r="E3" s="8">
        <f>300+((600-300)*(D3-800)/(1000-800))</f>
        <v>312.30000000000007</v>
      </c>
      <c r="F3" s="8">
        <v>170.5</v>
      </c>
      <c r="G3" s="8">
        <v>56.38</v>
      </c>
      <c r="H3" s="8">
        <v>35</v>
      </c>
      <c r="I3" s="8">
        <v>0</v>
      </c>
      <c r="J3" s="20">
        <f>SUM(E3:I3)</f>
        <v>574.18000000000006</v>
      </c>
    </row>
    <row r="4" spans="1:10" x14ac:dyDescent="0.25">
      <c r="A4" s="6">
        <v>2</v>
      </c>
      <c r="B4" s="7">
        <v>9732541</v>
      </c>
      <c r="C4" s="7" t="s">
        <v>145</v>
      </c>
      <c r="D4" s="8">
        <v>808.2</v>
      </c>
      <c r="E4" s="8">
        <f>300+((600-300)*(D4-800)/(1000-800))</f>
        <v>312.30000000000007</v>
      </c>
      <c r="F4" s="8">
        <v>158</v>
      </c>
      <c r="G4" s="8">
        <v>0.54</v>
      </c>
      <c r="H4" s="8">
        <v>35</v>
      </c>
      <c r="I4" s="8">
        <v>0</v>
      </c>
      <c r="J4" s="20">
        <f>SUM(E4:I4)</f>
        <v>505.84000000000009</v>
      </c>
    </row>
    <row r="6" spans="1:10" customFormat="1" x14ac:dyDescent="0.25">
      <c r="A6" s="67" t="s">
        <v>203</v>
      </c>
    </row>
    <row r="7" spans="1:10" customFormat="1" x14ac:dyDescent="0.25">
      <c r="B7" s="68"/>
      <c r="C7" s="68"/>
      <c r="D7" s="68"/>
      <c r="E7" s="68"/>
      <c r="F7" s="68"/>
      <c r="G7" s="68"/>
      <c r="H7" s="68"/>
    </row>
    <row r="8" spans="1:10" customFormat="1" x14ac:dyDescent="0.25">
      <c r="B8" s="68"/>
      <c r="C8" s="68"/>
      <c r="D8" s="68"/>
      <c r="E8" s="68"/>
      <c r="F8" s="68"/>
      <c r="G8" s="68"/>
      <c r="H8" s="68"/>
    </row>
    <row r="9" spans="1:10" customFormat="1" x14ac:dyDescent="0.25">
      <c r="B9" s="68"/>
      <c r="C9" s="68"/>
      <c r="D9" s="68"/>
      <c r="E9" s="68"/>
      <c r="F9" s="68"/>
      <c r="G9" s="68"/>
      <c r="H9" s="68"/>
    </row>
    <row r="10" spans="1:10" customFormat="1" x14ac:dyDescent="0.25">
      <c r="B10" s="68"/>
      <c r="C10" s="68"/>
      <c r="D10" s="68"/>
      <c r="E10" s="68"/>
      <c r="F10" s="68"/>
      <c r="G10" s="68"/>
      <c r="H10" s="68"/>
    </row>
    <row r="11" spans="1:10" customFormat="1" x14ac:dyDescent="0.25">
      <c r="B11" s="68"/>
      <c r="C11" s="68"/>
      <c r="D11" s="69" t="s">
        <v>201</v>
      </c>
      <c r="E11" s="68"/>
      <c r="F11" s="68"/>
      <c r="G11" s="68"/>
      <c r="H11" s="68"/>
    </row>
    <row r="12" spans="1:10" customFormat="1" x14ac:dyDescent="0.25">
      <c r="C12" s="68"/>
      <c r="D12" s="70" t="s">
        <v>202</v>
      </c>
      <c r="E12" s="68"/>
      <c r="F12" s="68"/>
      <c r="G12" s="68"/>
      <c r="H12" s="68"/>
    </row>
    <row r="14" spans="1:10" x14ac:dyDescent="0.25">
      <c r="A14" s="67" t="s">
        <v>204</v>
      </c>
    </row>
  </sheetData>
  <mergeCells count="1">
    <mergeCell ref="A1:J1"/>
  </mergeCells>
  <pageMargins left="0.55000000000000004" right="0.11811023622047245" top="0.8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"/>
  <sheetViews>
    <sheetView zoomScale="85" zoomScaleNormal="85" workbookViewId="0">
      <selection activeCell="C30" sqref="C30"/>
    </sheetView>
  </sheetViews>
  <sheetFormatPr baseColWidth="10" defaultColWidth="9.140625" defaultRowHeight="15" x14ac:dyDescent="0.25"/>
  <cols>
    <col min="1" max="1" width="4.5703125" style="1" customWidth="1"/>
    <col min="2" max="2" width="9.28515625" customWidth="1"/>
    <col min="3" max="3" width="3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5.85546875" customWidth="1"/>
    <col min="10" max="10" width="8" style="1" customWidth="1"/>
    <col min="11" max="16384" width="9.140625" style="1"/>
  </cols>
  <sheetData>
    <row r="1" spans="1:10" ht="76.5" x14ac:dyDescent="0.25">
      <c r="A1" s="14" t="s">
        <v>31</v>
      </c>
      <c r="B1" s="10" t="s">
        <v>0</v>
      </c>
      <c r="C1" s="10" t="s">
        <v>11</v>
      </c>
      <c r="D1" s="11" t="s">
        <v>197</v>
      </c>
      <c r="E1" s="11" t="s">
        <v>198</v>
      </c>
      <c r="F1" s="11" t="s">
        <v>3</v>
      </c>
      <c r="G1" s="11" t="s">
        <v>4</v>
      </c>
      <c r="H1" s="12" t="s">
        <v>5</v>
      </c>
      <c r="I1" s="12" t="s">
        <v>6</v>
      </c>
      <c r="J1" s="51" t="s">
        <v>10</v>
      </c>
    </row>
    <row r="2" spans="1:10" x14ac:dyDescent="0.25">
      <c r="A2" s="6">
        <v>1</v>
      </c>
      <c r="B2" s="7">
        <v>41945147</v>
      </c>
      <c r="C2" s="7" t="s">
        <v>32</v>
      </c>
      <c r="D2" s="13">
        <v>978.85</v>
      </c>
      <c r="E2" s="13">
        <f t="shared" ref="E2" si="0">300+((600-300)*(D2-800)/(1000-800))</f>
        <v>568.27500000000009</v>
      </c>
      <c r="F2" s="13">
        <v>167.5</v>
      </c>
      <c r="G2" s="13">
        <v>58.9</v>
      </c>
      <c r="H2" s="13">
        <v>35</v>
      </c>
      <c r="I2" s="13">
        <v>0</v>
      </c>
      <c r="J2" s="20">
        <f t="shared" ref="J2" si="1">SUM(E2:I2)</f>
        <v>829.67500000000007</v>
      </c>
    </row>
  </sheetData>
  <pageMargins left="0.31496062992125984" right="0.31496062992125984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"/>
  <sheetViews>
    <sheetView zoomScale="85" zoomScaleNormal="85" workbookViewId="0">
      <selection activeCell="G21" sqref="G21"/>
    </sheetView>
  </sheetViews>
  <sheetFormatPr baseColWidth="10" defaultColWidth="9.140625" defaultRowHeight="15" x14ac:dyDescent="0.25"/>
  <cols>
    <col min="1" max="1" width="5.28515625" style="1" customWidth="1"/>
    <col min="2" max="2" width="11" bestFit="1" customWidth="1"/>
    <col min="3" max="3" width="23.5703125" customWidth="1"/>
    <col min="4" max="4" width="9.140625" style="1"/>
    <col min="5" max="5" width="10.42578125" style="1" customWidth="1"/>
    <col min="6" max="6" width="7.5703125" customWidth="1"/>
    <col min="7" max="7" width="8.28515625" customWidth="1"/>
    <col min="8" max="8" width="8" customWidth="1"/>
    <col min="10" max="10" width="7.42578125" style="1" customWidth="1"/>
    <col min="11" max="16384" width="9.140625" style="1"/>
  </cols>
  <sheetData>
    <row r="1" spans="1:10" ht="76.5" x14ac:dyDescent="0.25">
      <c r="A1" s="10" t="s">
        <v>31</v>
      </c>
      <c r="B1" s="10" t="s">
        <v>0</v>
      </c>
      <c r="C1" s="14" t="s">
        <v>11</v>
      </c>
      <c r="D1" s="11" t="s">
        <v>197</v>
      </c>
      <c r="E1" s="11" t="s">
        <v>198</v>
      </c>
      <c r="F1" s="11" t="s">
        <v>3</v>
      </c>
      <c r="G1" s="11" t="s">
        <v>4</v>
      </c>
      <c r="H1" s="12" t="s">
        <v>5</v>
      </c>
      <c r="I1" s="12" t="s">
        <v>6</v>
      </c>
      <c r="J1" s="66" t="s">
        <v>10</v>
      </c>
    </row>
    <row r="2" spans="1:10" x14ac:dyDescent="0.25">
      <c r="A2" s="73" t="s">
        <v>200</v>
      </c>
      <c r="B2" s="74"/>
      <c r="C2" s="74"/>
      <c r="D2" s="74"/>
      <c r="E2" s="74"/>
      <c r="F2" s="74"/>
      <c r="G2" s="74"/>
      <c r="H2" s="74"/>
      <c r="I2" s="74"/>
      <c r="J2" s="75"/>
    </row>
  </sheetData>
  <mergeCells count="1">
    <mergeCell ref="A2:J2"/>
  </mergeCells>
  <pageMargins left="0.31496062992125984" right="0.31496062992125984" top="0.35433070866141736" bottom="0.35433070866141736" header="0.31496062992125984" footer="0.31496062992125984"/>
  <pageSetup paperSize="1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L98"/>
  <sheetViews>
    <sheetView zoomScale="85" zoomScaleNormal="85" workbookViewId="0">
      <selection activeCell="R20" sqref="R20"/>
    </sheetView>
  </sheetViews>
  <sheetFormatPr baseColWidth="10" defaultColWidth="9.140625" defaultRowHeight="15" x14ac:dyDescent="0.25"/>
  <cols>
    <col min="1" max="1" width="4.5703125" style="1" customWidth="1"/>
    <col min="2" max="2" width="11" customWidth="1"/>
    <col min="3" max="3" width="35.28515625" customWidth="1"/>
    <col min="4" max="4" width="8" style="1" customWidth="1"/>
    <col min="5" max="5" width="7.85546875" style="1" customWidth="1"/>
    <col min="6" max="6" width="7.7109375" customWidth="1"/>
    <col min="7" max="7" width="7.140625" customWidth="1"/>
    <col min="8" max="8" width="7" customWidth="1"/>
    <col min="9" max="9" width="6.7109375" customWidth="1"/>
    <col min="10" max="10" width="8.140625" style="1" customWidth="1"/>
    <col min="11" max="16384" width="9.140625" style="1"/>
  </cols>
  <sheetData>
    <row r="1" spans="1:10" ht="102" x14ac:dyDescent="0.25">
      <c r="A1" s="14" t="s">
        <v>31</v>
      </c>
      <c r="B1" s="10" t="s">
        <v>0</v>
      </c>
      <c r="C1" s="10" t="s">
        <v>11</v>
      </c>
      <c r="D1" s="11" t="s">
        <v>197</v>
      </c>
      <c r="E1" s="11" t="s">
        <v>198</v>
      </c>
      <c r="F1" s="11" t="s">
        <v>3</v>
      </c>
      <c r="G1" s="11" t="s">
        <v>4</v>
      </c>
      <c r="H1" s="12" t="s">
        <v>5</v>
      </c>
      <c r="I1" s="12" t="s">
        <v>6</v>
      </c>
      <c r="J1" s="51" t="s">
        <v>10</v>
      </c>
    </row>
    <row r="2" spans="1:10" x14ac:dyDescent="0.25">
      <c r="A2" s="15">
        <v>1</v>
      </c>
      <c r="B2" s="16">
        <v>41948029</v>
      </c>
      <c r="C2" s="16" t="s">
        <v>33</v>
      </c>
      <c r="D2" s="17">
        <v>858.65</v>
      </c>
      <c r="E2" s="17">
        <f>300+((600-300)*(D2-800)/(1000-800))</f>
        <v>387.97499999999997</v>
      </c>
      <c r="F2" s="17">
        <v>162.5</v>
      </c>
      <c r="G2" s="17">
        <v>100</v>
      </c>
      <c r="H2" s="17">
        <v>20</v>
      </c>
      <c r="I2" s="17">
        <v>0</v>
      </c>
      <c r="J2" s="52">
        <f>SUM(E2:I2)</f>
        <v>670.47499999999991</v>
      </c>
    </row>
    <row r="3" spans="1:10" ht="15" customHeight="1" x14ac:dyDescent="0.25">
      <c r="A3" s="15">
        <v>2</v>
      </c>
      <c r="B3" s="16">
        <v>54257752</v>
      </c>
      <c r="C3" s="16" t="s">
        <v>34</v>
      </c>
      <c r="D3" s="17">
        <v>804.01</v>
      </c>
      <c r="E3" s="17">
        <f>300+((600-300)*(D3-800)/(1000-800))</f>
        <v>306.01499999999999</v>
      </c>
      <c r="F3" s="17">
        <v>137</v>
      </c>
      <c r="G3" s="17">
        <v>100</v>
      </c>
      <c r="H3" s="17">
        <v>20</v>
      </c>
      <c r="I3" s="17">
        <v>0</v>
      </c>
      <c r="J3" s="52">
        <f>SUM(E3:I3)</f>
        <v>563.01499999999999</v>
      </c>
    </row>
    <row r="4" spans="1:10" ht="15" customHeight="1" x14ac:dyDescent="0.25">
      <c r="B4" s="1"/>
      <c r="C4" s="1"/>
      <c r="F4" s="1"/>
      <c r="G4" s="1"/>
      <c r="H4" s="1"/>
      <c r="I4" s="1"/>
    </row>
    <row r="5" spans="1:10" x14ac:dyDescent="0.25">
      <c r="B5" s="1"/>
      <c r="C5" s="1"/>
      <c r="F5" s="1"/>
      <c r="G5" s="1"/>
      <c r="H5" s="1"/>
      <c r="I5" s="1"/>
    </row>
    <row r="6" spans="1:10" ht="15" customHeight="1" x14ac:dyDescent="0.25">
      <c r="B6" s="1"/>
      <c r="C6" s="1"/>
      <c r="F6" s="1"/>
      <c r="G6" s="1"/>
      <c r="H6" s="1"/>
      <c r="I6" s="1"/>
    </row>
    <row r="7" spans="1:10" ht="15" customHeight="1" x14ac:dyDescent="0.25">
      <c r="B7" s="1"/>
      <c r="C7" s="1"/>
      <c r="F7" s="1"/>
      <c r="G7" s="1"/>
      <c r="H7" s="1"/>
      <c r="I7" s="1"/>
    </row>
    <row r="8" spans="1:10" ht="15" customHeight="1" x14ac:dyDescent="0.25">
      <c r="B8" s="1"/>
      <c r="C8" s="1"/>
      <c r="F8" s="1"/>
      <c r="G8" s="1"/>
      <c r="H8" s="1"/>
      <c r="I8" s="1"/>
    </row>
    <row r="9" spans="1:10" ht="15" customHeight="1" x14ac:dyDescent="0.25">
      <c r="B9" s="1"/>
      <c r="C9" s="1"/>
      <c r="F9" s="1"/>
      <c r="G9" s="1"/>
      <c r="H9" s="1"/>
      <c r="I9" s="1"/>
    </row>
    <row r="10" spans="1:10" ht="15" customHeight="1" x14ac:dyDescent="0.25">
      <c r="B10" s="1"/>
      <c r="C10" s="1"/>
      <c r="F10" s="1"/>
      <c r="G10" s="1"/>
      <c r="H10" s="1"/>
      <c r="I10" s="1"/>
    </row>
    <row r="11" spans="1:10" ht="15" customHeight="1" x14ac:dyDescent="0.25">
      <c r="B11" s="1"/>
      <c r="C11" s="1"/>
      <c r="F11" s="1"/>
      <c r="G11" s="1"/>
      <c r="H11" s="1"/>
      <c r="I11" s="1"/>
    </row>
    <row r="12" spans="1:10" x14ac:dyDescent="0.25">
      <c r="B12" s="1"/>
      <c r="C12" s="1"/>
      <c r="F12" s="1"/>
      <c r="G12" s="1"/>
      <c r="H12" s="1"/>
      <c r="I12" s="1"/>
    </row>
    <row r="13" spans="1:10" ht="15" customHeight="1" x14ac:dyDescent="0.25"/>
    <row r="14" spans="1:10" ht="15" customHeight="1" x14ac:dyDescent="0.25"/>
    <row r="15" spans="1:10" ht="15" customHeight="1" x14ac:dyDescent="0.25"/>
    <row r="16" spans="1:1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spans="11:12" ht="15" customHeight="1" x14ac:dyDescent="0.25"/>
    <row r="82" spans="11:12" ht="15" customHeight="1" x14ac:dyDescent="0.25"/>
    <row r="83" spans="11:12" ht="15" customHeight="1" x14ac:dyDescent="0.25"/>
    <row r="84" spans="11:12" ht="15" customHeight="1" x14ac:dyDescent="0.25"/>
    <row r="85" spans="11:12" ht="15" customHeight="1" x14ac:dyDescent="0.25"/>
    <row r="86" spans="11:12" ht="15" customHeight="1" x14ac:dyDescent="0.25"/>
    <row r="87" spans="11:12" ht="15" customHeight="1" x14ac:dyDescent="0.25"/>
    <row r="88" spans="11:12" ht="15" customHeight="1" x14ac:dyDescent="0.25"/>
    <row r="89" spans="11:12" ht="15" customHeight="1" x14ac:dyDescent="0.25"/>
    <row r="90" spans="11:12" ht="15" customHeight="1" x14ac:dyDescent="0.25"/>
    <row r="91" spans="11:12" ht="15" customHeight="1" x14ac:dyDescent="0.25"/>
    <row r="92" spans="11:12" ht="15" customHeight="1" x14ac:dyDescent="0.25"/>
    <row r="93" spans="11:12" ht="15" customHeight="1" x14ac:dyDescent="0.25"/>
    <row r="94" spans="11:12" ht="15" customHeight="1" x14ac:dyDescent="0.25">
      <c r="K94" s="3" t="s">
        <v>8</v>
      </c>
      <c r="L94"/>
    </row>
    <row r="95" spans="11:12" ht="15" customHeight="1" x14ac:dyDescent="0.25">
      <c r="K95" s="2" t="s">
        <v>9</v>
      </c>
      <c r="L95"/>
    </row>
    <row r="96" spans="11:12" ht="15" customHeight="1" x14ac:dyDescent="0.25"/>
    <row r="97" ht="15" customHeight="1" x14ac:dyDescent="0.25"/>
    <row r="98" ht="15.75" customHeight="1" x14ac:dyDescent="0.25"/>
  </sheetData>
  <pageMargins left="0.11811023622047245" right="0.11811023622047245" top="0.74803149606299213" bottom="0.74803149606299213" header="0.31496062992125984" footer="0.31496062992125984"/>
  <pageSetup paperSize="1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"/>
  <sheetViews>
    <sheetView zoomScale="85" zoomScaleNormal="85" workbookViewId="0">
      <selection activeCell="P25" sqref="P25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5.425781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1" spans="1:10" ht="76.5" x14ac:dyDescent="0.25">
      <c r="A1" s="18" t="s">
        <v>31</v>
      </c>
      <c r="B1" s="19" t="s">
        <v>0</v>
      </c>
      <c r="C1" s="19" t="s">
        <v>1</v>
      </c>
      <c r="D1" s="54" t="s">
        <v>197</v>
      </c>
      <c r="E1" s="54" t="s">
        <v>198</v>
      </c>
      <c r="F1" s="54" t="s">
        <v>3</v>
      </c>
      <c r="G1" s="54" t="s">
        <v>4</v>
      </c>
      <c r="H1" s="55" t="s">
        <v>5</v>
      </c>
      <c r="I1" s="55" t="s">
        <v>6</v>
      </c>
      <c r="J1" s="53" t="s">
        <v>10</v>
      </c>
    </row>
    <row r="2" spans="1:10" ht="15" customHeight="1" x14ac:dyDescent="0.25">
      <c r="A2" s="76" t="s">
        <v>199</v>
      </c>
      <c r="B2" s="77"/>
      <c r="C2" s="77"/>
      <c r="D2" s="77"/>
      <c r="E2" s="77"/>
      <c r="F2" s="77"/>
      <c r="G2" s="77"/>
      <c r="H2" s="77"/>
      <c r="I2" s="77"/>
      <c r="J2" s="78"/>
    </row>
  </sheetData>
  <mergeCells count="1">
    <mergeCell ref="A2:J2"/>
  </mergeCells>
  <pageMargins left="0.31496062992125984" right="0.31496062992125984" top="0.35433070866141736" bottom="0.35433070866141736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zoomScale="85" zoomScaleNormal="85" workbookViewId="0">
      <selection sqref="A1:J23"/>
    </sheetView>
  </sheetViews>
  <sheetFormatPr baseColWidth="10" defaultColWidth="9.140625" defaultRowHeight="15" x14ac:dyDescent="0.25"/>
  <cols>
    <col min="1" max="1" width="4.42578125" style="1" customWidth="1"/>
    <col min="2" max="2" width="11" bestFit="1" customWidth="1"/>
    <col min="3" max="3" width="30" customWidth="1"/>
    <col min="4" max="4" width="8.140625" style="1" customWidth="1"/>
    <col min="5" max="5" width="9.140625" style="1" customWidth="1"/>
    <col min="6" max="6" width="7.42578125" customWidth="1"/>
    <col min="7" max="7" width="8.140625" customWidth="1"/>
    <col min="8" max="8" width="7.42578125" customWidth="1"/>
    <col min="9" max="9" width="6.7109375" customWidth="1"/>
    <col min="10" max="10" width="7.85546875" style="1" customWidth="1"/>
    <col min="11" max="16384" width="9.140625" style="1"/>
  </cols>
  <sheetData>
    <row r="1" spans="1:10" x14ac:dyDescent="0.25">
      <c r="A1" s="80" t="s">
        <v>206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76.5" x14ac:dyDescent="0.25">
      <c r="A2" s="18" t="s">
        <v>31</v>
      </c>
      <c r="B2" s="19" t="s">
        <v>0</v>
      </c>
      <c r="C2" s="19" t="s">
        <v>1</v>
      </c>
      <c r="D2" s="54" t="s">
        <v>197</v>
      </c>
      <c r="E2" s="54" t="s">
        <v>198</v>
      </c>
      <c r="F2" s="54" t="s">
        <v>3</v>
      </c>
      <c r="G2" s="54" t="s">
        <v>45</v>
      </c>
      <c r="H2" s="55" t="s">
        <v>46</v>
      </c>
      <c r="I2" s="55" t="s">
        <v>6</v>
      </c>
      <c r="J2" s="53" t="s">
        <v>10</v>
      </c>
    </row>
    <row r="3" spans="1:10" ht="15" customHeight="1" x14ac:dyDescent="0.25">
      <c r="A3" s="7">
        <v>1</v>
      </c>
      <c r="B3" s="7">
        <v>94289379</v>
      </c>
      <c r="C3" s="7" t="s">
        <v>194</v>
      </c>
      <c r="D3" s="8">
        <v>1000</v>
      </c>
      <c r="E3" s="8">
        <f t="shared" ref="E3:E13" si="0">300+((600-300)*(D3-800)/(1000-800))</f>
        <v>600</v>
      </c>
      <c r="F3" s="8">
        <v>146.5</v>
      </c>
      <c r="G3" s="8">
        <v>24.876712328767123</v>
      </c>
      <c r="H3" s="8">
        <v>35</v>
      </c>
      <c r="I3" s="8">
        <v>0</v>
      </c>
      <c r="J3" s="20">
        <f t="shared" ref="J3:J13" si="1">SUM(E3:I3)</f>
        <v>806.3767123287671</v>
      </c>
    </row>
    <row r="4" spans="1:10" ht="15" customHeight="1" x14ac:dyDescent="0.25">
      <c r="A4" s="7">
        <v>2</v>
      </c>
      <c r="B4" s="7">
        <v>4522998</v>
      </c>
      <c r="C4" s="7" t="s">
        <v>35</v>
      </c>
      <c r="D4" s="8">
        <v>875.91</v>
      </c>
      <c r="E4" s="8">
        <f t="shared" si="0"/>
        <v>413.86499999999995</v>
      </c>
      <c r="F4" s="8">
        <v>166</v>
      </c>
      <c r="G4" s="8">
        <v>100</v>
      </c>
      <c r="H4" s="8">
        <v>30</v>
      </c>
      <c r="I4" s="8">
        <v>0</v>
      </c>
      <c r="J4" s="20">
        <f t="shared" si="1"/>
        <v>709.86500000000001</v>
      </c>
    </row>
    <row r="5" spans="1:10" ht="15" customHeight="1" x14ac:dyDescent="0.25">
      <c r="A5" s="7">
        <v>3</v>
      </c>
      <c r="B5" s="7">
        <v>33818755</v>
      </c>
      <c r="C5" s="7" t="s">
        <v>36</v>
      </c>
      <c r="D5" s="8">
        <v>875.91</v>
      </c>
      <c r="E5" s="8">
        <f t="shared" si="0"/>
        <v>413.86499999999995</v>
      </c>
      <c r="F5" s="8">
        <v>175.5</v>
      </c>
      <c r="G5" s="8">
        <v>100</v>
      </c>
      <c r="H5" s="8">
        <v>20</v>
      </c>
      <c r="I5" s="8">
        <v>0</v>
      </c>
      <c r="J5" s="20">
        <f t="shared" si="1"/>
        <v>709.36500000000001</v>
      </c>
    </row>
    <row r="6" spans="1:10" ht="15" customHeight="1" x14ac:dyDescent="0.25">
      <c r="A6" s="7">
        <v>4</v>
      </c>
      <c r="B6" s="7">
        <v>9733295</v>
      </c>
      <c r="C6" s="7" t="s">
        <v>37</v>
      </c>
      <c r="D6" s="8">
        <v>900.24</v>
      </c>
      <c r="E6" s="8">
        <f t="shared" si="0"/>
        <v>450.36</v>
      </c>
      <c r="F6" s="8">
        <v>152.5</v>
      </c>
      <c r="G6" s="8">
        <v>100</v>
      </c>
      <c r="H6" s="8">
        <v>0</v>
      </c>
      <c r="I6" s="8">
        <v>0</v>
      </c>
      <c r="J6" s="20">
        <f t="shared" si="1"/>
        <v>702.86</v>
      </c>
    </row>
    <row r="7" spans="1:10" ht="15" customHeight="1" x14ac:dyDescent="0.25">
      <c r="A7" s="7">
        <v>5</v>
      </c>
      <c r="B7" s="7">
        <v>41954681</v>
      </c>
      <c r="C7" s="7" t="s">
        <v>38</v>
      </c>
      <c r="D7" s="8">
        <v>900.24</v>
      </c>
      <c r="E7" s="8">
        <f t="shared" si="0"/>
        <v>450.36</v>
      </c>
      <c r="F7" s="8">
        <v>157.5</v>
      </c>
      <c r="G7" s="8">
        <v>23.945205479452056</v>
      </c>
      <c r="H7" s="8">
        <v>30</v>
      </c>
      <c r="I7" s="8">
        <v>0</v>
      </c>
      <c r="J7" s="20">
        <f t="shared" si="1"/>
        <v>661.80520547945207</v>
      </c>
    </row>
    <row r="8" spans="1:10" x14ac:dyDescent="0.25">
      <c r="A8" s="7">
        <v>6</v>
      </c>
      <c r="B8" s="7">
        <v>89000942</v>
      </c>
      <c r="C8" s="7" t="s">
        <v>39</v>
      </c>
      <c r="D8" s="8">
        <v>827.25</v>
      </c>
      <c r="E8" s="8">
        <f t="shared" si="0"/>
        <v>340.875</v>
      </c>
      <c r="F8" s="8">
        <v>166</v>
      </c>
      <c r="G8" s="8">
        <v>41.698630136986303</v>
      </c>
      <c r="H8" s="8">
        <v>35</v>
      </c>
      <c r="I8" s="8">
        <v>0</v>
      </c>
      <c r="J8" s="20">
        <f t="shared" si="1"/>
        <v>583.57363013698625</v>
      </c>
    </row>
    <row r="9" spans="1:10" x14ac:dyDescent="0.25">
      <c r="A9" s="7">
        <v>7</v>
      </c>
      <c r="B9" s="7">
        <v>24674921</v>
      </c>
      <c r="C9" s="7" t="s">
        <v>40</v>
      </c>
      <c r="D9" s="8">
        <v>802.92</v>
      </c>
      <c r="E9" s="8">
        <f t="shared" si="0"/>
        <v>304.37999999999994</v>
      </c>
      <c r="F9" s="8">
        <v>168</v>
      </c>
      <c r="G9" s="8">
        <v>61.31</v>
      </c>
      <c r="H9" s="8">
        <v>40</v>
      </c>
      <c r="I9" s="8">
        <v>0</v>
      </c>
      <c r="J9" s="20">
        <f t="shared" si="1"/>
        <v>573.68999999999994</v>
      </c>
    </row>
    <row r="10" spans="1:10" x14ac:dyDescent="0.25">
      <c r="A10" s="7">
        <v>8</v>
      </c>
      <c r="B10" s="7">
        <v>24995915</v>
      </c>
      <c r="C10" s="7" t="s">
        <v>41</v>
      </c>
      <c r="D10" s="8">
        <v>815.09</v>
      </c>
      <c r="E10" s="8">
        <f t="shared" si="0"/>
        <v>322.63500000000005</v>
      </c>
      <c r="F10" s="8">
        <v>157.5</v>
      </c>
      <c r="G10" s="8">
        <v>70.400000000000006</v>
      </c>
      <c r="H10" s="8">
        <v>10</v>
      </c>
      <c r="I10" s="8">
        <v>0</v>
      </c>
      <c r="J10" s="20">
        <f t="shared" si="1"/>
        <v>560.53500000000008</v>
      </c>
    </row>
    <row r="11" spans="1:10" x14ac:dyDescent="0.25">
      <c r="A11" s="7">
        <v>9</v>
      </c>
      <c r="B11" s="7">
        <v>1110462518</v>
      </c>
      <c r="C11" s="7" t="s">
        <v>42</v>
      </c>
      <c r="D11" s="8">
        <v>839.42</v>
      </c>
      <c r="E11" s="8">
        <f t="shared" si="0"/>
        <v>359.12999999999994</v>
      </c>
      <c r="F11" s="8">
        <v>164.5</v>
      </c>
      <c r="G11" s="8">
        <v>16.054794520547944</v>
      </c>
      <c r="H11" s="8">
        <v>0</v>
      </c>
      <c r="I11" s="8">
        <v>0</v>
      </c>
      <c r="J11" s="20">
        <f t="shared" si="1"/>
        <v>539.68479452054783</v>
      </c>
    </row>
    <row r="12" spans="1:10" x14ac:dyDescent="0.25">
      <c r="A12" s="7">
        <v>10</v>
      </c>
      <c r="B12" s="7">
        <v>18399556</v>
      </c>
      <c r="C12" s="7" t="s">
        <v>44</v>
      </c>
      <c r="D12" s="8">
        <v>802.92</v>
      </c>
      <c r="E12" s="8">
        <f t="shared" si="0"/>
        <v>304.37999999999994</v>
      </c>
      <c r="F12" s="8">
        <v>152</v>
      </c>
      <c r="G12" s="8">
        <v>9.42</v>
      </c>
      <c r="H12" s="8">
        <v>30</v>
      </c>
      <c r="I12" s="8">
        <v>0</v>
      </c>
      <c r="J12" s="20">
        <f t="shared" si="1"/>
        <v>495.79999999999995</v>
      </c>
    </row>
    <row r="13" spans="1:10" x14ac:dyDescent="0.25">
      <c r="A13" s="7">
        <v>11</v>
      </c>
      <c r="B13" s="7">
        <v>41924337</v>
      </c>
      <c r="C13" s="7" t="s">
        <v>43</v>
      </c>
      <c r="D13" s="8">
        <v>802.92</v>
      </c>
      <c r="E13" s="8">
        <f t="shared" si="0"/>
        <v>304.37999999999994</v>
      </c>
      <c r="F13" s="8">
        <v>160</v>
      </c>
      <c r="G13" s="8">
        <v>7.01</v>
      </c>
      <c r="H13" s="8">
        <v>5</v>
      </c>
      <c r="I13" s="8">
        <v>0</v>
      </c>
      <c r="J13" s="20">
        <f t="shared" si="1"/>
        <v>476.38999999999993</v>
      </c>
    </row>
    <row r="15" spans="1:10" customFormat="1" x14ac:dyDescent="0.25">
      <c r="A15" s="67" t="s">
        <v>203</v>
      </c>
    </row>
    <row r="16" spans="1:10" customFormat="1" x14ac:dyDescent="0.25">
      <c r="B16" s="68"/>
      <c r="C16" s="68"/>
      <c r="D16" s="68"/>
      <c r="E16" s="68"/>
      <c r="F16" s="68"/>
      <c r="G16" s="68"/>
      <c r="H16" s="68"/>
    </row>
    <row r="17" spans="1:8" customFormat="1" x14ac:dyDescent="0.25">
      <c r="B17" s="68"/>
      <c r="C17" s="68"/>
      <c r="D17" s="68"/>
      <c r="E17" s="68"/>
      <c r="F17" s="68"/>
      <c r="G17" s="68"/>
      <c r="H17" s="68"/>
    </row>
    <row r="18" spans="1:8" customFormat="1" x14ac:dyDescent="0.25">
      <c r="B18" s="68"/>
      <c r="C18" s="68"/>
      <c r="D18" s="68"/>
      <c r="E18" s="68"/>
      <c r="F18" s="68"/>
      <c r="G18" s="68"/>
      <c r="H18" s="68"/>
    </row>
    <row r="19" spans="1:8" customFormat="1" x14ac:dyDescent="0.25">
      <c r="B19" s="68"/>
      <c r="C19" s="68"/>
      <c r="D19" s="68"/>
      <c r="E19" s="68"/>
      <c r="F19" s="68"/>
      <c r="G19" s="68"/>
      <c r="H19" s="68"/>
    </row>
    <row r="20" spans="1:8" customFormat="1" x14ac:dyDescent="0.25">
      <c r="B20" s="68"/>
      <c r="C20" s="68"/>
      <c r="D20" s="69" t="s">
        <v>201</v>
      </c>
      <c r="E20" s="68"/>
      <c r="F20" s="68"/>
      <c r="G20" s="68"/>
      <c r="H20" s="68"/>
    </row>
    <row r="21" spans="1:8" customFormat="1" x14ac:dyDescent="0.25">
      <c r="C21" s="68"/>
      <c r="D21" s="70" t="s">
        <v>202</v>
      </c>
      <c r="E21" s="68"/>
      <c r="F21" s="68"/>
      <c r="G21" s="68"/>
      <c r="H21" s="68"/>
    </row>
    <row r="23" spans="1:8" x14ac:dyDescent="0.25">
      <c r="A23" s="67" t="s">
        <v>204</v>
      </c>
    </row>
  </sheetData>
  <mergeCells count="1">
    <mergeCell ref="A1:J1"/>
  </mergeCells>
  <pageMargins left="0.28999999999999998" right="0.31496062992125984" top="0.91" bottom="0.15748031496062992" header="2.36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5"/>
  <sheetViews>
    <sheetView zoomScale="85" zoomScaleNormal="85" workbookViewId="0">
      <selection activeCell="D25" sqref="D25"/>
    </sheetView>
  </sheetViews>
  <sheetFormatPr baseColWidth="10" defaultColWidth="9.140625" defaultRowHeight="15" x14ac:dyDescent="0.25"/>
  <cols>
    <col min="1" max="1" width="4.7109375" style="1" customWidth="1"/>
    <col min="2" max="2" width="11" bestFit="1" customWidth="1"/>
    <col min="3" max="3" width="29.5703125" customWidth="1"/>
    <col min="4" max="4" width="9.140625" style="1"/>
    <col min="5" max="5" width="9.28515625" style="1" customWidth="1"/>
    <col min="6" max="6" width="8" customWidth="1"/>
    <col min="9" max="9" width="7.5703125" customWidth="1"/>
    <col min="10" max="10" width="7.28515625" style="1" customWidth="1"/>
    <col min="11" max="16384" width="9.140625" style="1"/>
  </cols>
  <sheetData>
    <row r="1" spans="1:10" ht="76.5" x14ac:dyDescent="0.25">
      <c r="A1" s="18" t="s">
        <v>31</v>
      </c>
      <c r="B1" s="19" t="s">
        <v>0</v>
      </c>
      <c r="C1" s="19" t="s">
        <v>1</v>
      </c>
      <c r="D1" s="54" t="s">
        <v>197</v>
      </c>
      <c r="E1" s="54" t="s">
        <v>198</v>
      </c>
      <c r="F1" s="54" t="s">
        <v>3</v>
      </c>
      <c r="G1" s="54" t="s">
        <v>4</v>
      </c>
      <c r="H1" s="55" t="s">
        <v>5</v>
      </c>
      <c r="I1" s="55" t="s">
        <v>6</v>
      </c>
      <c r="J1" s="61" t="s">
        <v>10</v>
      </c>
    </row>
    <row r="2" spans="1:10" ht="15" customHeight="1" x14ac:dyDescent="0.25">
      <c r="A2" s="7">
        <v>1</v>
      </c>
      <c r="B2" s="7">
        <v>1099682151</v>
      </c>
      <c r="C2" s="7" t="s">
        <v>47</v>
      </c>
      <c r="D2" s="8">
        <v>918.64</v>
      </c>
      <c r="E2" s="8">
        <f>300+((600-300)*(D2-800)/(1000-800))</f>
        <v>477.95999999999992</v>
      </c>
      <c r="F2" s="8">
        <v>157</v>
      </c>
      <c r="G2" s="8">
        <v>0</v>
      </c>
      <c r="H2" s="8">
        <v>70</v>
      </c>
      <c r="I2" s="8">
        <v>0</v>
      </c>
      <c r="J2" s="20">
        <f>SUM(E2:I2)</f>
        <v>704.95999999999992</v>
      </c>
    </row>
    <row r="3" spans="1:10" x14ac:dyDescent="0.25">
      <c r="A3" s="64">
        <v>2</v>
      </c>
      <c r="B3" s="5">
        <v>24604171</v>
      </c>
      <c r="C3" s="5" t="s">
        <v>50</v>
      </c>
      <c r="D3" s="8">
        <v>855.67</v>
      </c>
      <c r="E3" s="8">
        <f>300+((600-300)*(D3-800)/(1000-800))</f>
        <v>383.50499999999994</v>
      </c>
      <c r="F3" s="8">
        <v>158</v>
      </c>
      <c r="G3" s="8">
        <v>100</v>
      </c>
      <c r="H3" s="8">
        <v>0</v>
      </c>
      <c r="I3" s="8">
        <v>0</v>
      </c>
      <c r="J3" s="65">
        <f>SUM(E3:I3)</f>
        <v>641.50499999999988</v>
      </c>
    </row>
    <row r="4" spans="1:10" x14ac:dyDescent="0.25">
      <c r="A4" s="7">
        <v>3</v>
      </c>
      <c r="B4" s="7">
        <v>7547656</v>
      </c>
      <c r="C4" s="7" t="s">
        <v>48</v>
      </c>
      <c r="D4" s="8">
        <v>805.29</v>
      </c>
      <c r="E4" s="8">
        <f>300+((600-300)*(D4-800)/(1000-800))</f>
        <v>307.93499999999995</v>
      </c>
      <c r="F4" s="8">
        <v>168.5</v>
      </c>
      <c r="G4" s="8">
        <v>38.888890000000004</v>
      </c>
      <c r="H4" s="8">
        <v>35</v>
      </c>
      <c r="I4" s="8">
        <v>0</v>
      </c>
      <c r="J4" s="20">
        <f>SUM(E4:I4)</f>
        <v>550.32388999999989</v>
      </c>
    </row>
    <row r="5" spans="1:10" x14ac:dyDescent="0.25">
      <c r="A5" s="7">
        <v>4</v>
      </c>
      <c r="B5" s="7">
        <v>33966331</v>
      </c>
      <c r="C5" s="7" t="s">
        <v>49</v>
      </c>
      <c r="D5" s="8">
        <v>830.48</v>
      </c>
      <c r="E5" s="8">
        <f>300+((600-300)*(D5-800)/(1000-800))</f>
        <v>345.72</v>
      </c>
      <c r="F5" s="8">
        <v>155</v>
      </c>
      <c r="G5" s="8">
        <v>6.3</v>
      </c>
      <c r="H5" s="8">
        <v>40</v>
      </c>
      <c r="I5" s="8">
        <v>0</v>
      </c>
      <c r="J5" s="20">
        <f>SUM(E5:I5)</f>
        <v>547.02</v>
      </c>
    </row>
  </sheetData>
  <pageMargins left="0.11811023622047245" right="0.11811023622047245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1"/>
  <sheetViews>
    <sheetView zoomScale="115" zoomScaleNormal="115" workbookViewId="0">
      <selection sqref="A1:J31"/>
    </sheetView>
  </sheetViews>
  <sheetFormatPr baseColWidth="10" defaultColWidth="9.140625" defaultRowHeight="15" x14ac:dyDescent="0.25"/>
  <cols>
    <col min="1" max="1" width="4.140625" style="1" customWidth="1"/>
    <col min="2" max="2" width="10" customWidth="1"/>
    <col min="3" max="3" width="26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7.140625" customWidth="1"/>
    <col min="10" max="10" width="8" style="1" customWidth="1"/>
    <col min="11" max="16384" width="9.140625" style="1"/>
  </cols>
  <sheetData>
    <row r="1" spans="1:10" x14ac:dyDescent="0.25">
      <c r="A1" s="80" t="s">
        <v>207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96" customHeight="1" x14ac:dyDescent="0.25">
      <c r="A2" s="36" t="s">
        <v>31</v>
      </c>
      <c r="B2" s="37" t="s">
        <v>0</v>
      </c>
      <c r="C2" s="37" t="s">
        <v>11</v>
      </c>
      <c r="D2" s="38" t="s">
        <v>197</v>
      </c>
      <c r="E2" s="38" t="s">
        <v>198</v>
      </c>
      <c r="F2" s="38" t="s">
        <v>3</v>
      </c>
      <c r="G2" s="38" t="s">
        <v>4</v>
      </c>
      <c r="H2" s="39" t="s">
        <v>5</v>
      </c>
      <c r="I2" s="39" t="s">
        <v>6</v>
      </c>
      <c r="J2" s="49" t="s">
        <v>10</v>
      </c>
    </row>
    <row r="3" spans="1:10" ht="15" customHeight="1" x14ac:dyDescent="0.25">
      <c r="A3" s="23">
        <v>1</v>
      </c>
      <c r="B3" s="23">
        <v>41948084</v>
      </c>
      <c r="C3" s="23" t="s">
        <v>175</v>
      </c>
      <c r="D3" s="24">
        <v>985.2</v>
      </c>
      <c r="E3" s="24">
        <f t="shared" ref="E3:E21" si="0">300+((600-300)*(D3-800)/(1000-800))</f>
        <v>577.80000000000007</v>
      </c>
      <c r="F3" s="24">
        <v>167</v>
      </c>
      <c r="G3" s="24">
        <v>75.010000000000005</v>
      </c>
      <c r="H3" s="24">
        <v>5</v>
      </c>
      <c r="I3" s="24">
        <v>0</v>
      </c>
      <c r="J3" s="50">
        <f t="shared" ref="J3:J21" si="1">SUM(E3:I3)</f>
        <v>824.81000000000006</v>
      </c>
    </row>
    <row r="4" spans="1:10" ht="15" customHeight="1" x14ac:dyDescent="0.25">
      <c r="A4" s="23">
        <v>2</v>
      </c>
      <c r="B4" s="23">
        <v>79472085</v>
      </c>
      <c r="C4" s="23" t="s">
        <v>176</v>
      </c>
      <c r="D4" s="24">
        <v>936.48</v>
      </c>
      <c r="E4" s="24">
        <f t="shared" si="0"/>
        <v>504.72</v>
      </c>
      <c r="F4" s="24">
        <v>165.5</v>
      </c>
      <c r="G4" s="24">
        <v>100</v>
      </c>
      <c r="H4" s="24">
        <v>40</v>
      </c>
      <c r="I4" s="24">
        <v>0</v>
      </c>
      <c r="J4" s="50">
        <f t="shared" si="1"/>
        <v>810.22</v>
      </c>
    </row>
    <row r="5" spans="1:10" ht="15" customHeight="1" x14ac:dyDescent="0.25">
      <c r="A5" s="23">
        <v>3</v>
      </c>
      <c r="B5" s="23">
        <v>1094933276</v>
      </c>
      <c r="C5" s="23" t="s">
        <v>177</v>
      </c>
      <c r="D5" s="24">
        <v>1000</v>
      </c>
      <c r="E5" s="24">
        <f t="shared" si="0"/>
        <v>600</v>
      </c>
      <c r="F5" s="24">
        <v>155</v>
      </c>
      <c r="G5" s="24">
        <v>29.041095890410958</v>
      </c>
      <c r="H5" s="24">
        <v>20</v>
      </c>
      <c r="I5" s="24">
        <v>0</v>
      </c>
      <c r="J5" s="50">
        <f t="shared" si="1"/>
        <v>804.04109589041093</v>
      </c>
    </row>
    <row r="6" spans="1:10" ht="15" customHeight="1" x14ac:dyDescent="0.25">
      <c r="A6" s="23">
        <v>4</v>
      </c>
      <c r="B6" s="23">
        <v>41945945</v>
      </c>
      <c r="C6" s="23" t="s">
        <v>178</v>
      </c>
      <c r="D6" s="24">
        <v>948.66</v>
      </c>
      <c r="E6" s="24">
        <f t="shared" si="0"/>
        <v>522.99</v>
      </c>
      <c r="F6" s="24">
        <v>155</v>
      </c>
      <c r="G6" s="24">
        <v>100</v>
      </c>
      <c r="H6" s="24">
        <v>15</v>
      </c>
      <c r="I6" s="24">
        <v>0</v>
      </c>
      <c r="J6" s="50">
        <f t="shared" si="1"/>
        <v>792.99</v>
      </c>
    </row>
    <row r="7" spans="1:10" ht="15" customHeight="1" x14ac:dyDescent="0.25">
      <c r="A7" s="23">
        <v>5</v>
      </c>
      <c r="B7" s="23">
        <v>4526074</v>
      </c>
      <c r="C7" s="23" t="s">
        <v>179</v>
      </c>
      <c r="D7" s="24">
        <v>887.76</v>
      </c>
      <c r="E7" s="24">
        <f t="shared" si="0"/>
        <v>431.64</v>
      </c>
      <c r="F7" s="24">
        <v>158.5</v>
      </c>
      <c r="G7" s="24">
        <v>100</v>
      </c>
      <c r="H7" s="24">
        <v>20</v>
      </c>
      <c r="I7" s="24">
        <v>0</v>
      </c>
      <c r="J7" s="50">
        <f t="shared" si="1"/>
        <v>710.14</v>
      </c>
    </row>
    <row r="8" spans="1:10" ht="15" customHeight="1" x14ac:dyDescent="0.25">
      <c r="A8" s="23">
        <v>6</v>
      </c>
      <c r="B8" s="23">
        <v>4523868</v>
      </c>
      <c r="C8" s="23" t="s">
        <v>180</v>
      </c>
      <c r="D8" s="24">
        <v>875.58</v>
      </c>
      <c r="E8" s="24">
        <f t="shared" si="0"/>
        <v>413.37000000000006</v>
      </c>
      <c r="F8" s="24">
        <v>159.5</v>
      </c>
      <c r="G8" s="24">
        <v>100</v>
      </c>
      <c r="H8" s="24">
        <v>30</v>
      </c>
      <c r="I8" s="24">
        <v>0</v>
      </c>
      <c r="J8" s="50">
        <f t="shared" si="1"/>
        <v>702.87000000000012</v>
      </c>
    </row>
    <row r="9" spans="1:10" x14ac:dyDescent="0.25">
      <c r="A9" s="23">
        <v>7</v>
      </c>
      <c r="B9" s="23">
        <v>41936199</v>
      </c>
      <c r="C9" s="23" t="s">
        <v>181</v>
      </c>
      <c r="D9" s="24">
        <v>887.76</v>
      </c>
      <c r="E9" s="24">
        <f t="shared" si="0"/>
        <v>431.64</v>
      </c>
      <c r="F9" s="24">
        <v>163.5</v>
      </c>
      <c r="G9" s="24">
        <v>100</v>
      </c>
      <c r="H9" s="24">
        <v>5</v>
      </c>
      <c r="I9" s="24">
        <v>0</v>
      </c>
      <c r="J9" s="50">
        <f t="shared" si="1"/>
        <v>700.14</v>
      </c>
    </row>
    <row r="10" spans="1:10" x14ac:dyDescent="0.25">
      <c r="A10" s="23">
        <v>8</v>
      </c>
      <c r="B10" s="23">
        <v>7555733</v>
      </c>
      <c r="C10" s="23" t="s">
        <v>182</v>
      </c>
      <c r="D10" s="24">
        <v>863.4</v>
      </c>
      <c r="E10" s="24">
        <f t="shared" si="0"/>
        <v>395.09999999999997</v>
      </c>
      <c r="F10" s="24">
        <v>160.5</v>
      </c>
      <c r="G10" s="24">
        <v>100</v>
      </c>
      <c r="H10" s="24">
        <v>35</v>
      </c>
      <c r="I10" s="24">
        <v>0</v>
      </c>
      <c r="J10" s="50">
        <f t="shared" si="1"/>
        <v>690.59999999999991</v>
      </c>
    </row>
    <row r="11" spans="1:10" x14ac:dyDescent="0.25">
      <c r="A11" s="23">
        <v>9</v>
      </c>
      <c r="B11" s="23">
        <v>41941579</v>
      </c>
      <c r="C11" s="23" t="s">
        <v>183</v>
      </c>
      <c r="D11" s="24">
        <v>851.22</v>
      </c>
      <c r="E11" s="24">
        <f t="shared" si="0"/>
        <v>376.83000000000004</v>
      </c>
      <c r="F11" s="24">
        <v>161.5</v>
      </c>
      <c r="G11" s="24">
        <v>100</v>
      </c>
      <c r="H11" s="24">
        <v>15</v>
      </c>
      <c r="I11" s="24">
        <v>0</v>
      </c>
      <c r="J11" s="50">
        <f t="shared" si="1"/>
        <v>653.33000000000004</v>
      </c>
    </row>
    <row r="12" spans="1:10" x14ac:dyDescent="0.25">
      <c r="A12" s="23">
        <v>10</v>
      </c>
      <c r="B12" s="23">
        <v>41928462</v>
      </c>
      <c r="C12" s="23" t="s">
        <v>184</v>
      </c>
      <c r="D12" s="24">
        <v>887.76</v>
      </c>
      <c r="E12" s="24">
        <f t="shared" si="0"/>
        <v>431.64</v>
      </c>
      <c r="F12" s="24">
        <v>161</v>
      </c>
      <c r="G12" s="24">
        <v>48.87</v>
      </c>
      <c r="H12" s="24">
        <v>0</v>
      </c>
      <c r="I12" s="24">
        <v>0</v>
      </c>
      <c r="J12" s="50">
        <f t="shared" si="1"/>
        <v>641.51</v>
      </c>
    </row>
    <row r="13" spans="1:10" x14ac:dyDescent="0.25">
      <c r="A13" s="23">
        <v>11</v>
      </c>
      <c r="B13" s="23">
        <v>18464565</v>
      </c>
      <c r="C13" s="23" t="s">
        <v>185</v>
      </c>
      <c r="D13" s="24">
        <v>839.04</v>
      </c>
      <c r="E13" s="24">
        <f t="shared" si="0"/>
        <v>358.55999999999995</v>
      </c>
      <c r="F13" s="24">
        <v>157.5</v>
      </c>
      <c r="G13" s="24">
        <v>62.86</v>
      </c>
      <c r="H13" s="24">
        <v>25</v>
      </c>
      <c r="I13" s="24">
        <v>0</v>
      </c>
      <c r="J13" s="50">
        <f t="shared" si="1"/>
        <v>603.91999999999996</v>
      </c>
    </row>
    <row r="14" spans="1:10" x14ac:dyDescent="0.25">
      <c r="A14" s="23">
        <v>12</v>
      </c>
      <c r="B14" s="23">
        <v>38281999</v>
      </c>
      <c r="C14" s="23" t="s">
        <v>186</v>
      </c>
      <c r="D14" s="24">
        <v>887.76</v>
      </c>
      <c r="E14" s="24">
        <f t="shared" si="0"/>
        <v>431.64</v>
      </c>
      <c r="F14" s="24">
        <v>167.5</v>
      </c>
      <c r="G14" s="24">
        <v>0</v>
      </c>
      <c r="H14" s="24">
        <v>0</v>
      </c>
      <c r="I14" s="24">
        <v>0</v>
      </c>
      <c r="J14" s="50">
        <f t="shared" si="1"/>
        <v>599.14</v>
      </c>
    </row>
    <row r="15" spans="1:10" x14ac:dyDescent="0.25">
      <c r="A15" s="23">
        <v>13</v>
      </c>
      <c r="B15" s="23">
        <v>41916835</v>
      </c>
      <c r="C15" s="23" t="s">
        <v>187</v>
      </c>
      <c r="D15" s="24">
        <v>814.68</v>
      </c>
      <c r="E15" s="24">
        <f t="shared" si="0"/>
        <v>322.01999999999992</v>
      </c>
      <c r="F15" s="24">
        <v>162</v>
      </c>
      <c r="G15" s="24">
        <v>55.666670000000003</v>
      </c>
      <c r="H15" s="24">
        <v>35</v>
      </c>
      <c r="I15" s="24">
        <v>0</v>
      </c>
      <c r="J15" s="50">
        <f t="shared" si="1"/>
        <v>574.68666999999994</v>
      </c>
    </row>
    <row r="16" spans="1:10" x14ac:dyDescent="0.25">
      <c r="A16" s="23">
        <v>14</v>
      </c>
      <c r="B16" s="23">
        <v>1097393864</v>
      </c>
      <c r="C16" s="23" t="s">
        <v>188</v>
      </c>
      <c r="D16" s="24">
        <v>826.86</v>
      </c>
      <c r="E16" s="24">
        <f t="shared" si="0"/>
        <v>340.29</v>
      </c>
      <c r="F16" s="24">
        <v>171.5</v>
      </c>
      <c r="G16" s="24">
        <v>5.3150684931506849</v>
      </c>
      <c r="H16" s="24">
        <v>50</v>
      </c>
      <c r="I16" s="24">
        <v>0</v>
      </c>
      <c r="J16" s="50">
        <f t="shared" si="1"/>
        <v>567.10506849315072</v>
      </c>
    </row>
    <row r="17" spans="1:10" x14ac:dyDescent="0.25">
      <c r="A17" s="23">
        <v>15</v>
      </c>
      <c r="B17" s="23">
        <v>1094901226</v>
      </c>
      <c r="C17" s="23" t="s">
        <v>189</v>
      </c>
      <c r="D17" s="24">
        <v>839.04</v>
      </c>
      <c r="E17" s="24">
        <f t="shared" si="0"/>
        <v>358.55999999999995</v>
      </c>
      <c r="F17" s="24">
        <v>157.5</v>
      </c>
      <c r="G17" s="24">
        <v>23.342465753424658</v>
      </c>
      <c r="H17" s="24">
        <v>20</v>
      </c>
      <c r="I17" s="24">
        <v>0</v>
      </c>
      <c r="J17" s="50">
        <f t="shared" si="1"/>
        <v>559.40246575342462</v>
      </c>
    </row>
    <row r="18" spans="1:10" x14ac:dyDescent="0.25">
      <c r="A18" s="23">
        <v>16</v>
      </c>
      <c r="B18" s="23">
        <v>9772146</v>
      </c>
      <c r="C18" s="23" t="s">
        <v>190</v>
      </c>
      <c r="D18" s="24">
        <v>826.86</v>
      </c>
      <c r="E18" s="24">
        <f t="shared" si="0"/>
        <v>340.29</v>
      </c>
      <c r="F18" s="24">
        <v>175</v>
      </c>
      <c r="G18" s="24">
        <v>33.97</v>
      </c>
      <c r="H18" s="24">
        <v>5</v>
      </c>
      <c r="I18" s="24">
        <v>0</v>
      </c>
      <c r="J18" s="50">
        <f t="shared" si="1"/>
        <v>554.26</v>
      </c>
    </row>
    <row r="19" spans="1:10" x14ac:dyDescent="0.25">
      <c r="A19" s="23">
        <v>17</v>
      </c>
      <c r="B19" s="23">
        <v>52782982</v>
      </c>
      <c r="C19" s="23" t="s">
        <v>191</v>
      </c>
      <c r="D19" s="24">
        <v>839.04</v>
      </c>
      <c r="E19" s="24">
        <f t="shared" si="0"/>
        <v>358.55999999999995</v>
      </c>
      <c r="F19" s="24">
        <v>141.5</v>
      </c>
      <c r="G19" s="24">
        <v>21.698630136986303</v>
      </c>
      <c r="H19" s="24">
        <v>15</v>
      </c>
      <c r="I19" s="24">
        <v>0</v>
      </c>
      <c r="J19" s="50">
        <f t="shared" si="1"/>
        <v>536.7586301369862</v>
      </c>
    </row>
    <row r="20" spans="1:10" x14ac:dyDescent="0.25">
      <c r="A20" s="23">
        <v>18</v>
      </c>
      <c r="B20" s="23">
        <v>1094925400</v>
      </c>
      <c r="C20" s="23" t="s">
        <v>192</v>
      </c>
      <c r="D20" s="24">
        <v>814.68</v>
      </c>
      <c r="E20" s="24">
        <f t="shared" si="0"/>
        <v>322.01999999999992</v>
      </c>
      <c r="F20" s="24">
        <v>173.5</v>
      </c>
      <c r="G20" s="24">
        <v>29.863013698630137</v>
      </c>
      <c r="H20" s="24">
        <v>0</v>
      </c>
      <c r="I20" s="24">
        <v>0</v>
      </c>
      <c r="J20" s="50">
        <f t="shared" si="1"/>
        <v>525.38301369863007</v>
      </c>
    </row>
    <row r="21" spans="1:10" x14ac:dyDescent="0.25">
      <c r="A21" s="23">
        <v>19</v>
      </c>
      <c r="B21" s="23">
        <v>1094936941</v>
      </c>
      <c r="C21" s="23" t="s">
        <v>193</v>
      </c>
      <c r="D21" s="24">
        <v>839.04</v>
      </c>
      <c r="E21" s="24">
        <f t="shared" si="0"/>
        <v>358.55999999999995</v>
      </c>
      <c r="F21" s="24">
        <v>148</v>
      </c>
      <c r="G21" s="24">
        <v>4.6575342465753424</v>
      </c>
      <c r="H21" s="24">
        <v>5</v>
      </c>
      <c r="I21" s="24">
        <v>0</v>
      </c>
      <c r="J21" s="50">
        <f t="shared" si="1"/>
        <v>516.21753424657527</v>
      </c>
    </row>
    <row r="23" spans="1:10" customFormat="1" x14ac:dyDescent="0.25">
      <c r="A23" s="67" t="s">
        <v>203</v>
      </c>
    </row>
    <row r="24" spans="1:10" customFormat="1" x14ac:dyDescent="0.25">
      <c r="B24" s="68"/>
      <c r="C24" s="68"/>
      <c r="D24" s="68"/>
      <c r="E24" s="68"/>
      <c r="F24" s="68"/>
      <c r="G24" s="68"/>
      <c r="H24" s="68"/>
    </row>
    <row r="25" spans="1:10" customFormat="1" x14ac:dyDescent="0.25">
      <c r="B25" s="68"/>
      <c r="C25" s="68"/>
      <c r="D25" s="68"/>
      <c r="E25" s="68"/>
      <c r="F25" s="68"/>
      <c r="G25" s="68"/>
      <c r="H25" s="68"/>
    </row>
    <row r="26" spans="1:10" customFormat="1" x14ac:dyDescent="0.25">
      <c r="B26" s="68"/>
      <c r="C26" s="68"/>
      <c r="D26" s="68"/>
      <c r="E26" s="68"/>
      <c r="F26" s="68"/>
      <c r="G26" s="68"/>
      <c r="H26" s="68"/>
    </row>
    <row r="27" spans="1:10" customFormat="1" x14ac:dyDescent="0.25">
      <c r="B27" s="68"/>
      <c r="C27" s="68"/>
      <c r="D27" s="68"/>
      <c r="E27" s="68"/>
      <c r="F27" s="68"/>
      <c r="G27" s="68"/>
      <c r="H27" s="68"/>
    </row>
    <row r="28" spans="1:10" customFormat="1" x14ac:dyDescent="0.25">
      <c r="B28" s="68"/>
      <c r="C28" s="68"/>
      <c r="D28" s="69" t="s">
        <v>201</v>
      </c>
      <c r="E28" s="68"/>
      <c r="F28" s="68"/>
      <c r="G28" s="68"/>
      <c r="H28" s="68"/>
    </row>
    <row r="29" spans="1:10" customFormat="1" x14ac:dyDescent="0.25">
      <c r="C29" s="68"/>
      <c r="D29" s="70" t="s">
        <v>202</v>
      </c>
      <c r="E29" s="68"/>
      <c r="F29" s="68"/>
      <c r="G29" s="68"/>
      <c r="H29" s="68"/>
    </row>
    <row r="31" spans="1:10" x14ac:dyDescent="0.25">
      <c r="A31" s="67" t="s">
        <v>204</v>
      </c>
    </row>
  </sheetData>
  <mergeCells count="1">
    <mergeCell ref="A1:J1"/>
  </mergeCells>
  <pageMargins left="0.62" right="0.11811023622047245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Asistente Adm. Juzg. Ejec y Pen</vt:lpstr>
      <vt:lpstr>Asistente Jco. Juzg. Ejec y pen</vt:lpstr>
      <vt:lpstr>Asistent Social Juzg. Ejec y Pe</vt:lpstr>
      <vt:lpstr>Asist. Social Juzg. Familia</vt:lpstr>
      <vt:lpstr>Auxiliar Judicial Especializado</vt:lpstr>
      <vt:lpstr>Citador Juzgado Circuito</vt:lpstr>
      <vt:lpstr>Citador Juzgado Municipal</vt:lpstr>
      <vt:lpstr>Citador Tribunal</vt:lpstr>
      <vt:lpstr>Escribiente Juzg. Circuito</vt:lpstr>
      <vt:lpstr>Escribiente Juzg.Mpal</vt:lpstr>
      <vt:lpstr>Escribiente Tribunal</vt:lpstr>
      <vt:lpstr>Oficial Mayor o Susta. Circuito</vt:lpstr>
      <vt:lpstr>Oficial mayor o sust. Municipal</vt:lpstr>
      <vt:lpstr>Oficial mayor o sust. Tribunal</vt:lpstr>
      <vt:lpstr>Profesional Centro de Servicios</vt:lpstr>
      <vt:lpstr>Profesional Juzg. Administrativ</vt:lpstr>
      <vt:lpstr>Relator Tribunal</vt:lpstr>
      <vt:lpstr>Secretario Juzg. Circuito </vt:lpstr>
      <vt:lpstr>Secretario Juzg. Municipal</vt:lpstr>
      <vt:lpstr>Secretario Tribunal</vt:lpstr>
      <vt:lpstr>Técnico de centro u oficina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2017-04-07T19:24:46Z</dcterms:modified>
</cp:coreProperties>
</file>