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4" activeTab="20"/>
  </bookViews>
  <sheets>
    <sheet name="Asistente Adm. Juzg. Ejec y Pen" sheetId="39" r:id="rId1"/>
    <sheet name="Técnico de centro u oficina" sheetId="38" r:id="rId2"/>
    <sheet name="Asistente Jco. Juzg. Ejec y pen" sheetId="37" r:id="rId3"/>
    <sheet name="Asistent Social Juzg. Ejec y Pe" sheetId="36" r:id="rId4"/>
    <sheet name="Profesional Juzg. Administrativ" sheetId="35" r:id="rId5"/>
    <sheet name="Escribiente Juzg.Mpal" sheetId="34" r:id="rId6"/>
    <sheet name="Escribiente Juzg. Circuito" sheetId="33" r:id="rId7"/>
    <sheet name="Citador Tribunal" sheetId="32" r:id="rId8"/>
    <sheet name="Escribiente Tribunal" sheetId="31" r:id="rId9"/>
    <sheet name="Secretario Tribunal" sheetId="30" r:id="rId10"/>
    <sheet name="Relator Tribunal" sheetId="29" r:id="rId11"/>
    <sheet name="Auxiliar Jud Juzg. Penal Especi" sheetId="28" r:id="rId12"/>
    <sheet name="Citador Juzgado Circuito" sheetId="27" r:id="rId13"/>
    <sheet name="Oficial mayor o sust. Tribunal" sheetId="26" r:id="rId14"/>
    <sheet name="Asist. Social Juzg. Familia" sheetId="25" r:id="rId15"/>
    <sheet name="Citador Juzgado Municipal" sheetId="12" r:id="rId16"/>
    <sheet name="Oficial Mayor o Susta. Circuito" sheetId="16" r:id="rId17"/>
    <sheet name="Oficial mayor o sust. Municipal" sheetId="17" r:id="rId18"/>
    <sheet name="Profesional Centro de Servicios" sheetId="20" r:id="rId19"/>
    <sheet name="Secretario Juzg. Circuito " sheetId="23" r:id="rId20"/>
    <sheet name="Secretario Juzg. Municipal" sheetId="24" r:id="rId21"/>
  </sheets>
  <definedNames>
    <definedName name="_xlnm._FilterDatabase" localSheetId="14" hidden="1">'Asist. Social Juzg. Familia'!$B$2:$I$3</definedName>
    <definedName name="_xlnm._FilterDatabase" localSheetId="3" hidden="1">'Asistent Social Juzg. Ejec y Pe'!$B$2:$I$3</definedName>
    <definedName name="_xlnm._FilterDatabase" localSheetId="0" hidden="1">'Asistente Adm. Juzg. Ejec y Pen'!$A$2:$J$12</definedName>
    <definedName name="_xlnm._FilterDatabase" localSheetId="2" hidden="1">'Asistente Jco. Juzg. Ejec y pen'!$A$2:$J$9</definedName>
    <definedName name="_xlnm._FilterDatabase" localSheetId="12" hidden="1">'Citador Juzgado Circuito'!$B$3:$J$3</definedName>
    <definedName name="_xlnm._FilterDatabase" localSheetId="15" hidden="1">'Citador Juzgado Municipal'!$A$2:$J$9</definedName>
    <definedName name="_xlnm._FilterDatabase" localSheetId="7" hidden="1">'Citador Tribunal'!$A$2:$J$6</definedName>
    <definedName name="_xlnm._FilterDatabase" localSheetId="6" hidden="1">'Escribiente Juzg. Circuito'!$A$2:$J$20</definedName>
    <definedName name="_xlnm._FilterDatabase" localSheetId="5" hidden="1">'Escribiente Juzg.Mpal'!$A$2:$J$29</definedName>
    <definedName name="_xlnm._FilterDatabase" localSheetId="8" hidden="1">'Escribiente Tribunal'!$A$2:$J$4</definedName>
    <definedName name="_xlnm._FilterDatabase" localSheetId="17" hidden="1">'Oficial mayor o sust. Municipal'!$A$2:$J$7</definedName>
    <definedName name="_xlnm._FilterDatabase" localSheetId="13" hidden="1">'Oficial mayor o sust. Tribunal'!$B$2:$J$4</definedName>
    <definedName name="_xlnm._FilterDatabase" localSheetId="16" hidden="1">'Oficial Mayor o Susta. Circuito'!$A$2:$J$5</definedName>
    <definedName name="_xlnm._FilterDatabase" localSheetId="18" hidden="1">'Profesional Centro de Servicios'!$A$2:$J$6</definedName>
    <definedName name="_xlnm._FilterDatabase" localSheetId="4" hidden="1">'Profesional Juzg. Administrativ'!$A$2:$J$15</definedName>
    <definedName name="_xlnm._FilterDatabase" localSheetId="10" hidden="1">'Relator Tribunal'!$B$2:$J$4</definedName>
    <definedName name="_xlnm._FilterDatabase" localSheetId="19" hidden="1">'Secretario Juzg. Circuito '!$A$2:$J$17</definedName>
    <definedName name="_xlnm._FilterDatabase" localSheetId="20" hidden="1">'Secretario Juzg. Municipal'!$A$2:$J$16</definedName>
    <definedName name="_xlnm._FilterDatabase" localSheetId="9" hidden="1">'Secretario Tribunal'!$A$2:$J$7</definedName>
    <definedName name="_xlnm._FilterDatabase" localSheetId="1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0" i="39" l="1"/>
  <c r="J10" i="39" s="1"/>
  <c r="E12" i="39"/>
  <c r="J12" i="39" s="1"/>
  <c r="E11" i="39"/>
  <c r="J11" i="39" s="1"/>
  <c r="E9" i="39"/>
  <c r="J9" i="39" s="1"/>
  <c r="E8" i="39"/>
  <c r="J8" i="39" s="1"/>
  <c r="E7" i="39"/>
  <c r="J7" i="39" s="1"/>
  <c r="E6" i="39"/>
  <c r="J6" i="39" s="1"/>
  <c r="E5" i="39"/>
  <c r="J5" i="39" s="1"/>
  <c r="E4" i="39"/>
  <c r="J4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5"/>
  <c r="J15" i="35" s="1"/>
  <c r="E14" i="35"/>
  <c r="J14" i="35" s="1"/>
  <c r="E13" i="35"/>
  <c r="J13" i="35" s="1"/>
  <c r="E12" i="35"/>
  <c r="J12" i="35" s="1"/>
  <c r="E11" i="35"/>
  <c r="J11" i="35" s="1"/>
  <c r="E10" i="35"/>
  <c r="J10" i="35" s="1"/>
  <c r="E9" i="35"/>
  <c r="J9" i="35" s="1"/>
  <c r="E8" i="35"/>
  <c r="J8" i="35" s="1"/>
  <c r="E7" i="35"/>
  <c r="J7" i="35" s="1"/>
  <c r="E6" i="35"/>
  <c r="J6" i="35" s="1"/>
  <c r="E5" i="35"/>
  <c r="J5" i="35" s="1"/>
  <c r="E4" i="35"/>
  <c r="J4" i="35" s="1"/>
  <c r="E3" i="35"/>
  <c r="J3" i="35" s="1"/>
  <c r="E29" i="34" l="1"/>
  <c r="J29" i="34" s="1"/>
  <c r="E28" i="34"/>
  <c r="J28" i="34" s="1"/>
  <c r="E27" i="34"/>
  <c r="J27" i="34" s="1"/>
  <c r="E26" i="34"/>
  <c r="J26" i="34" s="1"/>
  <c r="E25" i="34"/>
  <c r="J25" i="34" s="1"/>
  <c r="E20" i="34"/>
  <c r="J20" i="34" s="1"/>
  <c r="E24" i="34"/>
  <c r="J24" i="34" s="1"/>
  <c r="E23" i="34"/>
  <c r="J23" i="34" s="1"/>
  <c r="E22" i="34"/>
  <c r="J22" i="34" s="1"/>
  <c r="E13" i="34"/>
  <c r="J13" i="34" s="1"/>
  <c r="E21" i="34"/>
  <c r="J21" i="34" s="1"/>
  <c r="E19" i="34"/>
  <c r="J19" i="34" s="1"/>
  <c r="E15" i="34"/>
  <c r="J15" i="34" s="1"/>
  <c r="E14" i="34"/>
  <c r="J14" i="34" s="1"/>
  <c r="E18" i="34"/>
  <c r="J18" i="34" s="1"/>
  <c r="E17" i="34"/>
  <c r="J17" i="34" s="1"/>
  <c r="E16" i="34"/>
  <c r="J16" i="34" s="1"/>
  <c r="E10" i="34"/>
  <c r="J10" i="34" s="1"/>
  <c r="E7" i="34"/>
  <c r="J7" i="34" s="1"/>
  <c r="E11" i="34"/>
  <c r="J11" i="34" s="1"/>
  <c r="E12" i="34"/>
  <c r="J12" i="34" s="1"/>
  <c r="E9" i="34"/>
  <c r="J9" i="34" s="1"/>
  <c r="E6" i="34"/>
  <c r="J6" i="34" s="1"/>
  <c r="E5" i="34"/>
  <c r="J5" i="34" s="1"/>
  <c r="E8" i="34"/>
  <c r="J8" i="34" s="1"/>
  <c r="E4" i="34"/>
  <c r="J4" i="34" s="1"/>
  <c r="E3" i="34"/>
  <c r="J3" i="34" s="1"/>
  <c r="E20" i="33"/>
  <c r="J20" i="33" s="1"/>
  <c r="E16" i="33"/>
  <c r="J16" i="33" s="1"/>
  <c r="E15" i="33"/>
  <c r="J15" i="33" s="1"/>
  <c r="E17" i="33"/>
  <c r="J17" i="33" s="1"/>
  <c r="E13" i="33"/>
  <c r="J13" i="33" s="1"/>
  <c r="E19" i="33"/>
  <c r="J19" i="33" s="1"/>
  <c r="E18" i="33"/>
  <c r="J18" i="33" s="1"/>
  <c r="E6" i="33"/>
  <c r="J6" i="33" s="1"/>
  <c r="E14" i="33"/>
  <c r="J14" i="33" s="1"/>
  <c r="E10" i="33"/>
  <c r="J10" i="33" s="1"/>
  <c r="E12" i="33"/>
  <c r="J12" i="33" s="1"/>
  <c r="E11" i="33"/>
  <c r="J11" i="33" s="1"/>
  <c r="E9" i="33"/>
  <c r="J9" i="33" s="1"/>
  <c r="E8" i="33"/>
  <c r="J8" i="33" s="1"/>
  <c r="E7" i="33"/>
  <c r="J7" i="33" s="1"/>
  <c r="E5" i="33"/>
  <c r="J5" i="33" s="1"/>
  <c r="E3" i="33"/>
  <c r="J3" i="33" s="1"/>
  <c r="E4" i="33"/>
  <c r="J4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3" i="12" l="1"/>
  <c r="J3" i="12" s="1"/>
  <c r="E7" i="12"/>
  <c r="J7" i="12" s="1"/>
  <c r="E8" i="12"/>
  <c r="J8" i="12" s="1"/>
  <c r="E14" i="24" l="1"/>
  <c r="J14" i="24" s="1"/>
  <c r="E15" i="24" l="1"/>
  <c r="J15" i="24" s="1"/>
  <c r="E6" i="24"/>
  <c r="J6" i="24" s="1"/>
  <c r="E3" i="24"/>
  <c r="J3" i="24" s="1"/>
  <c r="E13" i="24"/>
  <c r="J13" i="24" s="1"/>
  <c r="E7" i="24"/>
  <c r="J7" i="24" s="1"/>
  <c r="E12" i="24"/>
  <c r="J12" i="24" s="1"/>
  <c r="E8" i="24"/>
  <c r="J8" i="24" s="1"/>
  <c r="E10" i="24"/>
  <c r="J10" i="24" s="1"/>
  <c r="E9" i="24"/>
  <c r="J9" i="24" s="1"/>
  <c r="E16" i="24"/>
  <c r="J16" i="24" s="1"/>
  <c r="E4" i="24"/>
  <c r="J4" i="24" s="1"/>
  <c r="E5" i="24"/>
  <c r="J5" i="24" s="1"/>
  <c r="E11" i="24"/>
  <c r="J11" i="24" s="1"/>
  <c r="E11" i="23"/>
  <c r="J11" i="23" s="1"/>
  <c r="E8" i="23"/>
  <c r="J8" i="23" s="1"/>
  <c r="E9" i="23"/>
  <c r="J9" i="23" s="1"/>
  <c r="E17" i="23"/>
  <c r="J17" i="23" s="1"/>
  <c r="E10" i="23"/>
  <c r="J10" i="23" s="1"/>
  <c r="E3" i="23"/>
  <c r="J3" i="23" s="1"/>
  <c r="E16" i="23"/>
  <c r="J16" i="23" s="1"/>
  <c r="E13" i="23"/>
  <c r="J13" i="23" s="1"/>
  <c r="E4" i="23"/>
  <c r="J4" i="23" s="1"/>
  <c r="E14" i="23"/>
  <c r="J14" i="23" s="1"/>
  <c r="E5" i="23"/>
  <c r="J5" i="23" s="1"/>
  <c r="E6" i="23"/>
  <c r="J6" i="23" s="1"/>
  <c r="E15" i="23"/>
  <c r="J15" i="23" s="1"/>
  <c r="E7" i="23"/>
  <c r="J7" i="23" s="1"/>
  <c r="E12" i="23"/>
  <c r="J12" i="23" s="1"/>
  <c r="E3" i="20"/>
  <c r="J3" i="20" s="1"/>
  <c r="E4" i="20"/>
  <c r="J4" i="20" s="1"/>
  <c r="E5" i="20"/>
  <c r="J5" i="20" s="1"/>
  <c r="E6" i="20"/>
  <c r="J6" i="20" s="1"/>
  <c r="E5" i="17"/>
  <c r="J5" i="17" s="1"/>
  <c r="E3" i="17"/>
  <c r="J3" i="17" s="1"/>
  <c r="E6" i="17"/>
  <c r="J6" i="17" s="1"/>
  <c r="E4" i="17"/>
  <c r="J4" i="17" s="1"/>
  <c r="E7" i="17"/>
  <c r="J7" i="17" s="1"/>
  <c r="E4" i="16"/>
  <c r="J4" i="16" s="1"/>
  <c r="E5" i="16"/>
  <c r="J5" i="16" s="1"/>
  <c r="E3" i="16"/>
  <c r="J3" i="16" s="1"/>
  <c r="E9" i="12"/>
  <c r="J9" i="12" s="1"/>
  <c r="E6" i="12"/>
  <c r="J6" i="12" s="1"/>
  <c r="E4" i="12"/>
  <c r="J4" i="12" s="1"/>
  <c r="E5" i="12"/>
  <c r="J5" i="12" s="1"/>
</calcChain>
</file>

<file path=xl/sharedStrings.xml><?xml version="1.0" encoding="utf-8"?>
<sst xmlns="http://schemas.openxmlformats.org/spreadsheetml/2006/main" count="378" uniqueCount="184">
  <si>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</si>
  <si>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</si>
  <si>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</si>
  <si>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</si>
  <si>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</si>
  <si>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</si>
  <si>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</si>
  <si>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</si>
  <si>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</si>
  <si>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</si>
  <si>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</si>
  <si>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</si>
  <si>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FRANCO FRANCOFRANCISCO JAVIER</t>
  </si>
  <si>
    <t>LARA BERRIO LUIS HERNANDO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</si>
  <si>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</si>
  <si>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</si>
  <si>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</si>
  <si>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</si>
  <si>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</si>
  <si>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</si>
  <si>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</si>
  <si>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MARÍN VILLEGAS JAVIER ANDRÉS</t>
  </si>
  <si>
    <t>DIAZ APACHE NATHALIA</t>
  </si>
  <si>
    <t>No</t>
  </si>
  <si>
    <t>AVILES TORO MIRYAM</t>
  </si>
  <si>
    <t>VARGAS RAMIREZ SEBASTIAN CAMILO</t>
  </si>
  <si>
    <t>GIRALDO CARDONA ORLANDO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</si>
  <si>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</si>
  <si>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</si>
  <si>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</si>
  <si>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</si>
  <si>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</si>
  <si>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</si>
  <si>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</si>
  <si>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LONDOÑO DEVIA JORGE MARIO</t>
  </si>
  <si>
    <t>PEDRAZA CASTILLO FERNANDO ALONSO</t>
  </si>
  <si>
    <t>CEBALLOS CASTAÑO MAGDA LORENA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</si>
  <si>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</si>
  <si>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</si>
  <si>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</si>
  <si>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</si>
  <si>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</si>
  <si>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</si>
  <si>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</si>
  <si>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</si>
  <si>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</si>
  <si>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</si>
  <si>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</si>
  <si>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ARIAS FORERO SANDRA LORENA</t>
  </si>
  <si>
    <t>LOPEZ BERMUDEZ ANGELA VIVIANA</t>
  </si>
  <si>
    <t>CAÑAVERAL LONDOÑO PAULA ANDREA</t>
  </si>
  <si>
    <t>LONDOÑO LONDOÑO NORA</t>
  </si>
  <si>
    <t>OCAMPO MESA JOSE NORBEY</t>
  </si>
  <si>
    <t>VARGAS GIRALDO JUAN DAVID</t>
  </si>
  <si>
    <t>GÓMEZ PÉREZ MONICA ANDREA</t>
  </si>
  <si>
    <t>BERMUDEZ BENJUMEA GLORIA ISABEL</t>
  </si>
  <si>
    <t>GOMEZ EDUARD ANDRES</t>
  </si>
  <si>
    <t>HOYOS FRANCO DANIEL ALBERTO</t>
  </si>
  <si>
    <t>CARDONA RIVERA LUZ MARINA</t>
  </si>
  <si>
    <t>HERNANDEZ LOZANO HELVER</t>
  </si>
  <si>
    <t>RINCÓN BELALCÁZAR NESTOR FABIÁN</t>
  </si>
  <si>
    <t>GALVIS GONZÁLEZ CHRISTIAN DAVID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</si>
  <si>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</si>
  <si>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</si>
  <si>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</si>
  <si>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</si>
  <si>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</si>
  <si>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</si>
  <si>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</si>
  <si>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</si>
  <si>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</si>
  <si>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PAGR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</si>
  <si>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</si>
  <si>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</si>
  <si>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</si>
  <si>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</si>
  <si>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</si>
  <si>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</si>
  <si>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</si>
  <si>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</si>
  <si>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</si>
  <si>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</si>
  <si>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</si>
  <si>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</si>
  <si>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</si>
  <si>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</si>
  <si>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</si>
  <si>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</si>
  <si>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</si>
  <si>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</si>
  <si>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</si>
  <si>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</si>
  <si>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</si>
  <si>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</si>
  <si>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</si>
  <si>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</si>
  <si>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BARBOSA HERRERA DIANA CAROLINA</t>
  </si>
  <si>
    <t>JARAMILLO CORREA CAROLINA</t>
  </si>
  <si>
    <t>GRISALES RIVEROS LEONARDO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</si>
  <si>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</si>
  <si>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</si>
  <si>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</si>
  <si>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</si>
  <si>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</si>
  <si>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</si>
  <si>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</si>
  <si>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</si>
  <si>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</si>
  <si>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</si>
  <si>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</si>
  <si>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</si>
  <si>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</si>
  <si>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</si>
  <si>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JACR</t>
  </si>
  <si>
    <t>Escribiente de Juzgado Municipal y/o Equivalentes Nominado</t>
  </si>
  <si>
    <t>JARAMILLO BOTERO JOSE LUIS</t>
  </si>
  <si>
    <t>DIAZ CUBIDES LEIDY MARIANA</t>
  </si>
  <si>
    <t>PINEDA MARTINEZ MARTHA MERLING</t>
  </si>
  <si>
    <t>MURILLO AVILA DAVID</t>
  </si>
  <si>
    <t>RIVEROS NICHOLS EDILSON</t>
  </si>
  <si>
    <t>ROJAS GRANADA NANCY JOHANA</t>
  </si>
  <si>
    <t>SUAREZ ROMERO JAZMYTH</t>
  </si>
  <si>
    <t>PINO CIFUENTES ERIKA ANDREA</t>
  </si>
  <si>
    <t>GUARIN BURITICA GUSTAVO JOSE</t>
  </si>
  <si>
    <t>SANCHEZ DIVA CONSTANZA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</si>
  <si>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</si>
  <si>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</si>
  <si>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</si>
  <si>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</si>
  <si>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</si>
  <si>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</si>
  <si>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</si>
  <si>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</si>
  <si>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</si>
  <si>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OSORIO BURITICA YANET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</si>
  <si>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</si>
  <si>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</si>
  <si>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</si>
  <si>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</si>
  <si>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</si>
  <si>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</si>
  <si>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</si>
  <si>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Profesional Universitario de Juzgados Administrativos Grado 16</t>
  </si>
  <si>
    <t>GOMEZ FLOREZ ANDRES</t>
  </si>
  <si>
    <t>RAMOS TORRES LAUREN KATHERINE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</si>
  <si>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</si>
  <si>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</si>
  <si>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</si>
  <si>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</si>
  <si>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</si>
  <si>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</si>
  <si>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</si>
  <si>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</si>
  <si>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</si>
  <si>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</si>
  <si>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</si>
  <si>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</si>
  <si>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</si>
  <si>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</si>
  <si>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</si>
  <si>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</si>
  <si>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</si>
  <si>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</si>
  <si>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</si>
  <si>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</si>
  <si>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</si>
  <si>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</si>
  <si>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BOTERO CARDENAS LUIS ERNESTO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</si>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</sst>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6" fillId="0" borderId="0" xfId="0" applyFont="1" applyFill="1" applyBorder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93" t="s">
        <v>166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83" t="s">
        <v>10</v>
      </c>
      <c r="B2" s="6" t="s">
        <v>0</v>
      </c>
      <c r="C2" s="6" t="s">
        <v>9</v>
      </c>
      <c r="D2" s="7" t="s">
        <v>63</v>
      </c>
      <c r="E2" s="7" t="s">
        <v>64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18496497</v>
      </c>
      <c r="C3" s="4" t="s">
        <v>167</v>
      </c>
      <c r="D3" s="5">
        <v>974.68</v>
      </c>
      <c r="E3" s="5">
        <f t="shared" ref="E3:E12" si="0">300+((600-300)*(D3-800)/(1000-800))</f>
        <v>562.02</v>
      </c>
      <c r="F3" s="5">
        <v>157.5</v>
      </c>
      <c r="G3" s="5">
        <v>97.43</v>
      </c>
      <c r="H3" s="5">
        <v>70</v>
      </c>
      <c r="I3" s="5">
        <v>0</v>
      </c>
      <c r="J3" s="13">
        <f t="shared" ref="J3:J12" si="1">SUM(E3:I3)</f>
        <v>886.95</v>
      </c>
    </row>
    <row r="4" spans="1:10" ht="15" customHeight="1" x14ac:dyDescent="0.25">
      <c r="A4" s="3">
        <v>2</v>
      </c>
      <c r="B4" s="4">
        <v>9770282</v>
      </c>
      <c r="C4" s="4" t="s">
        <v>168</v>
      </c>
      <c r="D4" s="5">
        <v>948.97</v>
      </c>
      <c r="E4" s="5">
        <f t="shared" si="0"/>
        <v>523.45500000000004</v>
      </c>
      <c r="F4" s="5">
        <v>171</v>
      </c>
      <c r="G4" s="5">
        <v>89.64</v>
      </c>
      <c r="H4" s="5">
        <v>70</v>
      </c>
      <c r="I4" s="5">
        <v>0</v>
      </c>
      <c r="J4" s="13">
        <f t="shared" si="1"/>
        <v>854.09500000000003</v>
      </c>
    </row>
    <row r="5" spans="1:10" ht="14.25" customHeight="1" x14ac:dyDescent="0.25">
      <c r="A5" s="3">
        <v>3</v>
      </c>
      <c r="B5" s="4">
        <v>41918707</v>
      </c>
      <c r="C5" s="4" t="s">
        <v>169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1094887125</v>
      </c>
      <c r="C6" s="4" t="s">
        <v>170</v>
      </c>
      <c r="D6" s="5">
        <v>871.85</v>
      </c>
      <c r="E6" s="5">
        <f t="shared" si="0"/>
        <v>407.77500000000003</v>
      </c>
      <c r="F6" s="5">
        <v>160.5</v>
      </c>
      <c r="G6" s="5">
        <v>61.698630136986303</v>
      </c>
      <c r="H6" s="5">
        <v>30</v>
      </c>
      <c r="I6" s="5">
        <v>0</v>
      </c>
      <c r="J6" s="13">
        <f t="shared" si="1"/>
        <v>659.97363013698634</v>
      </c>
    </row>
    <row r="7" spans="1:10" ht="15" customHeight="1" x14ac:dyDescent="0.25">
      <c r="A7" s="3">
        <v>5</v>
      </c>
      <c r="B7" s="4">
        <v>41962772</v>
      </c>
      <c r="C7" s="4" t="s">
        <v>171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 ht="15" customHeight="1" x14ac:dyDescent="0.25">
      <c r="A8" s="3">
        <v>6</v>
      </c>
      <c r="B8" s="4">
        <v>41958675</v>
      </c>
      <c r="C8" s="4" t="s">
        <v>172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ht="15" customHeight="1" x14ac:dyDescent="0.25">
      <c r="A9" s="3">
        <v>7</v>
      </c>
      <c r="B9" s="4">
        <v>1002544444</v>
      </c>
      <c r="C9" s="4" t="s">
        <v>173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46371643</v>
      </c>
      <c r="C10" s="4" t="s">
        <v>176</v>
      </c>
      <c r="D10" s="5">
        <v>807.58</v>
      </c>
      <c r="E10" s="5">
        <f t="shared" si="0"/>
        <v>311.37000000000006</v>
      </c>
      <c r="F10" s="5">
        <v>161.5</v>
      </c>
      <c r="G10" s="5">
        <v>63.14</v>
      </c>
      <c r="H10" s="5">
        <v>45</v>
      </c>
      <c r="I10" s="5">
        <v>0</v>
      </c>
      <c r="J10" s="13">
        <f t="shared" si="1"/>
        <v>581.0100000000001</v>
      </c>
    </row>
    <row r="11" spans="1:10" x14ac:dyDescent="0.25">
      <c r="A11" s="3">
        <v>9</v>
      </c>
      <c r="B11" s="4">
        <v>1097394546</v>
      </c>
      <c r="C11" s="4" t="s">
        <v>174</v>
      </c>
      <c r="D11" s="5">
        <v>820.44</v>
      </c>
      <c r="E11" s="5">
        <f t="shared" si="0"/>
        <v>330.66000000000008</v>
      </c>
      <c r="F11" s="5">
        <v>161.5</v>
      </c>
      <c r="G11" s="5">
        <v>39.945205479452056</v>
      </c>
      <c r="H11" s="5">
        <v>40</v>
      </c>
      <c r="I11" s="5">
        <v>0</v>
      </c>
      <c r="J11" s="13">
        <f t="shared" si="1"/>
        <v>572.10520547945214</v>
      </c>
    </row>
    <row r="12" spans="1:10" x14ac:dyDescent="0.25">
      <c r="A12" s="3">
        <v>10</v>
      </c>
      <c r="B12" s="4">
        <v>33815352</v>
      </c>
      <c r="C12" s="4" t="s">
        <v>175</v>
      </c>
      <c r="D12" s="5">
        <v>820.44</v>
      </c>
      <c r="E12" s="5">
        <f t="shared" si="0"/>
        <v>330.66000000000008</v>
      </c>
      <c r="F12" s="5">
        <v>164.5</v>
      </c>
      <c r="G12" s="5">
        <v>22.79</v>
      </c>
      <c r="H12" s="5">
        <v>30</v>
      </c>
      <c r="I12" s="5">
        <v>0</v>
      </c>
      <c r="J12" s="13">
        <f t="shared" si="1"/>
        <v>547.95000000000005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/>
      <c r="E19" s="30"/>
      <c r="F19" s="30"/>
      <c r="G19" s="30"/>
      <c r="H19" s="30"/>
    </row>
    <row r="20" spans="1:8" customFormat="1" x14ac:dyDescent="0.25">
      <c r="C20" s="30"/>
      <c r="D20" s="32"/>
      <c r="E20" s="30"/>
      <c r="F20" s="30"/>
      <c r="G20" s="30"/>
      <c r="H20" s="30"/>
    </row>
    <row r="22" spans="1:8" x14ac:dyDescent="0.25">
      <c r="A22" s="29"/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7" t="s">
        <v>181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63</v>
      </c>
      <c r="E2" s="7" t="s">
        <v>64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84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83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87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85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86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K12" sqref="K1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2" t="s">
        <v>182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63</v>
      </c>
      <c r="E2" s="56" t="s">
        <v>64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81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82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G15" sqref="G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03" t="s">
        <v>78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79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80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N25" sqref="N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4" t="s">
        <v>77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07" t="s">
        <v>183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1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3" sqref="A3:J4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8" t="s">
        <v>76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11" t="s">
        <v>75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1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G12" sqref="G12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4" t="s">
        <v>74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4" t="s">
        <v>75</v>
      </c>
      <c r="B3" s="114"/>
      <c r="C3" s="114"/>
      <c r="D3" s="114"/>
      <c r="E3" s="114"/>
      <c r="F3" s="114"/>
      <c r="G3" s="114"/>
      <c r="H3" s="114"/>
      <c r="I3" s="114"/>
      <c r="J3" s="114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E20" sqref="E20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63</v>
      </c>
      <c r="E2" s="24" t="s">
        <v>64</v>
      </c>
      <c r="F2" s="24" t="s">
        <v>3</v>
      </c>
      <c r="G2" s="24" t="s">
        <v>18</v>
      </c>
      <c r="H2" s="25" t="s">
        <v>19</v>
      </c>
      <c r="I2" s="25" t="s">
        <v>6</v>
      </c>
      <c r="J2" s="23" t="s">
        <v>8</v>
      </c>
    </row>
    <row r="3" spans="1:10" ht="15" customHeight="1" x14ac:dyDescent="0.25">
      <c r="A3" s="4">
        <v>1</v>
      </c>
      <c r="B3" s="4">
        <v>94289379</v>
      </c>
      <c r="C3" s="4" t="s">
        <v>61</v>
      </c>
      <c r="D3" s="5">
        <v>1000</v>
      </c>
      <c r="E3" s="5">
        <f t="shared" ref="E3:E9" si="0">300+((600-300)*(D3-800)/(1000-800))</f>
        <v>600</v>
      </c>
      <c r="F3" s="5">
        <v>146.5</v>
      </c>
      <c r="G3" s="5">
        <v>24.876712328767123</v>
      </c>
      <c r="H3" s="5">
        <v>35</v>
      </c>
      <c r="I3" s="5">
        <v>0</v>
      </c>
      <c r="J3" s="13">
        <f t="shared" ref="J3:J9" si="1">SUM(E3:I3)</f>
        <v>806.3767123287671</v>
      </c>
    </row>
    <row r="4" spans="1:10" ht="15" customHeight="1" x14ac:dyDescent="0.25">
      <c r="A4" s="4">
        <v>2</v>
      </c>
      <c r="B4" s="4">
        <v>9733295</v>
      </c>
      <c r="C4" s="4" t="s">
        <v>12</v>
      </c>
      <c r="D4" s="5">
        <v>900.24</v>
      </c>
      <c r="E4" s="5">
        <f t="shared" si="0"/>
        <v>450.36</v>
      </c>
      <c r="F4" s="5">
        <v>152.5</v>
      </c>
      <c r="G4" s="5">
        <v>100</v>
      </c>
      <c r="H4" s="5">
        <v>0</v>
      </c>
      <c r="I4" s="5">
        <v>0</v>
      </c>
      <c r="J4" s="13">
        <f t="shared" si="1"/>
        <v>702.86</v>
      </c>
    </row>
    <row r="5" spans="1:10" x14ac:dyDescent="0.25">
      <c r="A5" s="4">
        <v>3</v>
      </c>
      <c r="B5" s="4">
        <v>89000942</v>
      </c>
      <c r="C5" s="4" t="s">
        <v>13</v>
      </c>
      <c r="D5" s="5">
        <v>827.25</v>
      </c>
      <c r="E5" s="5">
        <f t="shared" si="0"/>
        <v>340.875</v>
      </c>
      <c r="F5" s="5">
        <v>166</v>
      </c>
      <c r="G5" s="5">
        <v>100</v>
      </c>
      <c r="H5" s="5">
        <v>35</v>
      </c>
      <c r="I5" s="5">
        <v>0</v>
      </c>
      <c r="J5" s="13">
        <f t="shared" si="1"/>
        <v>641.875</v>
      </c>
    </row>
    <row r="6" spans="1:10" x14ac:dyDescent="0.25">
      <c r="A6" s="4">
        <v>4</v>
      </c>
      <c r="B6" s="4">
        <v>18399556</v>
      </c>
      <c r="C6" s="4" t="s">
        <v>17</v>
      </c>
      <c r="D6" s="5">
        <v>802.92</v>
      </c>
      <c r="E6" s="5">
        <f t="shared" si="0"/>
        <v>304.37999999999994</v>
      </c>
      <c r="F6" s="5">
        <v>152</v>
      </c>
      <c r="G6" s="5">
        <v>74.86</v>
      </c>
      <c r="H6" s="5">
        <v>50</v>
      </c>
      <c r="I6" s="5">
        <v>0</v>
      </c>
      <c r="J6" s="13">
        <f t="shared" si="1"/>
        <v>581.2399999999999</v>
      </c>
    </row>
    <row r="7" spans="1:10" x14ac:dyDescent="0.25">
      <c r="A7" s="4">
        <v>5</v>
      </c>
      <c r="B7" s="4">
        <v>24995915</v>
      </c>
      <c r="C7" s="4" t="s">
        <v>14</v>
      </c>
      <c r="D7" s="5">
        <v>815.09</v>
      </c>
      <c r="E7" s="5">
        <f t="shared" si="0"/>
        <v>322.63500000000005</v>
      </c>
      <c r="F7" s="5">
        <v>157.5</v>
      </c>
      <c r="G7" s="5">
        <v>70.400000000000006</v>
      </c>
      <c r="H7" s="5">
        <v>10</v>
      </c>
      <c r="I7" s="5">
        <v>0</v>
      </c>
      <c r="J7" s="13">
        <f t="shared" si="1"/>
        <v>560.53500000000008</v>
      </c>
    </row>
    <row r="8" spans="1:10" x14ac:dyDescent="0.25">
      <c r="A8" s="4">
        <v>6</v>
      </c>
      <c r="B8" s="4">
        <v>1110462518</v>
      </c>
      <c r="C8" s="4" t="s">
        <v>15</v>
      </c>
      <c r="D8" s="5">
        <v>839.42</v>
      </c>
      <c r="E8" s="5">
        <f t="shared" si="0"/>
        <v>359.12999999999994</v>
      </c>
      <c r="F8" s="5">
        <v>164.5</v>
      </c>
      <c r="G8" s="5">
        <v>16.054794520547944</v>
      </c>
      <c r="H8" s="5">
        <v>0</v>
      </c>
      <c r="I8" s="5">
        <v>0</v>
      </c>
      <c r="J8" s="13">
        <f t="shared" si="1"/>
        <v>539.68479452054783</v>
      </c>
    </row>
    <row r="9" spans="1:10" x14ac:dyDescent="0.25">
      <c r="A9" s="4">
        <v>7</v>
      </c>
      <c r="B9" s="4">
        <v>41924337</v>
      </c>
      <c r="C9" s="4" t="s">
        <v>16</v>
      </c>
      <c r="D9" s="5">
        <v>802.92</v>
      </c>
      <c r="E9" s="5">
        <f t="shared" si="0"/>
        <v>304.37999999999994</v>
      </c>
      <c r="F9" s="5">
        <v>160</v>
      </c>
      <c r="G9" s="5">
        <v>62.9</v>
      </c>
      <c r="H9" s="5">
        <v>10</v>
      </c>
      <c r="I9" s="5">
        <v>0</v>
      </c>
      <c r="J9" s="13">
        <f t="shared" si="1"/>
        <v>537.28</v>
      </c>
    </row>
    <row r="11" spans="1:10" customFormat="1" x14ac:dyDescent="0.25">
      <c r="A11" s="29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1"/>
      <c r="E16" s="30"/>
      <c r="F16" s="30"/>
      <c r="G16" s="30"/>
      <c r="H16" s="30"/>
    </row>
    <row r="17" spans="1:8" customFormat="1" x14ac:dyDescent="0.25">
      <c r="C17" s="30"/>
      <c r="D17" s="32"/>
      <c r="E17" s="30"/>
      <c r="F17" s="30"/>
      <c r="G17" s="30"/>
      <c r="H17" s="30"/>
    </row>
    <row r="19" spans="1:8" x14ac:dyDescent="0.25">
      <c r="A19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28" t="s">
        <v>23</v>
      </c>
      <c r="B2" s="12" t="s">
        <v>0</v>
      </c>
      <c r="C2" s="12" t="s">
        <v>9</v>
      </c>
      <c r="D2" s="24" t="s">
        <v>63</v>
      </c>
      <c r="E2" s="24" t="s">
        <v>64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20</v>
      </c>
      <c r="D3" s="5">
        <v>874.24</v>
      </c>
      <c r="E3" s="5">
        <f t="shared" ref="E3:E5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5" si="1">SUM(E3:I3)</f>
        <v>545.63</v>
      </c>
    </row>
    <row r="4" spans="1:10" x14ac:dyDescent="0.25">
      <c r="A4" s="4">
        <v>2</v>
      </c>
      <c r="B4" s="4">
        <v>9729869</v>
      </c>
      <c r="C4" s="4" t="s">
        <v>21</v>
      </c>
      <c r="D4" s="5">
        <v>830.57</v>
      </c>
      <c r="E4" s="5">
        <f t="shared" si="0"/>
        <v>345.85500000000008</v>
      </c>
      <c r="F4" s="5">
        <v>150.5</v>
      </c>
      <c r="G4" s="5">
        <v>14.64</v>
      </c>
      <c r="H4" s="5">
        <v>0</v>
      </c>
      <c r="I4" s="5">
        <v>0</v>
      </c>
      <c r="J4" s="13">
        <f t="shared" si="1"/>
        <v>510.99500000000006</v>
      </c>
    </row>
    <row r="5" spans="1:10" x14ac:dyDescent="0.25">
      <c r="A5" s="4">
        <v>3</v>
      </c>
      <c r="B5" s="4">
        <v>1094899514</v>
      </c>
      <c r="C5" s="4" t="s">
        <v>22</v>
      </c>
      <c r="D5" s="5">
        <v>819.65</v>
      </c>
      <c r="E5" s="5">
        <f t="shared" si="0"/>
        <v>329.47499999999997</v>
      </c>
      <c r="F5" s="5">
        <v>150</v>
      </c>
      <c r="G5" s="5">
        <v>0.49315068493150682</v>
      </c>
      <c r="H5" s="5">
        <v>0</v>
      </c>
      <c r="I5" s="5">
        <v>0</v>
      </c>
      <c r="J5" s="13">
        <f t="shared" si="1"/>
        <v>479.96815068493146</v>
      </c>
    </row>
    <row r="7" spans="1:10" customFormat="1" x14ac:dyDescent="0.25">
      <c r="A7" s="29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1"/>
      <c r="E12" s="30"/>
      <c r="F12" s="30"/>
      <c r="G12" s="30"/>
      <c r="H12" s="30"/>
    </row>
    <row r="13" spans="1:10" customFormat="1" x14ac:dyDescent="0.25">
      <c r="C13" s="30"/>
      <c r="D13" s="32"/>
      <c r="E13" s="30"/>
      <c r="F13" s="30"/>
      <c r="G13" s="30"/>
      <c r="H13" s="30"/>
    </row>
    <row r="15" spans="1:10" x14ac:dyDescent="0.25">
      <c r="A15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94" t="s">
        <v>67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24578447</v>
      </c>
      <c r="C3" s="14" t="s">
        <v>24</v>
      </c>
      <c r="D3" s="2">
        <v>841.45</v>
      </c>
      <c r="E3" s="2">
        <f>300+((600-300)*(D3-800)/(1000-800))</f>
        <v>362.17500000000007</v>
      </c>
      <c r="F3" s="2">
        <v>159</v>
      </c>
      <c r="G3" s="2">
        <v>100</v>
      </c>
      <c r="H3" s="2">
        <v>10</v>
      </c>
      <c r="I3" s="2">
        <v>0</v>
      </c>
      <c r="J3" s="20">
        <f>SUM(E3:I3)</f>
        <v>631.17500000000007</v>
      </c>
    </row>
    <row r="4" spans="1:10" ht="15" customHeight="1" x14ac:dyDescent="0.25">
      <c r="A4" s="14">
        <v>2</v>
      </c>
      <c r="B4" s="14">
        <v>1094921308</v>
      </c>
      <c r="C4" s="14" t="s">
        <v>25</v>
      </c>
      <c r="D4" s="2">
        <v>863.1</v>
      </c>
      <c r="E4" s="2">
        <f>300+((600-300)*(D4-800)/(1000-800))</f>
        <v>394.65000000000003</v>
      </c>
      <c r="F4" s="2">
        <v>167.5</v>
      </c>
      <c r="G4" s="2">
        <v>65.479452054794521</v>
      </c>
      <c r="H4" s="2">
        <v>0</v>
      </c>
      <c r="I4" s="2">
        <v>0</v>
      </c>
      <c r="J4" s="20">
        <f>SUM(E4:I4)</f>
        <v>627.62945205479457</v>
      </c>
    </row>
    <row r="5" spans="1:10" ht="15" customHeight="1" x14ac:dyDescent="0.25">
      <c r="A5" s="14">
        <v>3</v>
      </c>
      <c r="B5" s="14">
        <v>24586100</v>
      </c>
      <c r="C5" s="14" t="s">
        <v>28</v>
      </c>
      <c r="D5" s="2">
        <v>808.98</v>
      </c>
      <c r="E5" s="2">
        <f>300+((600-300)*(D5-800)/(1000-800))</f>
        <v>313.47000000000003</v>
      </c>
      <c r="F5" s="2">
        <v>161.5</v>
      </c>
      <c r="G5" s="2">
        <v>100</v>
      </c>
      <c r="H5" s="2">
        <v>50</v>
      </c>
      <c r="I5" s="2">
        <v>0</v>
      </c>
      <c r="J5" s="20">
        <f>SUM(E5:I5)</f>
        <v>624.97</v>
      </c>
    </row>
    <row r="6" spans="1:10" ht="15" customHeight="1" x14ac:dyDescent="0.25">
      <c r="A6" s="14">
        <v>4</v>
      </c>
      <c r="B6" s="14">
        <v>19401998</v>
      </c>
      <c r="C6" s="14" t="s">
        <v>26</v>
      </c>
      <c r="D6" s="2">
        <v>873.92</v>
      </c>
      <c r="E6" s="2">
        <f>300+((600-300)*(D6-800)/(1000-800))</f>
        <v>410.87999999999994</v>
      </c>
      <c r="F6" s="2">
        <v>153.5</v>
      </c>
      <c r="G6" s="2">
        <v>42.08</v>
      </c>
      <c r="H6" s="2">
        <v>0</v>
      </c>
      <c r="I6" s="2">
        <v>0</v>
      </c>
      <c r="J6" s="20">
        <f>SUM(E6:I6)</f>
        <v>606.45999999999992</v>
      </c>
    </row>
    <row r="7" spans="1:10" x14ac:dyDescent="0.25">
      <c r="A7" s="14">
        <v>5</v>
      </c>
      <c r="B7" s="14">
        <v>1094905673</v>
      </c>
      <c r="C7" s="14" t="s">
        <v>27</v>
      </c>
      <c r="D7" s="2">
        <v>808.98</v>
      </c>
      <c r="E7" s="2">
        <f>300+((600-300)*(D7-800)/(1000-800))</f>
        <v>313.47000000000003</v>
      </c>
      <c r="F7" s="2">
        <v>151</v>
      </c>
      <c r="G7" s="2">
        <v>100</v>
      </c>
      <c r="H7" s="2">
        <v>0</v>
      </c>
      <c r="I7" s="2">
        <v>0</v>
      </c>
      <c r="J7" s="20">
        <f>SUM(E7:I7)</f>
        <v>564.47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93" t="s">
        <v>72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63</v>
      </c>
      <c r="E2" s="7" t="s">
        <v>64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29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80019419</v>
      </c>
      <c r="C4" s="3" t="s">
        <v>30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31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32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115"/>
      <c r="E10" s="115"/>
      <c r="F10" s="115"/>
      <c r="G10" s="115"/>
    </row>
    <row r="11" spans="1:10" x14ac:dyDescent="0.25">
      <c r="D11" s="115"/>
      <c r="E11" s="115"/>
      <c r="F11" s="115"/>
      <c r="G11" s="115"/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L15" sqref="L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94" t="s">
        <v>164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63</v>
      </c>
      <c r="E2" s="7" t="s">
        <v>64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165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C22" sqref="C22:F22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7" t="s">
        <v>73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63</v>
      </c>
      <c r="E2" s="24" t="s">
        <v>64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33</v>
      </c>
      <c r="D3" s="9">
        <v>954.93</v>
      </c>
      <c r="E3" s="9">
        <f t="shared" ref="E3:E17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7" si="1">SUM(E3:I3)</f>
        <v>787.755</v>
      </c>
    </row>
    <row r="4" spans="1:10" x14ac:dyDescent="0.25">
      <c r="A4" s="4">
        <v>2</v>
      </c>
      <c r="B4" s="4">
        <v>9729046</v>
      </c>
      <c r="C4" s="4" t="s">
        <v>34</v>
      </c>
      <c r="D4" s="9">
        <v>918.83</v>
      </c>
      <c r="E4" s="9">
        <f t="shared" si="0"/>
        <v>478.24500000000006</v>
      </c>
      <c r="F4" s="9">
        <v>156</v>
      </c>
      <c r="G4" s="9">
        <v>100</v>
      </c>
      <c r="H4" s="9">
        <v>20</v>
      </c>
      <c r="I4" s="9">
        <v>0</v>
      </c>
      <c r="J4" s="13">
        <f t="shared" si="1"/>
        <v>754.24500000000012</v>
      </c>
    </row>
    <row r="5" spans="1:10" x14ac:dyDescent="0.25">
      <c r="A5" s="4">
        <v>3</v>
      </c>
      <c r="B5" s="4">
        <v>4376045</v>
      </c>
      <c r="C5" s="4" t="s">
        <v>35</v>
      </c>
      <c r="D5" s="9">
        <v>894.77</v>
      </c>
      <c r="E5" s="9">
        <f t="shared" si="0"/>
        <v>442.15499999999997</v>
      </c>
      <c r="F5" s="9">
        <v>168.5</v>
      </c>
      <c r="G5" s="9">
        <v>100</v>
      </c>
      <c r="H5" s="9">
        <v>15</v>
      </c>
      <c r="I5" s="9">
        <v>0</v>
      </c>
      <c r="J5" s="13">
        <f t="shared" si="1"/>
        <v>725.65499999999997</v>
      </c>
    </row>
    <row r="6" spans="1:10" x14ac:dyDescent="0.25">
      <c r="A6" s="4">
        <v>4</v>
      </c>
      <c r="B6" s="4">
        <v>66963848</v>
      </c>
      <c r="C6" s="4" t="s">
        <v>36</v>
      </c>
      <c r="D6" s="9">
        <v>870.7</v>
      </c>
      <c r="E6" s="9">
        <f t="shared" si="0"/>
        <v>406.05000000000007</v>
      </c>
      <c r="F6" s="9">
        <v>147.5</v>
      </c>
      <c r="G6" s="9">
        <v>100</v>
      </c>
      <c r="H6" s="9">
        <v>50</v>
      </c>
      <c r="I6" s="9">
        <v>0</v>
      </c>
      <c r="J6" s="13">
        <f t="shared" si="1"/>
        <v>703.55000000000007</v>
      </c>
    </row>
    <row r="7" spans="1:10" x14ac:dyDescent="0.25">
      <c r="A7" s="4">
        <v>5</v>
      </c>
      <c r="B7" s="4">
        <v>41953819</v>
      </c>
      <c r="C7" s="4" t="s">
        <v>42</v>
      </c>
      <c r="D7" s="9">
        <v>882.73</v>
      </c>
      <c r="E7" s="9">
        <f t="shared" si="0"/>
        <v>424.09500000000003</v>
      </c>
      <c r="F7" s="9">
        <v>156.5</v>
      </c>
      <c r="G7" s="9">
        <v>100</v>
      </c>
      <c r="H7" s="9">
        <v>15</v>
      </c>
      <c r="I7" s="9">
        <v>0</v>
      </c>
      <c r="J7" s="13">
        <f t="shared" si="1"/>
        <v>695.59500000000003</v>
      </c>
    </row>
    <row r="8" spans="1:10" x14ac:dyDescent="0.25">
      <c r="A8" s="4">
        <v>6</v>
      </c>
      <c r="B8" s="4">
        <v>41950502</v>
      </c>
      <c r="C8" s="4" t="s">
        <v>41</v>
      </c>
      <c r="D8" s="9">
        <v>846.63</v>
      </c>
      <c r="E8" s="9">
        <f t="shared" si="0"/>
        <v>369.94499999999999</v>
      </c>
      <c r="F8" s="9">
        <v>173.5</v>
      </c>
      <c r="G8" s="9">
        <v>100</v>
      </c>
      <c r="H8" s="9">
        <v>40</v>
      </c>
      <c r="I8" s="9">
        <v>0</v>
      </c>
      <c r="J8" s="13">
        <f t="shared" si="1"/>
        <v>683.44499999999994</v>
      </c>
    </row>
    <row r="9" spans="1:10" x14ac:dyDescent="0.25">
      <c r="A9" s="4">
        <v>7</v>
      </c>
      <c r="B9" s="4">
        <v>41939176</v>
      </c>
      <c r="C9" s="4" t="s">
        <v>37</v>
      </c>
      <c r="D9" s="9">
        <v>858.66</v>
      </c>
      <c r="E9" s="9">
        <f t="shared" si="0"/>
        <v>387.98999999999995</v>
      </c>
      <c r="F9" s="9">
        <v>174</v>
      </c>
      <c r="G9" s="9">
        <v>100</v>
      </c>
      <c r="H9" s="9">
        <v>20</v>
      </c>
      <c r="I9" s="9">
        <v>0</v>
      </c>
      <c r="J9" s="13">
        <f t="shared" si="1"/>
        <v>681.99</v>
      </c>
    </row>
    <row r="10" spans="1:10" x14ac:dyDescent="0.25">
      <c r="A10" s="4">
        <v>8</v>
      </c>
      <c r="B10" s="4">
        <v>41931701</v>
      </c>
      <c r="C10" s="4" t="s">
        <v>43</v>
      </c>
      <c r="D10" s="9">
        <v>870.7</v>
      </c>
      <c r="E10" s="9">
        <f t="shared" si="0"/>
        <v>406.05000000000007</v>
      </c>
      <c r="F10" s="9">
        <v>167.5</v>
      </c>
      <c r="G10" s="9">
        <v>82.86</v>
      </c>
      <c r="H10" s="9">
        <v>20</v>
      </c>
      <c r="I10" s="9">
        <v>0</v>
      </c>
      <c r="J10" s="13">
        <f t="shared" si="1"/>
        <v>676.41000000000008</v>
      </c>
    </row>
    <row r="11" spans="1:10" x14ac:dyDescent="0.25">
      <c r="A11" s="4">
        <v>9</v>
      </c>
      <c r="B11" s="4">
        <v>41954030</v>
      </c>
      <c r="C11" s="4" t="s">
        <v>38</v>
      </c>
      <c r="D11" s="9">
        <v>846.63</v>
      </c>
      <c r="E11" s="9">
        <f t="shared" si="0"/>
        <v>369.94499999999999</v>
      </c>
      <c r="F11" s="9">
        <v>165</v>
      </c>
      <c r="G11" s="9">
        <v>100</v>
      </c>
      <c r="H11" s="9">
        <v>20</v>
      </c>
      <c r="I11" s="9">
        <v>0</v>
      </c>
      <c r="J11" s="13">
        <f t="shared" si="1"/>
        <v>654.94499999999994</v>
      </c>
    </row>
    <row r="12" spans="1:10" x14ac:dyDescent="0.25">
      <c r="A12" s="4">
        <v>10</v>
      </c>
      <c r="B12" s="4">
        <v>18400234</v>
      </c>
      <c r="C12" s="4" t="s">
        <v>39</v>
      </c>
      <c r="D12" s="9">
        <v>846.63</v>
      </c>
      <c r="E12" s="9">
        <f t="shared" si="0"/>
        <v>369.94499999999999</v>
      </c>
      <c r="F12" s="9">
        <v>146.5</v>
      </c>
      <c r="G12" s="9">
        <v>100</v>
      </c>
      <c r="H12" s="9">
        <v>20</v>
      </c>
      <c r="I12" s="9">
        <v>0</v>
      </c>
      <c r="J12" s="13">
        <f t="shared" si="1"/>
        <v>636.44499999999994</v>
      </c>
    </row>
    <row r="13" spans="1:10" x14ac:dyDescent="0.25">
      <c r="A13" s="4">
        <v>11</v>
      </c>
      <c r="B13" s="4">
        <v>12986295</v>
      </c>
      <c r="C13" s="4" t="s">
        <v>40</v>
      </c>
      <c r="D13" s="9">
        <v>870.7</v>
      </c>
      <c r="E13" s="9">
        <f t="shared" si="0"/>
        <v>406.05000000000007</v>
      </c>
      <c r="F13" s="9">
        <v>130</v>
      </c>
      <c r="G13" s="9">
        <v>100</v>
      </c>
      <c r="H13" s="9">
        <v>0</v>
      </c>
      <c r="I13" s="9">
        <v>0</v>
      </c>
      <c r="J13" s="13">
        <f t="shared" si="1"/>
        <v>636.05000000000007</v>
      </c>
    </row>
    <row r="14" spans="1:10" x14ac:dyDescent="0.25">
      <c r="A14" s="4">
        <v>12</v>
      </c>
      <c r="B14" s="4">
        <v>7561765</v>
      </c>
      <c r="C14" s="4" t="s">
        <v>47</v>
      </c>
      <c r="D14" s="9">
        <v>858.66</v>
      </c>
      <c r="E14" s="9">
        <f t="shared" si="0"/>
        <v>387.98999999999995</v>
      </c>
      <c r="F14" s="9">
        <v>156.5</v>
      </c>
      <c r="G14" s="9">
        <v>74.11</v>
      </c>
      <c r="H14" s="9">
        <v>0</v>
      </c>
      <c r="I14" s="9">
        <v>0</v>
      </c>
      <c r="J14" s="13">
        <f t="shared" si="1"/>
        <v>618.6</v>
      </c>
    </row>
    <row r="15" spans="1:10" x14ac:dyDescent="0.25">
      <c r="A15" s="4">
        <v>13</v>
      </c>
      <c r="B15" s="4">
        <v>41957055</v>
      </c>
      <c r="C15" s="4" t="s">
        <v>45</v>
      </c>
      <c r="D15" s="9">
        <v>822.56</v>
      </c>
      <c r="E15" s="9">
        <f t="shared" si="0"/>
        <v>333.83999999999992</v>
      </c>
      <c r="F15" s="9">
        <v>146.5</v>
      </c>
      <c r="G15" s="9">
        <v>64.72</v>
      </c>
      <c r="H15" s="9">
        <v>50</v>
      </c>
      <c r="I15" s="9">
        <v>0</v>
      </c>
      <c r="J15" s="13">
        <f t="shared" si="1"/>
        <v>595.05999999999995</v>
      </c>
    </row>
    <row r="16" spans="1:10" x14ac:dyDescent="0.25">
      <c r="A16" s="4">
        <v>14</v>
      </c>
      <c r="B16" s="4">
        <v>33815445</v>
      </c>
      <c r="C16" s="4" t="s">
        <v>44</v>
      </c>
      <c r="D16" s="9">
        <v>846.63</v>
      </c>
      <c r="E16" s="9">
        <f t="shared" si="0"/>
        <v>369.94499999999999</v>
      </c>
      <c r="F16" s="9">
        <v>160.5</v>
      </c>
      <c r="G16" s="9">
        <v>59.83</v>
      </c>
      <c r="H16" s="9">
        <v>0</v>
      </c>
      <c r="I16" s="9">
        <v>0</v>
      </c>
      <c r="J16" s="13">
        <f t="shared" si="1"/>
        <v>590.27499999999998</v>
      </c>
    </row>
    <row r="17" spans="1:10" x14ac:dyDescent="0.25">
      <c r="A17" s="4">
        <v>15</v>
      </c>
      <c r="B17" s="4">
        <v>41938429</v>
      </c>
      <c r="C17" s="4" t="s">
        <v>46</v>
      </c>
      <c r="D17" s="9">
        <v>810.53</v>
      </c>
      <c r="E17" s="9">
        <f t="shared" si="0"/>
        <v>315.79499999999996</v>
      </c>
      <c r="F17" s="9">
        <v>144</v>
      </c>
      <c r="G17" s="9">
        <v>100</v>
      </c>
      <c r="H17" s="9">
        <v>0</v>
      </c>
      <c r="I17" s="9">
        <v>0</v>
      </c>
      <c r="J17" s="13">
        <f t="shared" si="1"/>
        <v>559.79499999999996</v>
      </c>
    </row>
    <row r="18" spans="1:10" x14ac:dyDescent="0.25">
      <c r="A18" s="92"/>
    </row>
    <row r="22" spans="1:10" x14ac:dyDescent="0.25">
      <c r="C22" s="117"/>
      <c r="D22" s="117"/>
      <c r="E22" s="117"/>
      <c r="F22" s="117"/>
    </row>
    <row r="23" spans="1:10" x14ac:dyDescent="0.25">
      <c r="C23" s="118"/>
      <c r="D23" s="118"/>
      <c r="E23" s="118"/>
      <c r="F23" s="118"/>
    </row>
  </sheetData>
  <mergeCells count="3">
    <mergeCell ref="C22:F22"/>
    <mergeCell ref="C23:F2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B18" sqref="B1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93" t="s">
        <v>68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63</v>
      </c>
      <c r="E2" s="16" t="s">
        <v>64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48</v>
      </c>
      <c r="D3" s="2">
        <v>943.44</v>
      </c>
      <c r="E3" s="2">
        <f t="shared" ref="E3:E1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16" si="1">SUM(E3:I3)</f>
        <v>761.03000000000009</v>
      </c>
    </row>
    <row r="4" spans="1:10" ht="15" customHeight="1" x14ac:dyDescent="0.25">
      <c r="A4" s="14">
        <v>2</v>
      </c>
      <c r="B4" s="14">
        <v>41960286</v>
      </c>
      <c r="C4" s="14" t="s">
        <v>49</v>
      </c>
      <c r="D4" s="2">
        <v>845.08</v>
      </c>
      <c r="E4" s="2">
        <f t="shared" si="0"/>
        <v>367.62000000000006</v>
      </c>
      <c r="F4" s="2">
        <v>171.5</v>
      </c>
      <c r="G4" s="2">
        <v>78.410958904109592</v>
      </c>
      <c r="H4" s="2">
        <v>40</v>
      </c>
      <c r="I4" s="2">
        <v>0</v>
      </c>
      <c r="J4" s="20">
        <f t="shared" si="1"/>
        <v>657.53095890410975</v>
      </c>
    </row>
    <row r="5" spans="1:10" ht="15" customHeight="1" x14ac:dyDescent="0.25">
      <c r="A5" s="14">
        <v>3</v>
      </c>
      <c r="B5" s="14">
        <v>41958348</v>
      </c>
      <c r="C5" s="14" t="s">
        <v>50</v>
      </c>
      <c r="D5" s="2">
        <v>888.8</v>
      </c>
      <c r="E5" s="2">
        <f t="shared" si="0"/>
        <v>433.19999999999993</v>
      </c>
      <c r="F5" s="2">
        <v>159.5</v>
      </c>
      <c r="G5" s="2">
        <v>52.109589041095887</v>
      </c>
      <c r="H5" s="2">
        <v>0</v>
      </c>
      <c r="I5" s="2">
        <v>0</v>
      </c>
      <c r="J5" s="20">
        <f t="shared" si="1"/>
        <v>644.80958904109582</v>
      </c>
    </row>
    <row r="6" spans="1:10" ht="15" customHeight="1" x14ac:dyDescent="0.25">
      <c r="A6" s="14">
        <v>4</v>
      </c>
      <c r="B6" s="14">
        <v>31467184</v>
      </c>
      <c r="C6" s="14" t="s">
        <v>51</v>
      </c>
      <c r="D6" s="2">
        <v>834.15</v>
      </c>
      <c r="E6" s="2">
        <f t="shared" si="0"/>
        <v>351.22499999999997</v>
      </c>
      <c r="F6" s="2">
        <v>161.5</v>
      </c>
      <c r="G6" s="2">
        <v>100</v>
      </c>
      <c r="H6" s="2">
        <v>20</v>
      </c>
      <c r="I6" s="2">
        <v>0</v>
      </c>
      <c r="J6" s="20">
        <f t="shared" si="1"/>
        <v>632.72499999999991</v>
      </c>
    </row>
    <row r="7" spans="1:10" x14ac:dyDescent="0.25">
      <c r="A7" s="14">
        <v>5</v>
      </c>
      <c r="B7" s="14">
        <v>7551811</v>
      </c>
      <c r="C7" s="14" t="s">
        <v>52</v>
      </c>
      <c r="D7" s="2">
        <v>834.15</v>
      </c>
      <c r="E7" s="2">
        <f t="shared" si="0"/>
        <v>351.22499999999997</v>
      </c>
      <c r="F7" s="2">
        <v>144.5</v>
      </c>
      <c r="G7" s="2">
        <v>100</v>
      </c>
      <c r="H7" s="2">
        <v>0</v>
      </c>
      <c r="I7" s="2">
        <v>0</v>
      </c>
      <c r="J7" s="20">
        <f t="shared" si="1"/>
        <v>595.72499999999991</v>
      </c>
    </row>
    <row r="8" spans="1:10" x14ac:dyDescent="0.25">
      <c r="A8" s="14">
        <v>6</v>
      </c>
      <c r="B8" s="14">
        <v>1094889009</v>
      </c>
      <c r="C8" s="14" t="s">
        <v>53</v>
      </c>
      <c r="D8" s="2">
        <v>856.01</v>
      </c>
      <c r="E8" s="2">
        <f t="shared" si="0"/>
        <v>384.01499999999999</v>
      </c>
      <c r="F8" s="2">
        <v>157</v>
      </c>
      <c r="G8" s="2">
        <v>26.136986301369863</v>
      </c>
      <c r="H8" s="2">
        <v>0</v>
      </c>
      <c r="I8" s="2">
        <v>0</v>
      </c>
      <c r="J8" s="20">
        <f t="shared" si="1"/>
        <v>567.1519863013699</v>
      </c>
    </row>
    <row r="9" spans="1:10" x14ac:dyDescent="0.25">
      <c r="A9" s="14">
        <v>7</v>
      </c>
      <c r="B9" s="14">
        <v>1094884382</v>
      </c>
      <c r="C9" s="14" t="s">
        <v>60</v>
      </c>
      <c r="D9" s="2">
        <v>823.22</v>
      </c>
      <c r="E9" s="2">
        <f t="shared" si="0"/>
        <v>334.83000000000004</v>
      </c>
      <c r="F9" s="2">
        <v>157.5</v>
      </c>
      <c r="G9" s="2">
        <v>71.05</v>
      </c>
      <c r="H9" s="2">
        <v>0</v>
      </c>
      <c r="I9" s="2">
        <v>0</v>
      </c>
      <c r="J9" s="20">
        <f t="shared" si="1"/>
        <v>563.38</v>
      </c>
    </row>
    <row r="10" spans="1:10" x14ac:dyDescent="0.25">
      <c r="A10" s="14">
        <v>8</v>
      </c>
      <c r="B10" s="14">
        <v>1094887859</v>
      </c>
      <c r="C10" s="14" t="s">
        <v>54</v>
      </c>
      <c r="D10" s="2">
        <v>812.3</v>
      </c>
      <c r="E10" s="2">
        <f t="shared" si="0"/>
        <v>318.44999999999993</v>
      </c>
      <c r="F10" s="2">
        <v>164.5</v>
      </c>
      <c r="G10" s="2">
        <v>73.863013698630141</v>
      </c>
      <c r="H10" s="2">
        <v>0</v>
      </c>
      <c r="I10" s="2">
        <v>0</v>
      </c>
      <c r="J10" s="20">
        <f t="shared" si="1"/>
        <v>556.81301369863013</v>
      </c>
    </row>
    <row r="11" spans="1:10" x14ac:dyDescent="0.25">
      <c r="A11" s="14">
        <v>9</v>
      </c>
      <c r="B11" s="14">
        <v>41940348</v>
      </c>
      <c r="C11" s="14" t="s">
        <v>55</v>
      </c>
      <c r="D11" s="2">
        <v>801.37</v>
      </c>
      <c r="E11" s="2">
        <f t="shared" si="0"/>
        <v>302.05500000000001</v>
      </c>
      <c r="F11" s="2">
        <v>159</v>
      </c>
      <c r="G11" s="2">
        <v>93.863013698630141</v>
      </c>
      <c r="H11" s="2">
        <v>0</v>
      </c>
      <c r="I11" s="2">
        <v>0</v>
      </c>
      <c r="J11" s="20">
        <f t="shared" si="1"/>
        <v>554.91801369863015</v>
      </c>
    </row>
    <row r="12" spans="1:10" x14ac:dyDescent="0.25">
      <c r="A12" s="14">
        <v>10</v>
      </c>
      <c r="B12" s="14">
        <v>1098306463</v>
      </c>
      <c r="C12" s="14" t="s">
        <v>57</v>
      </c>
      <c r="D12" s="2">
        <v>812.3</v>
      </c>
      <c r="E12" s="2">
        <f t="shared" si="0"/>
        <v>318.44999999999993</v>
      </c>
      <c r="F12" s="2">
        <v>160</v>
      </c>
      <c r="G12" s="2">
        <v>55.55</v>
      </c>
      <c r="H12" s="2">
        <v>20</v>
      </c>
      <c r="I12" s="2">
        <v>0</v>
      </c>
      <c r="J12" s="20">
        <f t="shared" si="1"/>
        <v>553.99999999999989</v>
      </c>
    </row>
    <row r="13" spans="1:10" x14ac:dyDescent="0.25">
      <c r="A13" s="14">
        <v>11</v>
      </c>
      <c r="B13" s="14">
        <v>9774751</v>
      </c>
      <c r="C13" s="14" t="s">
        <v>56</v>
      </c>
      <c r="D13" s="2">
        <v>845.08</v>
      </c>
      <c r="E13" s="2">
        <f t="shared" si="0"/>
        <v>367.62000000000006</v>
      </c>
      <c r="F13" s="2">
        <v>160</v>
      </c>
      <c r="G13" s="2">
        <v>2.02</v>
      </c>
      <c r="H13" s="2">
        <v>0</v>
      </c>
      <c r="I13" s="2">
        <v>0</v>
      </c>
      <c r="J13" s="20">
        <f t="shared" si="1"/>
        <v>529.6400000000001</v>
      </c>
    </row>
    <row r="14" spans="1:10" x14ac:dyDescent="0.25">
      <c r="A14" s="14">
        <v>12</v>
      </c>
      <c r="B14" s="14">
        <v>41913286</v>
      </c>
      <c r="C14" s="14" t="s">
        <v>62</v>
      </c>
      <c r="D14" s="2">
        <v>812.3</v>
      </c>
      <c r="E14" s="2">
        <f t="shared" si="0"/>
        <v>318.44999999999993</v>
      </c>
      <c r="F14" s="2">
        <v>148</v>
      </c>
      <c r="G14" s="2">
        <v>58.41</v>
      </c>
      <c r="H14" s="2">
        <v>0</v>
      </c>
      <c r="I14" s="2">
        <v>0</v>
      </c>
      <c r="J14" s="19">
        <f t="shared" si="1"/>
        <v>524.8599999999999</v>
      </c>
    </row>
    <row r="15" spans="1:10" x14ac:dyDescent="0.25">
      <c r="A15" s="14">
        <v>13</v>
      </c>
      <c r="B15" s="14">
        <v>33819562</v>
      </c>
      <c r="C15" s="14" t="s">
        <v>58</v>
      </c>
      <c r="D15" s="2">
        <v>812.3</v>
      </c>
      <c r="E15" s="2">
        <f t="shared" si="0"/>
        <v>318.44999999999993</v>
      </c>
      <c r="F15" s="2">
        <v>155.5</v>
      </c>
      <c r="G15" s="2">
        <v>29.64</v>
      </c>
      <c r="H15" s="2">
        <v>0</v>
      </c>
      <c r="I15" s="2">
        <v>0</v>
      </c>
      <c r="J15" s="20">
        <f t="shared" si="1"/>
        <v>503.58999999999992</v>
      </c>
    </row>
    <row r="16" spans="1:10" x14ac:dyDescent="0.25">
      <c r="A16" s="14">
        <v>14</v>
      </c>
      <c r="B16" s="14">
        <v>89009974</v>
      </c>
      <c r="C16" s="14" t="s">
        <v>59</v>
      </c>
      <c r="D16" s="2">
        <v>801.37</v>
      </c>
      <c r="E16" s="2">
        <f t="shared" si="0"/>
        <v>302.05500000000001</v>
      </c>
      <c r="F16" s="2">
        <v>157.5</v>
      </c>
      <c r="G16" s="2">
        <v>12.109589041095891</v>
      </c>
      <c r="H16" s="2">
        <v>20</v>
      </c>
      <c r="I16" s="2">
        <v>0</v>
      </c>
      <c r="J16" s="20">
        <f t="shared" si="1"/>
        <v>491.66458904109589</v>
      </c>
    </row>
    <row r="18" spans="1:8" customFormat="1" x14ac:dyDescent="0.25">
      <c r="A18" s="29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0"/>
      <c r="E22" s="30"/>
      <c r="F22" s="30"/>
      <c r="G22" s="30"/>
      <c r="H22" s="30"/>
    </row>
    <row r="23" spans="1:8" customFormat="1" x14ac:dyDescent="0.25">
      <c r="B23" s="30"/>
      <c r="C23" s="30"/>
      <c r="D23" s="31" t="s">
        <v>69</v>
      </c>
      <c r="E23" s="30"/>
      <c r="F23" s="30"/>
      <c r="G23" s="30"/>
      <c r="H23" s="30"/>
    </row>
    <row r="24" spans="1:8" customFormat="1" x14ac:dyDescent="0.25">
      <c r="C24" s="30"/>
      <c r="D24" s="32" t="s">
        <v>70</v>
      </c>
      <c r="E24" s="30"/>
      <c r="F24" s="30"/>
      <c r="G24" s="30"/>
      <c r="H24" s="30"/>
    </row>
    <row r="26" spans="1:8" x14ac:dyDescent="0.25">
      <c r="A26" s="29" t="s">
        <v>71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9"/>
      <c r="B1" s="95" t="s">
        <v>177</v>
      </c>
      <c r="C1" s="95"/>
      <c r="D1" s="95"/>
      <c r="E1" s="95"/>
      <c r="F1" s="95"/>
      <c r="G1" s="95"/>
      <c r="H1" s="95"/>
      <c r="I1" s="95"/>
      <c r="J1" s="96"/>
    </row>
    <row r="2" spans="1:10" ht="76.5" x14ac:dyDescent="0.25">
      <c r="A2" s="84" t="s">
        <v>11</v>
      </c>
      <c r="B2" s="85" t="s">
        <v>0</v>
      </c>
      <c r="C2" s="85" t="s">
        <v>9</v>
      </c>
      <c r="D2" s="86" t="s">
        <v>63</v>
      </c>
      <c r="E2" s="86" t="s">
        <v>64</v>
      </c>
      <c r="F2" s="86" t="s">
        <v>3</v>
      </c>
      <c r="G2" s="86" t="s">
        <v>4</v>
      </c>
      <c r="H2" s="87" t="s">
        <v>5</v>
      </c>
      <c r="I2" s="87" t="s">
        <v>6</v>
      </c>
      <c r="J2" s="88" t="s">
        <v>8</v>
      </c>
    </row>
    <row r="3" spans="1:10" x14ac:dyDescent="0.25">
      <c r="A3" s="3">
        <v>1</v>
      </c>
      <c r="B3" s="4">
        <v>5822434</v>
      </c>
      <c r="C3" s="4" t="s">
        <v>157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158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159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160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161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162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163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L22" sqref="L22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7" t="s">
        <v>178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63</v>
      </c>
      <c r="E2" s="7" t="s">
        <v>64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156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M14" sqref="M14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00" t="s">
        <v>142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56.25" x14ac:dyDescent="0.25">
      <c r="A2" s="78" t="s">
        <v>11</v>
      </c>
      <c r="B2" s="79" t="s">
        <v>0</v>
      </c>
      <c r="C2" s="79" t="s">
        <v>9</v>
      </c>
      <c r="D2" s="80" t="s">
        <v>63</v>
      </c>
      <c r="E2" s="80" t="s">
        <v>64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ht="15" customHeight="1" x14ac:dyDescent="0.25">
      <c r="A3" s="14">
        <v>1</v>
      </c>
      <c r="B3" s="14">
        <v>6103439</v>
      </c>
      <c r="C3" s="14" t="s">
        <v>143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ht="15" customHeight="1" x14ac:dyDescent="0.25">
      <c r="A4" s="14">
        <v>2</v>
      </c>
      <c r="B4" s="14">
        <v>24585736</v>
      </c>
      <c r="C4" s="14" t="s">
        <v>144</v>
      </c>
      <c r="D4" s="2">
        <v>816.55</v>
      </c>
      <c r="E4" s="2">
        <f t="shared" si="0"/>
        <v>324.82499999999993</v>
      </c>
      <c r="F4" s="2">
        <v>151</v>
      </c>
      <c r="G4" s="2">
        <v>93.722219999999993</v>
      </c>
      <c r="H4" s="2">
        <v>60</v>
      </c>
      <c r="I4" s="2">
        <v>0</v>
      </c>
      <c r="J4" s="20">
        <f t="shared" si="1"/>
        <v>629.54721999999992</v>
      </c>
    </row>
    <row r="5" spans="1:10" x14ac:dyDescent="0.25">
      <c r="A5" s="14">
        <v>3</v>
      </c>
      <c r="B5" s="14">
        <v>9770169</v>
      </c>
      <c r="C5" s="14" t="s">
        <v>145</v>
      </c>
      <c r="D5" s="2">
        <v>828.13</v>
      </c>
      <c r="E5" s="2">
        <f t="shared" si="0"/>
        <v>342.19499999999999</v>
      </c>
      <c r="F5" s="2">
        <v>171.5</v>
      </c>
      <c r="G5" s="2">
        <v>67.55556</v>
      </c>
      <c r="H5" s="2">
        <v>20</v>
      </c>
      <c r="I5" s="2">
        <v>0</v>
      </c>
      <c r="J5" s="20">
        <f t="shared" si="1"/>
        <v>601.25055999999995</v>
      </c>
    </row>
    <row r="6" spans="1:10" x14ac:dyDescent="0.25">
      <c r="A6" s="14">
        <v>4</v>
      </c>
      <c r="B6" s="14">
        <v>41957231</v>
      </c>
      <c r="C6" s="14" t="s">
        <v>146</v>
      </c>
      <c r="D6" s="2">
        <v>804.98</v>
      </c>
      <c r="E6" s="2">
        <f t="shared" si="0"/>
        <v>307.47000000000003</v>
      </c>
      <c r="F6" s="2">
        <v>160</v>
      </c>
      <c r="G6" s="2">
        <v>100</v>
      </c>
      <c r="H6" s="2">
        <v>20</v>
      </c>
      <c r="I6" s="2">
        <v>0</v>
      </c>
      <c r="J6" s="20">
        <f t="shared" si="1"/>
        <v>587.47</v>
      </c>
    </row>
    <row r="7" spans="1:10" x14ac:dyDescent="0.25">
      <c r="A7" s="14">
        <v>5</v>
      </c>
      <c r="B7" s="14">
        <v>1094906351</v>
      </c>
      <c r="C7" s="14" t="s">
        <v>147</v>
      </c>
      <c r="D7" s="2">
        <v>851.27</v>
      </c>
      <c r="E7" s="2">
        <f t="shared" si="0"/>
        <v>376.90499999999997</v>
      </c>
      <c r="F7" s="2">
        <v>176.5</v>
      </c>
      <c r="G7" s="2">
        <v>2.904109589041096</v>
      </c>
      <c r="H7" s="2">
        <v>20</v>
      </c>
      <c r="I7" s="2">
        <v>0</v>
      </c>
      <c r="J7" s="20">
        <f t="shared" si="1"/>
        <v>576.3091095890411</v>
      </c>
    </row>
    <row r="8" spans="1:10" x14ac:dyDescent="0.25">
      <c r="A8" s="14">
        <v>6</v>
      </c>
      <c r="B8" s="14">
        <v>1094896365</v>
      </c>
      <c r="C8" s="14" t="s">
        <v>148</v>
      </c>
      <c r="D8" s="2">
        <v>851.27</v>
      </c>
      <c r="E8" s="2">
        <f t="shared" si="0"/>
        <v>376.90499999999997</v>
      </c>
      <c r="F8" s="2">
        <v>165</v>
      </c>
      <c r="G8" s="2">
        <v>13.863013698630137</v>
      </c>
      <c r="H8" s="2">
        <v>20</v>
      </c>
      <c r="I8" s="2">
        <v>0</v>
      </c>
      <c r="J8" s="20">
        <f t="shared" si="1"/>
        <v>575.76801369863006</v>
      </c>
    </row>
    <row r="9" spans="1:10" x14ac:dyDescent="0.25">
      <c r="A9" s="14">
        <v>7</v>
      </c>
      <c r="B9" s="14">
        <v>30347424</v>
      </c>
      <c r="C9" s="14" t="s">
        <v>149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x14ac:dyDescent="0.25">
      <c r="A10" s="14">
        <v>8</v>
      </c>
      <c r="B10" s="14">
        <v>7544807</v>
      </c>
      <c r="C10" s="14" t="s">
        <v>150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151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152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153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154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155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20</v>
      </c>
      <c r="I15" s="2">
        <v>0</v>
      </c>
      <c r="J15" s="20">
        <f t="shared" si="1"/>
        <v>505.74280821917802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90"/>
    </row>
  </sheetData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L8" sqref="L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1" t="s">
        <v>114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84" customHeight="1" x14ac:dyDescent="0.25">
      <c r="A2" s="67" t="s">
        <v>11</v>
      </c>
      <c r="B2" s="68" t="s">
        <v>0</v>
      </c>
      <c r="C2" s="68" t="s">
        <v>9</v>
      </c>
      <c r="D2" s="69" t="s">
        <v>63</v>
      </c>
      <c r="E2" s="69" t="s">
        <v>64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4">
        <v>1</v>
      </c>
      <c r="B3" s="72">
        <v>1094911903</v>
      </c>
      <c r="C3" s="75" t="s">
        <v>115</v>
      </c>
      <c r="D3" s="76">
        <v>992.04</v>
      </c>
      <c r="E3" s="76">
        <f t="shared" ref="E3:E29" si="0">300+((600-300)*(D3-800)/(1000-800))</f>
        <v>588.05999999999995</v>
      </c>
      <c r="F3" s="76">
        <v>162</v>
      </c>
      <c r="G3" s="76">
        <v>38.549999999999997</v>
      </c>
      <c r="H3" s="76">
        <v>30</v>
      </c>
      <c r="I3" s="76">
        <v>0</v>
      </c>
      <c r="J3" s="77">
        <f t="shared" ref="J3:J29" si="1">SUM(E3:I3)</f>
        <v>818.6099999999999</v>
      </c>
    </row>
    <row r="4" spans="1:10" ht="15" customHeight="1" x14ac:dyDescent="0.25">
      <c r="A4" s="74">
        <v>2</v>
      </c>
      <c r="B4" s="72">
        <v>1097401936</v>
      </c>
      <c r="C4" s="75" t="s">
        <v>116</v>
      </c>
      <c r="D4" s="76">
        <v>954.73</v>
      </c>
      <c r="E4" s="76">
        <f t="shared" si="0"/>
        <v>532.09500000000003</v>
      </c>
      <c r="F4" s="76">
        <v>170.5</v>
      </c>
      <c r="G4" s="76">
        <v>19.54</v>
      </c>
      <c r="H4" s="76">
        <v>70</v>
      </c>
      <c r="I4" s="76">
        <v>0</v>
      </c>
      <c r="J4" s="77">
        <f t="shared" si="1"/>
        <v>792.13499999999999</v>
      </c>
    </row>
    <row r="5" spans="1:10" x14ac:dyDescent="0.25">
      <c r="A5" s="74">
        <v>3</v>
      </c>
      <c r="B5" s="72">
        <v>1094926240</v>
      </c>
      <c r="C5" s="75" t="s">
        <v>118</v>
      </c>
      <c r="D5" s="76">
        <v>917.41</v>
      </c>
      <c r="E5" s="76">
        <f t="shared" si="0"/>
        <v>476.11499999999995</v>
      </c>
      <c r="F5" s="76">
        <v>155.5</v>
      </c>
      <c r="G5" s="76">
        <v>73.7</v>
      </c>
      <c r="H5" s="76">
        <v>50</v>
      </c>
      <c r="I5" s="76">
        <v>0</v>
      </c>
      <c r="J5" s="77">
        <f t="shared" si="1"/>
        <v>755.31500000000005</v>
      </c>
    </row>
    <row r="6" spans="1:10" x14ac:dyDescent="0.25">
      <c r="A6" s="74">
        <v>4</v>
      </c>
      <c r="B6" s="72">
        <v>4525745</v>
      </c>
      <c r="C6" s="75" t="s">
        <v>119</v>
      </c>
      <c r="D6" s="76">
        <v>867.66</v>
      </c>
      <c r="E6" s="76">
        <f t="shared" si="0"/>
        <v>401.48999999999995</v>
      </c>
      <c r="F6" s="76">
        <v>161</v>
      </c>
      <c r="G6" s="76">
        <v>97.61</v>
      </c>
      <c r="H6" s="76">
        <v>55</v>
      </c>
      <c r="I6" s="76">
        <v>0</v>
      </c>
      <c r="J6" s="77">
        <f t="shared" si="1"/>
        <v>715.1</v>
      </c>
    </row>
    <row r="7" spans="1:10" ht="15" customHeight="1" x14ac:dyDescent="0.25">
      <c r="A7" s="74">
        <v>5</v>
      </c>
      <c r="B7" s="72">
        <v>4579768</v>
      </c>
      <c r="C7" s="75" t="s">
        <v>123</v>
      </c>
      <c r="D7" s="76">
        <v>892.54</v>
      </c>
      <c r="E7" s="76">
        <f t="shared" si="0"/>
        <v>438.80999999999995</v>
      </c>
      <c r="F7" s="76">
        <v>164</v>
      </c>
      <c r="G7" s="76">
        <v>100</v>
      </c>
      <c r="H7" s="76">
        <v>0</v>
      </c>
      <c r="I7" s="76">
        <v>0</v>
      </c>
      <c r="J7" s="77">
        <f t="shared" si="1"/>
        <v>702.81</v>
      </c>
    </row>
    <row r="8" spans="1:10" ht="15" customHeight="1" x14ac:dyDescent="0.25">
      <c r="A8" s="74">
        <v>6</v>
      </c>
      <c r="B8" s="72">
        <v>33816776</v>
      </c>
      <c r="C8" s="75" t="s">
        <v>117</v>
      </c>
      <c r="D8" s="76">
        <v>880.1</v>
      </c>
      <c r="E8" s="76">
        <f t="shared" si="0"/>
        <v>420.15000000000003</v>
      </c>
      <c r="F8" s="76">
        <v>162</v>
      </c>
      <c r="G8" s="76">
        <v>100</v>
      </c>
      <c r="H8" s="76">
        <v>0</v>
      </c>
      <c r="I8" s="76">
        <v>0</v>
      </c>
      <c r="J8" s="77">
        <f t="shared" si="1"/>
        <v>682.15000000000009</v>
      </c>
    </row>
    <row r="9" spans="1:10" ht="15" customHeight="1" x14ac:dyDescent="0.25">
      <c r="A9" s="74">
        <v>7</v>
      </c>
      <c r="B9" s="72">
        <v>41953762</v>
      </c>
      <c r="C9" s="75" t="s">
        <v>120</v>
      </c>
      <c r="D9" s="76">
        <v>904.98</v>
      </c>
      <c r="E9" s="76">
        <f t="shared" si="0"/>
        <v>457.47</v>
      </c>
      <c r="F9" s="76">
        <v>164</v>
      </c>
      <c r="G9" s="76">
        <v>0.49</v>
      </c>
      <c r="H9" s="76">
        <v>50</v>
      </c>
      <c r="I9" s="76">
        <v>0</v>
      </c>
      <c r="J9" s="77">
        <f t="shared" si="1"/>
        <v>671.96</v>
      </c>
    </row>
    <row r="10" spans="1:10" ht="15" customHeight="1" x14ac:dyDescent="0.25">
      <c r="A10" s="74">
        <v>8</v>
      </c>
      <c r="B10" s="72">
        <v>66834765</v>
      </c>
      <c r="C10" s="75" t="s">
        <v>124</v>
      </c>
      <c r="D10" s="76">
        <v>855.22</v>
      </c>
      <c r="E10" s="76">
        <f t="shared" si="0"/>
        <v>382.83000000000004</v>
      </c>
      <c r="F10" s="76">
        <v>154.5</v>
      </c>
      <c r="G10" s="76">
        <v>70.709999999999994</v>
      </c>
      <c r="H10" s="76">
        <v>50</v>
      </c>
      <c r="I10" s="76">
        <v>0</v>
      </c>
      <c r="J10" s="77">
        <f t="shared" si="1"/>
        <v>658.04000000000008</v>
      </c>
    </row>
    <row r="11" spans="1:10" ht="15" customHeight="1" x14ac:dyDescent="0.25">
      <c r="A11" s="74">
        <v>9</v>
      </c>
      <c r="B11" s="72">
        <v>1094931650</v>
      </c>
      <c r="C11" s="75" t="s">
        <v>122</v>
      </c>
      <c r="D11" s="76">
        <v>855.22</v>
      </c>
      <c r="E11" s="76">
        <f t="shared" si="0"/>
        <v>382.83000000000004</v>
      </c>
      <c r="F11" s="76">
        <v>165.5</v>
      </c>
      <c r="G11" s="76">
        <v>75.540000000000006</v>
      </c>
      <c r="H11" s="76">
        <v>30</v>
      </c>
      <c r="I11" s="76">
        <v>0</v>
      </c>
      <c r="J11" s="77">
        <f t="shared" si="1"/>
        <v>653.87</v>
      </c>
    </row>
    <row r="12" spans="1:10" ht="15" customHeight="1" x14ac:dyDescent="0.25">
      <c r="A12" s="74">
        <v>10</v>
      </c>
      <c r="B12" s="72">
        <v>41912530</v>
      </c>
      <c r="C12" s="75" t="s">
        <v>121</v>
      </c>
      <c r="D12" s="76">
        <v>805.47</v>
      </c>
      <c r="E12" s="76">
        <f t="shared" si="0"/>
        <v>308.20500000000004</v>
      </c>
      <c r="F12" s="76">
        <v>167.5</v>
      </c>
      <c r="G12" s="76">
        <v>100</v>
      </c>
      <c r="H12" s="76">
        <v>33</v>
      </c>
      <c r="I12" s="76">
        <v>0</v>
      </c>
      <c r="J12" s="77">
        <f t="shared" si="1"/>
        <v>608.70500000000004</v>
      </c>
    </row>
    <row r="13" spans="1:10" ht="15" customHeight="1" x14ac:dyDescent="0.25">
      <c r="A13" s="74">
        <v>11</v>
      </c>
      <c r="B13" s="72">
        <v>41956753</v>
      </c>
      <c r="C13" s="75" t="s">
        <v>132</v>
      </c>
      <c r="D13" s="76">
        <v>805.47</v>
      </c>
      <c r="E13" s="76">
        <f t="shared" si="0"/>
        <v>308.20500000000004</v>
      </c>
      <c r="F13" s="76">
        <v>160.5</v>
      </c>
      <c r="G13" s="76">
        <v>100</v>
      </c>
      <c r="H13" s="76">
        <v>30</v>
      </c>
      <c r="I13" s="76">
        <v>0</v>
      </c>
      <c r="J13" s="77">
        <f t="shared" si="1"/>
        <v>598.70500000000004</v>
      </c>
    </row>
    <row r="14" spans="1:10" ht="15" customHeight="1" x14ac:dyDescent="0.25">
      <c r="A14" s="74">
        <v>12</v>
      </c>
      <c r="B14" s="72">
        <v>9868862</v>
      </c>
      <c r="C14" s="75" t="s">
        <v>128</v>
      </c>
      <c r="D14" s="76">
        <v>830.35</v>
      </c>
      <c r="E14" s="76">
        <f t="shared" si="0"/>
        <v>345.52500000000003</v>
      </c>
      <c r="F14" s="76">
        <v>153</v>
      </c>
      <c r="G14" s="76">
        <v>100</v>
      </c>
      <c r="H14" s="76">
        <v>0</v>
      </c>
      <c r="I14" s="76">
        <v>0</v>
      </c>
      <c r="J14" s="77">
        <f t="shared" si="1"/>
        <v>598.52500000000009</v>
      </c>
    </row>
    <row r="15" spans="1:10" ht="15" customHeight="1" x14ac:dyDescent="0.25">
      <c r="A15" s="74">
        <v>13</v>
      </c>
      <c r="B15" s="72">
        <v>1094907791</v>
      </c>
      <c r="C15" s="75" t="s">
        <v>129</v>
      </c>
      <c r="D15" s="76">
        <v>805.47</v>
      </c>
      <c r="E15" s="76">
        <f t="shared" si="0"/>
        <v>308.20500000000004</v>
      </c>
      <c r="F15" s="76">
        <v>159</v>
      </c>
      <c r="G15" s="76">
        <v>100</v>
      </c>
      <c r="H15" s="76">
        <v>30</v>
      </c>
      <c r="I15" s="76">
        <v>0</v>
      </c>
      <c r="J15" s="77">
        <f t="shared" si="1"/>
        <v>597.20500000000004</v>
      </c>
    </row>
    <row r="16" spans="1:10" ht="15" customHeight="1" x14ac:dyDescent="0.25">
      <c r="A16" s="74">
        <v>14</v>
      </c>
      <c r="B16" s="72">
        <v>1094938957</v>
      </c>
      <c r="C16" s="75" t="s">
        <v>125</v>
      </c>
      <c r="D16" s="76">
        <v>880.1</v>
      </c>
      <c r="E16" s="76">
        <f t="shared" si="0"/>
        <v>420.15000000000003</v>
      </c>
      <c r="F16" s="76">
        <v>149.5</v>
      </c>
      <c r="G16" s="76">
        <v>10.794520547945206</v>
      </c>
      <c r="H16" s="76">
        <v>0</v>
      </c>
      <c r="I16" s="76">
        <v>0</v>
      </c>
      <c r="J16" s="77">
        <f t="shared" si="1"/>
        <v>580.44452054794533</v>
      </c>
    </row>
    <row r="17" spans="1:10" ht="15" customHeight="1" x14ac:dyDescent="0.25">
      <c r="A17" s="74">
        <v>15</v>
      </c>
      <c r="B17" s="72">
        <v>1094884734</v>
      </c>
      <c r="C17" s="75" t="s">
        <v>126</v>
      </c>
      <c r="D17" s="76">
        <v>855.22</v>
      </c>
      <c r="E17" s="76">
        <f t="shared" si="0"/>
        <v>382.83000000000004</v>
      </c>
      <c r="F17" s="76">
        <v>141.5</v>
      </c>
      <c r="G17" s="76">
        <v>33.64</v>
      </c>
      <c r="H17" s="76">
        <v>20</v>
      </c>
      <c r="I17" s="76">
        <v>0</v>
      </c>
      <c r="J17" s="77">
        <f t="shared" si="1"/>
        <v>577.97</v>
      </c>
    </row>
    <row r="18" spans="1:10" ht="15" customHeight="1" x14ac:dyDescent="0.25">
      <c r="A18" s="74">
        <v>16</v>
      </c>
      <c r="B18" s="72">
        <v>1094892093</v>
      </c>
      <c r="C18" s="75" t="s">
        <v>127</v>
      </c>
      <c r="D18" s="76">
        <v>867.66</v>
      </c>
      <c r="E18" s="76">
        <f t="shared" si="0"/>
        <v>401.48999999999995</v>
      </c>
      <c r="F18" s="76">
        <v>156</v>
      </c>
      <c r="G18" s="76">
        <v>14.95890410958904</v>
      </c>
      <c r="H18" s="76">
        <v>5</v>
      </c>
      <c r="I18" s="76">
        <v>0</v>
      </c>
      <c r="J18" s="77">
        <f t="shared" si="1"/>
        <v>577.44890410958908</v>
      </c>
    </row>
    <row r="19" spans="1:10" x14ac:dyDescent="0.25">
      <c r="A19" s="74">
        <v>17</v>
      </c>
      <c r="B19" s="72">
        <v>1094909459</v>
      </c>
      <c r="C19" s="75" t="s">
        <v>130</v>
      </c>
      <c r="D19" s="76">
        <v>867.66</v>
      </c>
      <c r="E19" s="76">
        <f t="shared" si="0"/>
        <v>401.48999999999995</v>
      </c>
      <c r="F19" s="76">
        <v>153</v>
      </c>
      <c r="G19" s="76">
        <v>17.205479452054796</v>
      </c>
      <c r="H19" s="76">
        <v>0</v>
      </c>
      <c r="I19" s="76">
        <v>0</v>
      </c>
      <c r="J19" s="77">
        <f t="shared" si="1"/>
        <v>571.69547945205477</v>
      </c>
    </row>
    <row r="20" spans="1:10" ht="19.5" x14ac:dyDescent="0.25">
      <c r="A20" s="74">
        <v>18</v>
      </c>
      <c r="B20" s="72">
        <v>1094937867</v>
      </c>
      <c r="C20" s="75" t="s">
        <v>136</v>
      </c>
      <c r="D20" s="76">
        <v>842.79</v>
      </c>
      <c r="E20" s="76">
        <f t="shared" si="0"/>
        <v>364.18499999999995</v>
      </c>
      <c r="F20" s="76">
        <v>155.5</v>
      </c>
      <c r="G20" s="76">
        <v>18.399999999999999</v>
      </c>
      <c r="H20" s="76">
        <v>30</v>
      </c>
      <c r="I20" s="76">
        <v>0</v>
      </c>
      <c r="J20" s="77">
        <f t="shared" si="1"/>
        <v>568.08499999999992</v>
      </c>
    </row>
    <row r="21" spans="1:10" ht="19.5" x14ac:dyDescent="0.25">
      <c r="A21" s="74">
        <v>19</v>
      </c>
      <c r="B21" s="72">
        <v>1094889924</v>
      </c>
      <c r="C21" s="75" t="s">
        <v>131</v>
      </c>
      <c r="D21" s="76">
        <v>867.66</v>
      </c>
      <c r="E21" s="76">
        <f t="shared" si="0"/>
        <v>401.48999999999995</v>
      </c>
      <c r="F21" s="76">
        <v>162</v>
      </c>
      <c r="G21" s="76">
        <v>3.0136986301369864</v>
      </c>
      <c r="H21" s="76">
        <v>0</v>
      </c>
      <c r="I21" s="76">
        <v>0</v>
      </c>
      <c r="J21" s="77">
        <f t="shared" si="1"/>
        <v>566.50369863013702</v>
      </c>
    </row>
    <row r="22" spans="1:10" ht="19.5" x14ac:dyDescent="0.25">
      <c r="A22" s="74">
        <v>20</v>
      </c>
      <c r="B22" s="72">
        <v>41942752</v>
      </c>
      <c r="C22" s="75" t="s">
        <v>133</v>
      </c>
      <c r="D22" s="76">
        <v>817.91</v>
      </c>
      <c r="E22" s="76">
        <f t="shared" si="0"/>
        <v>326.86499999999995</v>
      </c>
      <c r="F22" s="76">
        <v>148</v>
      </c>
      <c r="G22" s="76">
        <v>55.77778</v>
      </c>
      <c r="H22" s="76">
        <v>0</v>
      </c>
      <c r="I22" s="76">
        <v>0</v>
      </c>
      <c r="J22" s="77">
        <f t="shared" si="1"/>
        <v>530.6427799999999</v>
      </c>
    </row>
    <row r="23" spans="1:10" x14ac:dyDescent="0.25">
      <c r="A23" s="74">
        <v>21</v>
      </c>
      <c r="B23" s="72">
        <v>30399171</v>
      </c>
      <c r="C23" s="75" t="s">
        <v>134</v>
      </c>
      <c r="D23" s="76">
        <v>855.22</v>
      </c>
      <c r="E23" s="76">
        <f t="shared" si="0"/>
        <v>382.83000000000004</v>
      </c>
      <c r="F23" s="76">
        <v>139.5</v>
      </c>
      <c r="G23" s="76">
        <v>0</v>
      </c>
      <c r="H23" s="76">
        <v>5</v>
      </c>
      <c r="I23" s="76">
        <v>0</v>
      </c>
      <c r="J23" s="77">
        <f t="shared" si="1"/>
        <v>527.33000000000004</v>
      </c>
    </row>
    <row r="24" spans="1:10" x14ac:dyDescent="0.25">
      <c r="A24" s="74">
        <v>22</v>
      </c>
      <c r="B24" s="72">
        <v>66962143</v>
      </c>
      <c r="C24" s="75" t="s">
        <v>135</v>
      </c>
      <c r="D24" s="76">
        <v>817.91</v>
      </c>
      <c r="E24" s="76">
        <f t="shared" si="0"/>
        <v>326.86499999999995</v>
      </c>
      <c r="F24" s="76">
        <v>135</v>
      </c>
      <c r="G24" s="76">
        <v>57.150684931506852</v>
      </c>
      <c r="H24" s="76">
        <v>5</v>
      </c>
      <c r="I24" s="76">
        <v>0</v>
      </c>
      <c r="J24" s="77">
        <f t="shared" si="1"/>
        <v>524.01568493150683</v>
      </c>
    </row>
    <row r="25" spans="1:10" x14ac:dyDescent="0.25">
      <c r="A25" s="74">
        <v>23</v>
      </c>
      <c r="B25" s="72">
        <v>1094949126</v>
      </c>
      <c r="C25" s="75" t="s">
        <v>137</v>
      </c>
      <c r="D25" s="76">
        <v>842.79</v>
      </c>
      <c r="E25" s="76">
        <f t="shared" si="0"/>
        <v>364.18499999999995</v>
      </c>
      <c r="F25" s="76">
        <v>147.5</v>
      </c>
      <c r="G25" s="76">
        <v>4.9315068493150687</v>
      </c>
      <c r="H25" s="76">
        <v>0</v>
      </c>
      <c r="I25" s="76">
        <v>0</v>
      </c>
      <c r="J25" s="77">
        <f t="shared" si="1"/>
        <v>516.61650684931499</v>
      </c>
    </row>
    <row r="26" spans="1:10" ht="19.5" x14ac:dyDescent="0.25">
      <c r="A26" s="74">
        <v>24</v>
      </c>
      <c r="B26" s="72">
        <v>14622736</v>
      </c>
      <c r="C26" s="75" t="s">
        <v>138</v>
      </c>
      <c r="D26" s="76">
        <v>830.35</v>
      </c>
      <c r="E26" s="76">
        <f t="shared" si="0"/>
        <v>345.52500000000003</v>
      </c>
      <c r="F26" s="76">
        <v>157.5</v>
      </c>
      <c r="G26" s="76">
        <v>13.15</v>
      </c>
      <c r="H26" s="76">
        <v>0</v>
      </c>
      <c r="I26" s="76">
        <v>0</v>
      </c>
      <c r="J26" s="77">
        <f t="shared" si="1"/>
        <v>516.17500000000007</v>
      </c>
    </row>
    <row r="27" spans="1:10" ht="19.5" x14ac:dyDescent="0.25">
      <c r="A27" s="74">
        <v>25</v>
      </c>
      <c r="B27" s="72">
        <v>1094880927</v>
      </c>
      <c r="C27" s="75" t="s">
        <v>139</v>
      </c>
      <c r="D27" s="76">
        <v>830.35</v>
      </c>
      <c r="E27" s="76">
        <f t="shared" si="0"/>
        <v>345.52500000000003</v>
      </c>
      <c r="F27" s="76">
        <v>140.5</v>
      </c>
      <c r="G27" s="76">
        <v>21.534246575342465</v>
      </c>
      <c r="H27" s="76">
        <v>0</v>
      </c>
      <c r="I27" s="76">
        <v>0</v>
      </c>
      <c r="J27" s="77">
        <f t="shared" si="1"/>
        <v>507.55924657534251</v>
      </c>
    </row>
    <row r="28" spans="1:10" x14ac:dyDescent="0.25">
      <c r="A28" s="74">
        <v>26</v>
      </c>
      <c r="B28" s="72">
        <v>1094949944</v>
      </c>
      <c r="C28" s="75" t="s">
        <v>140</v>
      </c>
      <c r="D28" s="76">
        <v>830.35</v>
      </c>
      <c r="E28" s="76">
        <f t="shared" si="0"/>
        <v>345.52500000000003</v>
      </c>
      <c r="F28" s="76">
        <v>153.5</v>
      </c>
      <c r="G28" s="76">
        <v>6.0821917808219181</v>
      </c>
      <c r="H28" s="76">
        <v>0</v>
      </c>
      <c r="I28" s="76">
        <v>0</v>
      </c>
      <c r="J28" s="77">
        <f t="shared" si="1"/>
        <v>505.10719178082195</v>
      </c>
    </row>
    <row r="29" spans="1:10" x14ac:dyDescent="0.25">
      <c r="A29" s="74">
        <v>27</v>
      </c>
      <c r="B29" s="72">
        <v>7547511</v>
      </c>
      <c r="C29" s="75" t="s">
        <v>141</v>
      </c>
      <c r="D29" s="76">
        <v>805.47</v>
      </c>
      <c r="E29" s="76">
        <f t="shared" si="0"/>
        <v>308.20500000000004</v>
      </c>
      <c r="F29" s="76">
        <v>133</v>
      </c>
      <c r="G29" s="76">
        <v>37.31</v>
      </c>
      <c r="H29" s="76">
        <v>15</v>
      </c>
      <c r="I29" s="76">
        <v>0</v>
      </c>
      <c r="J29" s="77">
        <f t="shared" si="1"/>
        <v>493.51500000000004</v>
      </c>
    </row>
    <row r="31" spans="1:10" customFormat="1" x14ac:dyDescent="0.25">
      <c r="A31" s="29"/>
    </row>
    <row r="32" spans="1:10" customFormat="1" x14ac:dyDescent="0.25">
      <c r="B32" s="30"/>
      <c r="C32" s="30"/>
      <c r="D32" s="30"/>
      <c r="E32" s="30"/>
      <c r="F32" s="30"/>
      <c r="G32" s="30"/>
      <c r="H32" s="30"/>
    </row>
    <row r="33" spans="1:10" customFormat="1" x14ac:dyDescent="0.25">
      <c r="B33" s="30"/>
      <c r="C33" s="30"/>
      <c r="D33" s="30"/>
      <c r="E33" s="30"/>
      <c r="F33" s="30"/>
      <c r="G33" s="30"/>
      <c r="H33" s="30"/>
    </row>
    <row r="34" spans="1:10" customFormat="1" x14ac:dyDescent="0.25">
      <c r="B34" s="30"/>
      <c r="C34" s="30"/>
      <c r="D34" s="30"/>
      <c r="E34" s="30"/>
      <c r="F34" s="30"/>
      <c r="G34" s="30"/>
      <c r="H34" s="30"/>
    </row>
    <row r="35" spans="1:10" customFormat="1" x14ac:dyDescent="0.25">
      <c r="B35" s="30"/>
      <c r="C35" s="30"/>
      <c r="D35" s="30"/>
      <c r="E35" s="30"/>
      <c r="F35" s="30"/>
      <c r="G35" s="30"/>
      <c r="H35" s="30"/>
    </row>
    <row r="36" spans="1:10" customFormat="1" x14ac:dyDescent="0.25">
      <c r="B36" s="30"/>
      <c r="C36" s="30"/>
      <c r="D36" s="31"/>
      <c r="E36" s="30"/>
      <c r="F36" s="30"/>
      <c r="G36" s="30"/>
      <c r="H36" s="30"/>
    </row>
    <row r="37" spans="1:10" customFormat="1" x14ac:dyDescent="0.25">
      <c r="C37" s="30"/>
      <c r="D37" s="32"/>
      <c r="E37" s="30"/>
      <c r="F37" s="30"/>
      <c r="G37" s="30"/>
      <c r="H37" s="30"/>
    </row>
    <row r="39" spans="1:10" customFormat="1" x14ac:dyDescent="0.25">
      <c r="A39" s="29" t="s">
        <v>113</v>
      </c>
      <c r="D39" s="1"/>
      <c r="E39" s="1"/>
      <c r="J39" s="1"/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" zoomScale="115" zoomScaleNormal="115" workbookViewId="0">
      <selection activeCell="L7" sqref="L7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1" t="s">
        <v>94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96" customHeight="1" x14ac:dyDescent="0.25">
      <c r="A2" s="67" t="s">
        <v>11</v>
      </c>
      <c r="B2" s="68" t="s">
        <v>0</v>
      </c>
      <c r="C2" s="68" t="s">
        <v>9</v>
      </c>
      <c r="D2" s="69" t="s">
        <v>63</v>
      </c>
      <c r="E2" s="69" t="s">
        <v>64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2">
        <v>1</v>
      </c>
      <c r="B3" s="72">
        <v>1094933276</v>
      </c>
      <c r="C3" s="72" t="s">
        <v>96</v>
      </c>
      <c r="D3" s="60">
        <v>1000</v>
      </c>
      <c r="E3" s="60">
        <f t="shared" ref="E3:E20" si="0">300+((600-300)*(D3-800)/(1000-800))</f>
        <v>600</v>
      </c>
      <c r="F3" s="60">
        <v>155</v>
      </c>
      <c r="G3" s="60">
        <v>91.54</v>
      </c>
      <c r="H3" s="60">
        <v>70</v>
      </c>
      <c r="I3" s="60">
        <v>0</v>
      </c>
      <c r="J3" s="73">
        <f t="shared" ref="J3:J20" si="1">SUM(E3:I3)</f>
        <v>916.54</v>
      </c>
    </row>
    <row r="4" spans="1:10" ht="15" customHeight="1" x14ac:dyDescent="0.25">
      <c r="A4" s="72">
        <v>2</v>
      </c>
      <c r="B4" s="72">
        <v>79472085</v>
      </c>
      <c r="C4" s="72" t="s">
        <v>95</v>
      </c>
      <c r="D4" s="60">
        <v>936.48</v>
      </c>
      <c r="E4" s="60">
        <f t="shared" si="0"/>
        <v>504.72</v>
      </c>
      <c r="F4" s="60">
        <v>165.5</v>
      </c>
      <c r="G4" s="60">
        <v>100</v>
      </c>
      <c r="H4" s="60">
        <v>40</v>
      </c>
      <c r="I4" s="60">
        <v>0</v>
      </c>
      <c r="J4" s="73">
        <f t="shared" si="1"/>
        <v>810.22</v>
      </c>
    </row>
    <row r="5" spans="1:10" ht="15" customHeight="1" x14ac:dyDescent="0.25">
      <c r="A5" s="72">
        <v>3</v>
      </c>
      <c r="B5" s="72">
        <v>41945945</v>
      </c>
      <c r="C5" s="72" t="s">
        <v>97</v>
      </c>
      <c r="D5" s="60">
        <v>948.66</v>
      </c>
      <c r="E5" s="60">
        <f t="shared" si="0"/>
        <v>522.99</v>
      </c>
      <c r="F5" s="60">
        <v>155</v>
      </c>
      <c r="G5" s="60">
        <v>100</v>
      </c>
      <c r="H5" s="60">
        <v>15</v>
      </c>
      <c r="I5" s="60">
        <v>0</v>
      </c>
      <c r="J5" s="73">
        <f t="shared" si="1"/>
        <v>792.99</v>
      </c>
    </row>
    <row r="6" spans="1:10" ht="15" customHeight="1" x14ac:dyDescent="0.25">
      <c r="A6" s="72">
        <v>4</v>
      </c>
      <c r="B6" s="72">
        <v>38281999</v>
      </c>
      <c r="C6" s="72" t="s">
        <v>105</v>
      </c>
      <c r="D6" s="60">
        <v>887.76</v>
      </c>
      <c r="E6" s="60">
        <f t="shared" si="0"/>
        <v>431.64</v>
      </c>
      <c r="F6" s="60">
        <v>167.5</v>
      </c>
      <c r="G6" s="60">
        <v>100</v>
      </c>
      <c r="H6" s="60">
        <v>30</v>
      </c>
      <c r="I6" s="60">
        <v>0</v>
      </c>
      <c r="J6" s="73">
        <f t="shared" si="1"/>
        <v>729.14</v>
      </c>
    </row>
    <row r="7" spans="1:10" ht="15" customHeight="1" x14ac:dyDescent="0.25">
      <c r="A7" s="72">
        <v>5</v>
      </c>
      <c r="B7" s="72">
        <v>4526074</v>
      </c>
      <c r="C7" s="72" t="s">
        <v>98</v>
      </c>
      <c r="D7" s="60">
        <v>887.76</v>
      </c>
      <c r="E7" s="60">
        <f t="shared" si="0"/>
        <v>431.64</v>
      </c>
      <c r="F7" s="60">
        <v>158.5</v>
      </c>
      <c r="G7" s="60">
        <v>100</v>
      </c>
      <c r="H7" s="60">
        <v>25</v>
      </c>
      <c r="I7" s="60">
        <v>0</v>
      </c>
      <c r="J7" s="73">
        <f t="shared" si="1"/>
        <v>715.14</v>
      </c>
    </row>
    <row r="8" spans="1:10" x14ac:dyDescent="0.25">
      <c r="A8" s="72">
        <v>6</v>
      </c>
      <c r="B8" s="72">
        <v>4523868</v>
      </c>
      <c r="C8" s="72" t="s">
        <v>99</v>
      </c>
      <c r="D8" s="60">
        <v>875.58</v>
      </c>
      <c r="E8" s="60">
        <f t="shared" si="0"/>
        <v>413.37000000000006</v>
      </c>
      <c r="F8" s="60">
        <v>159.5</v>
      </c>
      <c r="G8" s="60">
        <v>100</v>
      </c>
      <c r="H8" s="60">
        <v>30</v>
      </c>
      <c r="I8" s="60">
        <v>0</v>
      </c>
      <c r="J8" s="73">
        <f t="shared" si="1"/>
        <v>702.87000000000012</v>
      </c>
    </row>
    <row r="9" spans="1:10" x14ac:dyDescent="0.25">
      <c r="A9" s="72">
        <v>7</v>
      </c>
      <c r="B9" s="72">
        <v>41936199</v>
      </c>
      <c r="C9" s="72" t="s">
        <v>100</v>
      </c>
      <c r="D9" s="60">
        <v>887.76</v>
      </c>
      <c r="E9" s="60">
        <f t="shared" si="0"/>
        <v>431.64</v>
      </c>
      <c r="F9" s="60">
        <v>163.5</v>
      </c>
      <c r="G9" s="60">
        <v>100</v>
      </c>
      <c r="H9" s="60">
        <v>5</v>
      </c>
      <c r="I9" s="60">
        <v>0</v>
      </c>
      <c r="J9" s="73">
        <f t="shared" si="1"/>
        <v>700.14</v>
      </c>
    </row>
    <row r="10" spans="1:10" x14ac:dyDescent="0.25">
      <c r="A10" s="72">
        <v>8</v>
      </c>
      <c r="B10" s="72">
        <v>41928462</v>
      </c>
      <c r="C10" s="72" t="s">
        <v>103</v>
      </c>
      <c r="D10" s="60">
        <v>887.76</v>
      </c>
      <c r="E10" s="60">
        <f t="shared" si="0"/>
        <v>431.64</v>
      </c>
      <c r="F10" s="60">
        <v>161</v>
      </c>
      <c r="G10" s="60">
        <v>100</v>
      </c>
      <c r="H10" s="60">
        <v>0</v>
      </c>
      <c r="I10" s="60">
        <v>0</v>
      </c>
      <c r="J10" s="73">
        <f t="shared" si="1"/>
        <v>692.64</v>
      </c>
    </row>
    <row r="11" spans="1:10" x14ac:dyDescent="0.25">
      <c r="A11" s="72">
        <v>9</v>
      </c>
      <c r="B11" s="72">
        <v>7555733</v>
      </c>
      <c r="C11" s="72" t="s">
        <v>101</v>
      </c>
      <c r="D11" s="60">
        <v>863.4</v>
      </c>
      <c r="E11" s="60">
        <f t="shared" si="0"/>
        <v>395.09999999999997</v>
      </c>
      <c r="F11" s="60">
        <v>160.5</v>
      </c>
      <c r="G11" s="60">
        <v>100</v>
      </c>
      <c r="H11" s="60">
        <v>35</v>
      </c>
      <c r="I11" s="60">
        <v>0</v>
      </c>
      <c r="J11" s="73">
        <f t="shared" si="1"/>
        <v>690.59999999999991</v>
      </c>
    </row>
    <row r="12" spans="1:10" x14ac:dyDescent="0.25">
      <c r="A12" s="72">
        <v>10</v>
      </c>
      <c r="B12" s="72">
        <v>41941579</v>
      </c>
      <c r="C12" s="72" t="s">
        <v>102</v>
      </c>
      <c r="D12" s="60">
        <v>851.22</v>
      </c>
      <c r="E12" s="60">
        <f t="shared" si="0"/>
        <v>376.83000000000004</v>
      </c>
      <c r="F12" s="60">
        <v>161.5</v>
      </c>
      <c r="G12" s="60">
        <v>100</v>
      </c>
      <c r="H12" s="60">
        <v>15</v>
      </c>
      <c r="I12" s="60">
        <v>0</v>
      </c>
      <c r="J12" s="73">
        <f t="shared" si="1"/>
        <v>653.33000000000004</v>
      </c>
    </row>
    <row r="13" spans="1:10" x14ac:dyDescent="0.25">
      <c r="A13" s="72">
        <v>11</v>
      </c>
      <c r="B13" s="72">
        <v>1094901226</v>
      </c>
      <c r="C13" s="72" t="s">
        <v>108</v>
      </c>
      <c r="D13" s="60">
        <v>839.04</v>
      </c>
      <c r="E13" s="60">
        <f t="shared" si="0"/>
        <v>358.55999999999995</v>
      </c>
      <c r="F13" s="60">
        <v>157.5</v>
      </c>
      <c r="G13" s="60">
        <v>56.01</v>
      </c>
      <c r="H13" s="60">
        <v>70</v>
      </c>
      <c r="I13" s="60">
        <v>0</v>
      </c>
      <c r="J13" s="73">
        <f t="shared" si="1"/>
        <v>642.06999999999994</v>
      </c>
    </row>
    <row r="14" spans="1:10" x14ac:dyDescent="0.25">
      <c r="A14" s="72">
        <v>12</v>
      </c>
      <c r="B14" s="72">
        <v>18464565</v>
      </c>
      <c r="C14" s="72" t="s">
        <v>104</v>
      </c>
      <c r="D14" s="60">
        <v>839.04</v>
      </c>
      <c r="E14" s="60">
        <f t="shared" si="0"/>
        <v>358.55999999999995</v>
      </c>
      <c r="F14" s="60">
        <v>157.5</v>
      </c>
      <c r="G14" s="60">
        <v>100</v>
      </c>
      <c r="H14" s="60">
        <v>25</v>
      </c>
      <c r="I14" s="60">
        <v>0</v>
      </c>
      <c r="J14" s="73">
        <f t="shared" si="1"/>
        <v>641.05999999999995</v>
      </c>
    </row>
    <row r="15" spans="1:10" x14ac:dyDescent="0.25">
      <c r="A15" s="72">
        <v>13</v>
      </c>
      <c r="B15" s="72">
        <v>52782982</v>
      </c>
      <c r="C15" s="72" t="s">
        <v>110</v>
      </c>
      <c r="D15" s="60">
        <v>839.04</v>
      </c>
      <c r="E15" s="60">
        <f t="shared" si="0"/>
        <v>358.55999999999995</v>
      </c>
      <c r="F15" s="60">
        <v>141.5</v>
      </c>
      <c r="G15" s="60">
        <v>83.03</v>
      </c>
      <c r="H15" s="60">
        <v>50</v>
      </c>
      <c r="I15" s="60">
        <v>0</v>
      </c>
      <c r="J15" s="73">
        <f t="shared" si="1"/>
        <v>633.08999999999992</v>
      </c>
    </row>
    <row r="16" spans="1:10" x14ac:dyDescent="0.25">
      <c r="A16" s="72">
        <v>14</v>
      </c>
      <c r="B16" s="72">
        <v>1094925400</v>
      </c>
      <c r="C16" s="72" t="s">
        <v>111</v>
      </c>
      <c r="D16" s="60">
        <v>814.68</v>
      </c>
      <c r="E16" s="60">
        <f t="shared" si="0"/>
        <v>322.01999999999992</v>
      </c>
      <c r="F16" s="60">
        <v>173.5</v>
      </c>
      <c r="G16" s="60">
        <v>98.14</v>
      </c>
      <c r="H16" s="60">
        <v>30</v>
      </c>
      <c r="I16" s="60">
        <v>0</v>
      </c>
      <c r="J16" s="73">
        <f t="shared" si="1"/>
        <v>623.66</v>
      </c>
    </row>
    <row r="17" spans="1:10" x14ac:dyDescent="0.25">
      <c r="A17" s="72">
        <v>15</v>
      </c>
      <c r="B17" s="72">
        <v>9772146</v>
      </c>
      <c r="C17" s="72" t="s">
        <v>109</v>
      </c>
      <c r="D17" s="60">
        <v>826.86</v>
      </c>
      <c r="E17" s="60">
        <f t="shared" si="0"/>
        <v>340.29</v>
      </c>
      <c r="F17" s="60">
        <v>175</v>
      </c>
      <c r="G17" s="60">
        <v>96.25</v>
      </c>
      <c r="H17" s="60">
        <v>5</v>
      </c>
      <c r="I17" s="60">
        <v>0</v>
      </c>
      <c r="J17" s="73">
        <f t="shared" si="1"/>
        <v>616.54</v>
      </c>
    </row>
    <row r="18" spans="1:10" x14ac:dyDescent="0.25">
      <c r="A18" s="72">
        <v>16</v>
      </c>
      <c r="B18" s="72">
        <v>41916835</v>
      </c>
      <c r="C18" s="72" t="s">
        <v>106</v>
      </c>
      <c r="D18" s="60">
        <v>814.68</v>
      </c>
      <c r="E18" s="60">
        <f t="shared" si="0"/>
        <v>322.01999999999992</v>
      </c>
      <c r="F18" s="60">
        <v>162</v>
      </c>
      <c r="G18" s="60">
        <v>55.666670000000003</v>
      </c>
      <c r="H18" s="60">
        <v>35</v>
      </c>
      <c r="I18" s="60">
        <v>0</v>
      </c>
      <c r="J18" s="73">
        <f t="shared" si="1"/>
        <v>574.68666999999994</v>
      </c>
    </row>
    <row r="19" spans="1:10" x14ac:dyDescent="0.25">
      <c r="A19" s="72">
        <v>17</v>
      </c>
      <c r="B19" s="72">
        <v>1097393864</v>
      </c>
      <c r="C19" s="72" t="s">
        <v>107</v>
      </c>
      <c r="D19" s="60">
        <v>826.86</v>
      </c>
      <c r="E19" s="60">
        <f t="shared" si="0"/>
        <v>340.29</v>
      </c>
      <c r="F19" s="60">
        <v>171.5</v>
      </c>
      <c r="G19" s="60">
        <v>5.3150684931506849</v>
      </c>
      <c r="H19" s="60">
        <v>50</v>
      </c>
      <c r="I19" s="60">
        <v>0</v>
      </c>
      <c r="J19" s="73">
        <f t="shared" si="1"/>
        <v>567.10506849315072</v>
      </c>
    </row>
    <row r="20" spans="1:10" x14ac:dyDescent="0.25">
      <c r="A20" s="72">
        <v>18</v>
      </c>
      <c r="B20" s="72">
        <v>1094936941</v>
      </c>
      <c r="C20" s="72" t="s">
        <v>112</v>
      </c>
      <c r="D20" s="60">
        <v>839.04</v>
      </c>
      <c r="E20" s="60">
        <f t="shared" si="0"/>
        <v>358.55999999999995</v>
      </c>
      <c r="F20" s="60">
        <v>148</v>
      </c>
      <c r="G20" s="60">
        <v>4.6575342465753424</v>
      </c>
      <c r="H20" s="60">
        <v>5</v>
      </c>
      <c r="I20" s="60">
        <v>0</v>
      </c>
      <c r="J20" s="73">
        <f t="shared" si="1"/>
        <v>516.21753424657527</v>
      </c>
    </row>
    <row r="22" spans="1:10" customFormat="1" x14ac:dyDescent="0.25">
      <c r="A22" s="29"/>
    </row>
    <row r="23" spans="1:10" customFormat="1" x14ac:dyDescent="0.25">
      <c r="B23" s="30"/>
      <c r="C23" s="30"/>
      <c r="D23" s="30"/>
      <c r="E23" s="30"/>
      <c r="F23" s="30"/>
      <c r="G23" s="30"/>
      <c r="H23" s="30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0"/>
      <c r="E25" s="30"/>
      <c r="F25" s="30"/>
      <c r="G25" s="30"/>
      <c r="H25" s="30"/>
    </row>
    <row r="26" spans="1:10" customFormat="1" x14ac:dyDescent="0.25">
      <c r="B26" s="30"/>
      <c r="C26" s="30"/>
      <c r="D26" s="30"/>
      <c r="E26" s="30"/>
      <c r="F26" s="30"/>
      <c r="G26" s="30"/>
      <c r="H26" s="30"/>
    </row>
    <row r="27" spans="1:10" customFormat="1" x14ac:dyDescent="0.25">
      <c r="B27" s="30"/>
      <c r="C27" s="30"/>
      <c r="D27" s="31"/>
      <c r="E27" s="30"/>
      <c r="F27" s="30"/>
      <c r="G27" s="30"/>
      <c r="H27" s="30"/>
    </row>
    <row r="28" spans="1:10" customFormat="1" x14ac:dyDescent="0.25">
      <c r="C28" s="30"/>
      <c r="D28" s="32"/>
      <c r="E28" s="30"/>
      <c r="F28" s="30"/>
      <c r="G28" s="30"/>
      <c r="H28" s="30"/>
    </row>
    <row r="30" spans="1:10" x14ac:dyDescent="0.25">
      <c r="A30" s="29"/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L6" sqref="L6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7" t="s">
        <v>179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63</v>
      </c>
      <c r="E2" s="24" t="s">
        <v>64</v>
      </c>
      <c r="F2" s="24" t="s">
        <v>3</v>
      </c>
      <c r="G2" s="24" t="s">
        <v>4</v>
      </c>
      <c r="H2" s="25" t="s">
        <v>5</v>
      </c>
      <c r="I2" s="25" t="s">
        <v>6</v>
      </c>
      <c r="J2" s="63" t="s">
        <v>8</v>
      </c>
    </row>
    <row r="3" spans="1:10" ht="15" customHeight="1" x14ac:dyDescent="0.25">
      <c r="A3" s="4">
        <v>1</v>
      </c>
      <c r="B3" s="4">
        <v>1099682151</v>
      </c>
      <c r="C3" s="65" t="s">
        <v>90</v>
      </c>
      <c r="D3" s="5">
        <v>918.64</v>
      </c>
      <c r="E3" s="5">
        <f>300+((600-300)*(D3-800)/(1000-800))</f>
        <v>477.95999999999992</v>
      </c>
      <c r="F3" s="5">
        <v>157</v>
      </c>
      <c r="G3" s="5">
        <v>0</v>
      </c>
      <c r="H3" s="5">
        <v>70</v>
      </c>
      <c r="I3" s="5">
        <v>0</v>
      </c>
      <c r="J3" s="13">
        <f>SUM(E3:I3)</f>
        <v>704.95999999999992</v>
      </c>
    </row>
    <row r="4" spans="1:10" x14ac:dyDescent="0.25">
      <c r="A4" s="64">
        <v>2</v>
      </c>
      <c r="B4" s="65">
        <v>24604171</v>
      </c>
      <c r="C4" s="65" t="s">
        <v>91</v>
      </c>
      <c r="D4" s="5">
        <v>855.67</v>
      </c>
      <c r="E4" s="5">
        <f>300+((600-300)*(D4-800)/(1000-800))</f>
        <v>383.50499999999994</v>
      </c>
      <c r="F4" s="5">
        <v>158</v>
      </c>
      <c r="G4" s="5">
        <v>100</v>
      </c>
      <c r="H4" s="5">
        <v>15</v>
      </c>
      <c r="I4" s="5">
        <v>0</v>
      </c>
      <c r="J4" s="66">
        <f>SUM(E4:I4)</f>
        <v>656.50499999999988</v>
      </c>
    </row>
    <row r="5" spans="1:10" x14ac:dyDescent="0.25">
      <c r="A5" s="4">
        <v>3</v>
      </c>
      <c r="B5" s="4">
        <v>7547656</v>
      </c>
      <c r="C5" s="4" t="s">
        <v>92</v>
      </c>
      <c r="D5" s="5">
        <v>805.29</v>
      </c>
      <c r="E5" s="5">
        <f>300+((600-300)*(D5-800)/(1000-800))</f>
        <v>307.93499999999995</v>
      </c>
      <c r="F5" s="5">
        <v>168.5</v>
      </c>
      <c r="G5" s="5">
        <v>100</v>
      </c>
      <c r="H5" s="5">
        <v>35</v>
      </c>
      <c r="I5" s="5">
        <v>0</v>
      </c>
      <c r="J5" s="13">
        <f>SUM(E5:I5)</f>
        <v>611.43499999999995</v>
      </c>
    </row>
    <row r="6" spans="1:10" x14ac:dyDescent="0.25">
      <c r="A6" s="4">
        <v>4</v>
      </c>
      <c r="B6" s="4">
        <v>33966331</v>
      </c>
      <c r="C6" s="4" t="s">
        <v>93</v>
      </c>
      <c r="D6" s="5">
        <v>830.48</v>
      </c>
      <c r="E6" s="5">
        <f>300+((600-300)*(D6-800)/(1000-800))</f>
        <v>345.72</v>
      </c>
      <c r="F6" s="5">
        <v>155</v>
      </c>
      <c r="G6" s="5">
        <v>6.3</v>
      </c>
      <c r="H6" s="5">
        <v>40</v>
      </c>
      <c r="I6" s="5">
        <v>0</v>
      </c>
      <c r="J6" s="13">
        <f>SUM(E6:I6)</f>
        <v>547.02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91" customFormat="1" ht="30.75" customHeight="1" x14ac:dyDescent="0.3">
      <c r="A1" s="97" t="s">
        <v>180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63</v>
      </c>
      <c r="E2" s="7" t="s">
        <v>64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88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89</v>
      </c>
      <c r="D4" s="5">
        <v>801.38</v>
      </c>
      <c r="E4" s="5">
        <f>300+((600-300)*(D4-800)/(1000-800))</f>
        <v>302.07</v>
      </c>
      <c r="F4" s="5">
        <v>140</v>
      </c>
      <c r="G4" s="5">
        <v>53.87</v>
      </c>
      <c r="H4" s="5">
        <v>50</v>
      </c>
      <c r="I4" s="5">
        <v>0</v>
      </c>
      <c r="J4" s="26">
        <f>SUM(E4:I4)</f>
        <v>545.94000000000005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Técnico de centro u oficina</vt:lpstr>
      <vt:lpstr>Asistente Jco. Juzg. Ejec y pen</vt:lpstr>
      <vt:lpstr>Asistent Social Juzg. Ejec y Pe</vt:lpstr>
      <vt:lpstr>Profesional Juzg. Administrativ</vt:lpstr>
      <vt:lpstr>Escribiente Juzg.Mpal</vt:lpstr>
      <vt:lpstr>Escribiente Juzg. Circuito</vt:lpstr>
      <vt:lpstr>Citador Tribunal</vt:lpstr>
      <vt:lpstr>Escribiente Tribunal</vt:lpstr>
      <vt:lpstr>Secretario Tribunal</vt:lpstr>
      <vt:lpstr>Relator Tribunal</vt:lpstr>
      <vt:lpstr>Auxiliar Jud Juzg. Penal Especi</vt:lpstr>
      <vt:lpstr>Citador Juzgado Circuito</vt:lpstr>
      <vt:lpstr>Oficial mayor o sust. Tribunal</vt:lpstr>
      <vt:lpstr>Asist. Social Juzg. Familia</vt:lpstr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2017-07-12T16:05:33Z</dcterms:modified>
</cp:coreProperties>
</file>