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25" windowHeight="11745"/>
  </bookViews>
  <sheets>
    <sheet name="REGISTRO ACTIVIDADES 216" sheetId="2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K14" i="2"/>
  <c r="K15" i="2"/>
  <c r="K16" i="2"/>
  <c r="K17" i="2"/>
  <c r="K18" i="2"/>
  <c r="C9" i="2"/>
  <c r="D9" i="2"/>
  <c r="E9" i="2"/>
  <c r="F9" i="2"/>
  <c r="G9" i="2"/>
  <c r="H9" i="2"/>
  <c r="I9" i="2"/>
  <c r="J9" i="2"/>
  <c r="K9" i="2"/>
  <c r="L9" i="2"/>
  <c r="M9" i="2"/>
  <c r="C19" i="2"/>
  <c r="D19" i="2"/>
  <c r="E19" i="2"/>
  <c r="F19" i="2"/>
  <c r="G19" i="2"/>
  <c r="H19" i="2"/>
  <c r="I19" i="2"/>
  <c r="J19" i="2"/>
  <c r="H33" i="2"/>
  <c r="H34" i="2"/>
  <c r="O34" i="2"/>
  <c r="H35" i="2"/>
  <c r="O35" i="2"/>
  <c r="H36" i="2"/>
  <c r="O36" i="2"/>
  <c r="H37" i="2"/>
  <c r="O37" i="2"/>
  <c r="H38" i="2"/>
  <c r="O38" i="2"/>
  <c r="H39" i="2"/>
  <c r="O39" i="2"/>
  <c r="H40" i="2"/>
  <c r="O40" i="2"/>
  <c r="H41" i="2"/>
  <c r="O41" i="2"/>
  <c r="H42" i="2"/>
  <c r="O42" i="2"/>
  <c r="H43" i="2"/>
  <c r="O43" i="2"/>
  <c r="H44" i="2"/>
  <c r="O44" i="2"/>
  <c r="C45" i="2"/>
  <c r="D45" i="2"/>
  <c r="E45" i="2"/>
  <c r="F45" i="2"/>
  <c r="G45" i="2"/>
  <c r="O45" i="2"/>
  <c r="L46" i="2"/>
  <c r="M46" i="2"/>
  <c r="N46" i="2"/>
  <c r="O46" i="2"/>
  <c r="N50" i="2"/>
  <c r="O50" i="2" s="1"/>
  <c r="C54" i="2"/>
  <c r="D54" i="2"/>
  <c r="E54" i="2"/>
  <c r="E58" i="2"/>
  <c r="H58" i="2" s="1"/>
  <c r="C59" i="2"/>
  <c r="D59" i="2"/>
  <c r="F59" i="2"/>
  <c r="G59" i="2"/>
  <c r="E59" i="2" l="1"/>
  <c r="H45" i="2"/>
  <c r="K19" i="2"/>
  <c r="O51" i="2"/>
  <c r="L51" i="2"/>
  <c r="M51" i="2"/>
  <c r="N51" i="2"/>
</calcChain>
</file>

<file path=xl/sharedStrings.xml><?xml version="1.0" encoding="utf-8"?>
<sst xmlns="http://schemas.openxmlformats.org/spreadsheetml/2006/main" count="124" uniqueCount="71">
  <si>
    <t>ENERO</t>
  </si>
  <si>
    <t>FEBRERO</t>
  </si>
  <si>
    <t>MARZO</t>
  </si>
  <si>
    <t>ABRIL</t>
  </si>
  <si>
    <t>MES DE REPORTE</t>
  </si>
  <si>
    <t>AÑO DE REPORTE</t>
  </si>
  <si>
    <t>CIVIL Y COMERCIAL</t>
  </si>
  <si>
    <t>FAMILIA Y PAREJA</t>
  </si>
  <si>
    <t>TRÁNSITO</t>
  </si>
  <si>
    <t>PENAL</t>
  </si>
  <si>
    <t>VECINOS - COMUNIDAD</t>
  </si>
  <si>
    <t>TOTAL</t>
  </si>
  <si>
    <t>Arriendos</t>
  </si>
  <si>
    <t>Contratos</t>
  </si>
  <si>
    <t>Compraventa</t>
  </si>
  <si>
    <t>Deudas</t>
  </si>
  <si>
    <t>Alimentos</t>
  </si>
  <si>
    <t>Convivencia familiar</t>
  </si>
  <si>
    <t>Cuidado y custodia 
de hijos</t>
  </si>
  <si>
    <t xml:space="preserve">Regulación de visitas </t>
  </si>
  <si>
    <t>Disolución y liquidación de la sociedad conyugal o  sociedad patrimonial de hecho, separación de bienes o de cuerpos</t>
  </si>
  <si>
    <r>
      <t xml:space="preserve">OTROS
</t>
    </r>
    <r>
      <rPr>
        <sz val="7"/>
        <rFont val="Arial"/>
        <family val="2"/>
      </rPr>
      <t>(Administración de bienes, capitulaciones matrimoniales, etc)</t>
    </r>
  </si>
  <si>
    <t>Reparación de daños materiales</t>
  </si>
  <si>
    <t>Calumnia, injuria</t>
  </si>
  <si>
    <t>OTROS</t>
  </si>
  <si>
    <r>
      <rPr>
        <b/>
        <sz val="7"/>
        <rFont val="Arial"/>
        <family val="2"/>
      </rPr>
      <t>Ambiental y animales</t>
    </r>
    <r>
      <rPr>
        <b/>
        <sz val="8"/>
        <rFont val="Arial"/>
        <family val="2"/>
      </rPr>
      <t xml:space="preserve"> </t>
    </r>
    <r>
      <rPr>
        <sz val="7"/>
        <rFont val="Arial"/>
        <family val="2"/>
      </rPr>
      <t>(mascotas, humedades, ruidos, basuras)</t>
    </r>
  </si>
  <si>
    <t>Convivencia entre vecinos</t>
  </si>
  <si>
    <t>Linderos</t>
  </si>
  <si>
    <r>
      <rPr>
        <b/>
        <sz val="7"/>
        <rFont val="Arial"/>
        <family val="2"/>
      </rPr>
      <t xml:space="preserve">Propiedad horizontal </t>
    </r>
    <r>
      <rPr>
        <sz val="7"/>
        <rFont val="Arial"/>
        <family val="2"/>
      </rPr>
      <t>(vivienda)</t>
    </r>
  </si>
  <si>
    <r>
      <rPr>
        <b/>
        <sz val="7"/>
        <rFont val="Arial"/>
        <family val="2"/>
      </rPr>
      <t>OTROS</t>
    </r>
    <r>
      <rPr>
        <b/>
        <sz val="8"/>
        <rFont val="Arial"/>
        <family val="2"/>
      </rPr>
      <t xml:space="preserve">
</t>
    </r>
    <r>
      <rPr>
        <sz val="7"/>
        <rFont val="Arial"/>
        <family val="2"/>
      </rPr>
      <t>(Bienes comunitarios comunidades educativas, servidumbre, etc)</t>
    </r>
  </si>
  <si>
    <t>RESULTADOS</t>
  </si>
  <si>
    <t>No. de Actas de Conciliación total</t>
  </si>
  <si>
    <t>No. del Actas de Conciliación parcial</t>
  </si>
  <si>
    <t>No. de Constancias de imposibilidad de acuerdo</t>
  </si>
  <si>
    <t>No. de Constancias de inasistencia</t>
  </si>
  <si>
    <r>
      <t xml:space="preserve">No. de otros resultados
</t>
    </r>
    <r>
      <rPr>
        <sz val="8"/>
        <rFont val="Calibri"/>
        <family val="2"/>
      </rPr>
      <t>(Arreglo directo,falta de competencia, retiro de la solicitud, etc)</t>
    </r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</si>
  <si>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</si>
  <si>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</si>
  <si>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</si>
  <si>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</si>
  <si>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</si>
  <si>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</si>
  <si>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</si>
  <si>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</si>
  <si>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 2015</t>
  </si>
  <si>
    <t>Año</t>
  </si>
  <si>
    <t>Mujeres</t>
  </si>
  <si>
    <t>Hombres</t>
  </si>
  <si>
    <t>Otros</t>
  </si>
  <si>
    <t>Total</t>
  </si>
  <si>
    <t>TIPO DE CASOS ATENDIDOS</t>
  </si>
  <si>
    <t>Civil - Comercial</t>
  </si>
  <si>
    <t>Familia y pareja</t>
  </si>
  <si>
    <t>Tránsito</t>
  </si>
  <si>
    <t>Penal</t>
  </si>
  <si>
    <t>Vecinos y comunidad</t>
  </si>
  <si>
    <t>No. de Mujeres</t>
  </si>
  <si>
    <t>No. de Hombres</t>
  </si>
  <si>
    <t>Enero a Junio 2016</t>
  </si>
  <si>
    <t>TOTAL, REPORTE SEMESTRE</t>
  </si>
  <si>
    <r>
      <t xml:space="preserve">OTROS
</t>
    </r>
    <r>
      <rPr>
        <sz val="7"/>
        <rFont val="Arial"/>
        <family val="2"/>
      </rPr>
      <t>(Sociedades, venta de servicios, , etc)</t>
    </r>
  </si>
  <si>
    <t xml:space="preserve">ASESORIAS </t>
  </si>
  <si>
    <t>TOTAL SEMESTRE 2016</t>
  </si>
  <si>
    <t>No. MUJERES</t>
  </si>
  <si>
    <t>No. HOMBRES</t>
  </si>
  <si>
    <t>CASOS</t>
  </si>
  <si>
    <t>TOTAL 1er SEMESTRE  2016</t>
  </si>
  <si>
    <t>PERSONAS ATENDIDAS en RADICACION Y TRATADO</t>
  </si>
  <si>
    <t>ASESORIAS EN TODOS LOS RAMOS</t>
  </si>
  <si>
    <t>Enero a diciembre 2016</t>
  </si>
  <si>
    <t>PERSONAS ATENDIDAS POR RADICACION Y ASESORIAS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</si>
</sst>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0"/>
      <color rgb="FF008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.5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</font>
    <font>
      <b/>
      <sz val="10"/>
      <color rgb="FF0000CC"/>
      <name val="Calibri"/>
      <family val="2"/>
      <scheme val="minor"/>
    </font>
    <font>
      <b/>
      <sz val="10"/>
      <color rgb="FF0000CC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0"/>
      <color theme="0" tint="-0.249977111117893"/>
      <name val="Calibri"/>
      <family val="2"/>
      <scheme val="minor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CECF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B0F0"/>
      </right>
      <top style="medium">
        <color indexed="64"/>
      </top>
      <bottom/>
      <diagonal/>
    </border>
    <border>
      <left style="thick">
        <color rgb="FF00B0F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B0F0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6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6" xfId="0" applyNumberFormat="1" applyFont="1" applyFill="1" applyBorder="1" applyAlignment="1" applyProtection="1">
      <alignment horizontal="right" vertical="center" wrapText="1"/>
    </xf>
    <xf numFmtId="0" fontId="1" fillId="7" borderId="20" xfId="0" applyFont="1" applyFill="1" applyBorder="1" applyAlignment="1" applyProtection="1">
      <alignment horizontal="center" vertical="center" wrapText="1"/>
    </xf>
    <xf numFmtId="0" fontId="8" fillId="9" borderId="27" xfId="0" applyFont="1" applyFill="1" applyBorder="1" applyAlignment="1" applyProtection="1">
      <alignment horizontal="center" vertical="center" wrapText="1"/>
    </xf>
    <xf numFmtId="0" fontId="8" fillId="9" borderId="28" xfId="0" applyFont="1" applyFill="1" applyBorder="1" applyAlignment="1" applyProtection="1">
      <alignment horizontal="center" vertical="center" wrapText="1"/>
    </xf>
    <xf numFmtId="0" fontId="9" fillId="9" borderId="29" xfId="0" applyFont="1" applyFill="1" applyBorder="1" applyAlignment="1" applyProtection="1">
      <alignment horizontal="center" vertical="center" wrapText="1"/>
    </xf>
    <xf numFmtId="0" fontId="8" fillId="10" borderId="27" xfId="0" applyFont="1" applyFill="1" applyBorder="1" applyAlignment="1" applyProtection="1">
      <alignment horizontal="center" vertical="center" wrapText="1"/>
    </xf>
    <xf numFmtId="0" fontId="8" fillId="10" borderId="28" xfId="0" applyFont="1" applyFill="1" applyBorder="1" applyAlignment="1" applyProtection="1">
      <alignment horizontal="center" vertical="center" wrapText="1"/>
    </xf>
    <xf numFmtId="0" fontId="11" fillId="10" borderId="28" xfId="0" applyFont="1" applyFill="1" applyBorder="1" applyAlignment="1" applyProtection="1">
      <alignment horizontal="center" vertical="center" wrapText="1"/>
    </xf>
    <xf numFmtId="0" fontId="9" fillId="10" borderId="29" xfId="0" applyFont="1" applyFill="1" applyBorder="1" applyAlignment="1" applyProtection="1">
      <alignment horizontal="center" vertical="center" wrapText="1"/>
    </xf>
    <xf numFmtId="0" fontId="8" fillId="11" borderId="20" xfId="0" applyFont="1" applyFill="1" applyBorder="1" applyAlignment="1" applyProtection="1">
      <alignment horizontal="center" vertical="center" wrapText="1"/>
    </xf>
    <xf numFmtId="0" fontId="8" fillId="12" borderId="27" xfId="0" applyFont="1" applyFill="1" applyBorder="1" applyAlignment="1" applyProtection="1">
      <alignment horizontal="center" vertical="center" wrapText="1"/>
    </xf>
    <xf numFmtId="0" fontId="8" fillId="12" borderId="29" xfId="0" applyFont="1" applyFill="1" applyBorder="1" applyAlignment="1" applyProtection="1">
      <alignment horizontal="center" vertical="center" wrapText="1"/>
    </xf>
    <xf numFmtId="0" fontId="9" fillId="13" borderId="27" xfId="0" applyFont="1" applyFill="1" applyBorder="1" applyAlignment="1" applyProtection="1">
      <alignment horizontal="center" vertical="center" wrapText="1"/>
    </xf>
    <xf numFmtId="0" fontId="8" fillId="13" borderId="28" xfId="0" applyFont="1" applyFill="1" applyBorder="1" applyAlignment="1" applyProtection="1">
      <alignment horizontal="center" vertical="center" wrapText="1"/>
    </xf>
    <xf numFmtId="0" fontId="9" fillId="13" borderId="29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13" fillId="9" borderId="6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left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Border="1"/>
    <xf numFmtId="0" fontId="1" fillId="14" borderId="34" xfId="0" applyFont="1" applyFill="1" applyBorder="1" applyAlignment="1">
      <alignment horizontal="center"/>
    </xf>
    <xf numFmtId="0" fontId="1" fillId="14" borderId="35" xfId="0" applyFont="1" applyFill="1" applyBorder="1" applyAlignment="1">
      <alignment horizontal="center"/>
    </xf>
    <xf numFmtId="0" fontId="1" fillId="14" borderId="21" xfId="0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14" borderId="23" xfId="0" applyFont="1" applyFill="1" applyBorder="1" applyAlignment="1">
      <alignment horizontal="center"/>
    </xf>
    <xf numFmtId="3" fontId="19" fillId="2" borderId="3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37" xfId="0" applyNumberFormat="1" applyFont="1" applyFill="1" applyBorder="1" applyAlignment="1">
      <alignment horizontal="center"/>
    </xf>
    <xf numFmtId="3" fontId="20" fillId="14" borderId="26" xfId="0" applyNumberFormat="1" applyFont="1" applyFill="1" applyBorder="1" applyAlignment="1">
      <alignment horizontal="center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3" fontId="5" fillId="3" borderId="20" xfId="0" applyNumberFormat="1" applyFont="1" applyFill="1" applyBorder="1" applyAlignment="1" applyProtection="1">
      <alignment horizontal="right" vertical="center" wrapText="1"/>
    </xf>
    <xf numFmtId="0" fontId="0" fillId="0" borderId="18" xfId="0" applyBorder="1"/>
    <xf numFmtId="0" fontId="2" fillId="2" borderId="18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3" fontId="5" fillId="5" borderId="2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13" fillId="6" borderId="6" xfId="0" applyFont="1" applyFill="1" applyBorder="1" applyAlignment="1" applyProtection="1">
      <alignment horizontal="center" vertical="center" wrapText="1"/>
    </xf>
    <xf numFmtId="0" fontId="13" fillId="15" borderId="6" xfId="0" applyFont="1" applyFill="1" applyBorder="1" applyAlignment="1" applyProtection="1">
      <alignment horizontal="center" vertical="center" wrapText="1"/>
    </xf>
    <xf numFmtId="0" fontId="13" fillId="16" borderId="6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3" fontId="0" fillId="0" borderId="18" xfId="0" applyNumberFormat="1" applyBorder="1"/>
    <xf numFmtId="0" fontId="15" fillId="2" borderId="18" xfId="0" applyFont="1" applyFill="1" applyBorder="1" applyAlignment="1" applyProtection="1">
      <alignment horizontal="center" vertical="center" wrapText="1"/>
    </xf>
    <xf numFmtId="0" fontId="22" fillId="0" borderId="18" xfId="0" applyFont="1" applyBorder="1"/>
    <xf numFmtId="0" fontId="24" fillId="2" borderId="18" xfId="0" applyFont="1" applyFill="1" applyBorder="1" applyAlignment="1" applyProtection="1">
      <alignment horizontal="left" vertical="center" wrapText="1"/>
    </xf>
    <xf numFmtId="0" fontId="26" fillId="2" borderId="7" xfId="0" applyFont="1" applyFill="1" applyBorder="1" applyAlignment="1" applyProtection="1">
      <alignment horizontal="left" vertical="center" wrapText="1"/>
    </xf>
    <xf numFmtId="0" fontId="27" fillId="2" borderId="2" xfId="0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2" xfId="0" applyFont="1" applyFill="1" applyBorder="1" applyAlignment="1" applyProtection="1">
      <alignment horizontal="left" vertical="center" wrapText="1"/>
    </xf>
    <xf numFmtId="0" fontId="27" fillId="2" borderId="29" xfId="0" applyFont="1" applyFill="1" applyBorder="1" applyAlignment="1" applyProtection="1">
      <alignment horizontal="center" vertical="center" wrapText="1"/>
    </xf>
    <xf numFmtId="3" fontId="4" fillId="2" borderId="40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0" xfId="0" applyNumberFormat="1" applyFont="1" applyFill="1" applyBorder="1" applyAlignment="1" applyProtection="1">
      <alignment horizontal="right" vertical="center" wrapText="1"/>
    </xf>
    <xf numFmtId="3" fontId="0" fillId="4" borderId="18" xfId="0" applyNumberFormat="1" applyFill="1" applyBorder="1"/>
    <xf numFmtId="0" fontId="0" fillId="4" borderId="18" xfId="0" applyFill="1" applyBorder="1"/>
    <xf numFmtId="3" fontId="5" fillId="5" borderId="23" xfId="0" applyNumberFormat="1" applyFont="1" applyFill="1" applyBorder="1" applyAlignment="1" applyProtection="1">
      <alignment horizontal="right"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6" fillId="3" borderId="26" xfId="0" applyFont="1" applyFill="1" applyBorder="1" applyAlignment="1" applyProtection="1">
      <alignment vertical="center" wrapText="1"/>
    </xf>
    <xf numFmtId="3" fontId="25" fillId="5" borderId="18" xfId="0" applyNumberFormat="1" applyFont="1" applyFill="1" applyBorder="1" applyAlignment="1" applyProtection="1">
      <alignment horizontal="center" vertical="center" wrapText="1"/>
    </xf>
    <xf numFmtId="3" fontId="25" fillId="5" borderId="18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21" fillId="0" borderId="18" xfId="0" applyFont="1" applyBorder="1"/>
    <xf numFmtId="0" fontId="12" fillId="0" borderId="18" xfId="0" applyFont="1" applyBorder="1" applyAlignment="1">
      <alignment horizontal="center" vertical="center"/>
    </xf>
    <xf numFmtId="0" fontId="21" fillId="5" borderId="18" xfId="0" applyFont="1" applyFill="1" applyBorder="1"/>
    <xf numFmtId="3" fontId="0" fillId="2" borderId="0" xfId="0" applyNumberFormat="1" applyFill="1" applyBorder="1" applyProtection="1"/>
    <xf numFmtId="0" fontId="17" fillId="5" borderId="30" xfId="0" applyFont="1" applyFill="1" applyBorder="1" applyAlignment="1"/>
    <xf numFmtId="0" fontId="17" fillId="5" borderId="31" xfId="0" applyFont="1" applyFill="1" applyBorder="1" applyAlignment="1"/>
    <xf numFmtId="0" fontId="17" fillId="2" borderId="0" xfId="0" applyFont="1" applyFill="1" applyBorder="1" applyAlignment="1"/>
    <xf numFmtId="0" fontId="17" fillId="2" borderId="44" xfId="0" applyFont="1" applyFill="1" applyBorder="1" applyAlignment="1"/>
    <xf numFmtId="0" fontId="1" fillId="2" borderId="45" xfId="0" applyFont="1" applyFill="1" applyBorder="1" applyAlignment="1" applyProtection="1">
      <alignment horizontal="center" vertical="center"/>
    </xf>
    <xf numFmtId="3" fontId="0" fillId="2" borderId="45" xfId="0" applyNumberFormat="1" applyFill="1" applyBorder="1" applyProtection="1"/>
    <xf numFmtId="3" fontId="0" fillId="2" borderId="39" xfId="0" applyNumberFormat="1" applyFill="1" applyBorder="1" applyProtection="1"/>
    <xf numFmtId="0" fontId="1" fillId="5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3" fontId="19" fillId="2" borderId="0" xfId="0" applyNumberFormat="1" applyFont="1" applyFill="1" applyBorder="1" applyAlignment="1">
      <alignment horizontal="center"/>
    </xf>
    <xf numFmtId="3" fontId="20" fillId="2" borderId="0" xfId="0" applyNumberFormat="1" applyFont="1" applyFill="1" applyBorder="1" applyAlignment="1">
      <alignment horizontal="center"/>
    </xf>
    <xf numFmtId="0" fontId="28" fillId="2" borderId="7" xfId="0" applyFont="1" applyFill="1" applyBorder="1" applyAlignment="1" applyProtection="1">
      <alignment horizontal="left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3" fontId="30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30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29" fillId="2" borderId="6" xfId="0" applyNumberFormat="1" applyFont="1" applyFill="1" applyBorder="1" applyAlignment="1" applyProtection="1">
      <alignment horizontal="right" vertical="center" wrapText="1"/>
    </xf>
    <xf numFmtId="0" fontId="28" fillId="2" borderId="12" xfId="0" applyFont="1" applyFill="1" applyBorder="1" applyAlignment="1" applyProtection="1">
      <alignment horizontal="left" vertical="center" wrapText="1"/>
    </xf>
    <xf numFmtId="0" fontId="29" fillId="2" borderId="13" xfId="0" applyFont="1" applyFill="1" applyBorder="1" applyAlignment="1" applyProtection="1">
      <alignment horizontal="center" vertical="center" wrapText="1"/>
    </xf>
    <xf numFmtId="3" fontId="30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30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9" xfId="0" applyFont="1" applyFill="1" applyBorder="1" applyAlignment="1" applyProtection="1">
      <alignment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6" fillId="4" borderId="18" xfId="0" applyFont="1" applyFill="1" applyBorder="1" applyAlignment="1"/>
    <xf numFmtId="0" fontId="12" fillId="9" borderId="33" xfId="0" applyFont="1" applyFill="1" applyBorder="1" applyAlignment="1" applyProtection="1">
      <alignment vertical="center" wrapText="1"/>
    </xf>
    <xf numFmtId="0" fontId="12" fillId="9" borderId="16" xfId="0" applyFont="1" applyFill="1" applyBorder="1" applyAlignment="1" applyProtection="1">
      <alignment vertical="center" wrapText="1"/>
    </xf>
    <xf numFmtId="0" fontId="6" fillId="3" borderId="30" xfId="0" applyFont="1" applyFill="1" applyBorder="1" applyAlignment="1" applyProtection="1">
      <alignment vertical="center"/>
    </xf>
    <xf numFmtId="0" fontId="6" fillId="3" borderId="31" xfId="0" applyFont="1" applyFill="1" applyBorder="1" applyAlignment="1" applyProtection="1">
      <alignment vertical="center"/>
    </xf>
    <xf numFmtId="0" fontId="6" fillId="3" borderId="32" xfId="0" applyFont="1" applyFill="1" applyBorder="1" applyAlignment="1" applyProtection="1">
      <alignment vertical="center"/>
    </xf>
    <xf numFmtId="0" fontId="6" fillId="5" borderId="42" xfId="0" applyFont="1" applyFill="1" applyBorder="1" applyAlignment="1" applyProtection="1"/>
    <xf numFmtId="0" fontId="12" fillId="5" borderId="18" xfId="0" applyFont="1" applyFill="1" applyBorder="1" applyAlignment="1" applyProtection="1"/>
    <xf numFmtId="0" fontId="13" fillId="2" borderId="18" xfId="0" applyFont="1" applyFill="1" applyBorder="1" applyAlignment="1" applyProtection="1">
      <alignment vertical="center" wrapText="1"/>
    </xf>
    <xf numFmtId="0" fontId="17" fillId="2" borderId="21" xfId="0" applyFont="1" applyFill="1" applyBorder="1" applyAlignment="1"/>
    <xf numFmtId="0" fontId="17" fillId="2" borderId="22" xfId="0" applyFont="1" applyFill="1" applyBorder="1" applyAlignment="1"/>
    <xf numFmtId="0" fontId="17" fillId="2" borderId="23" xfId="0" applyFont="1" applyFill="1" applyBorder="1" applyAlignment="1"/>
    <xf numFmtId="0" fontId="18" fillId="2" borderId="9" xfId="0" applyFont="1" applyFill="1" applyBorder="1" applyAlignment="1"/>
    <xf numFmtId="0" fontId="18" fillId="2" borderId="36" xfId="0" applyFont="1" applyFill="1" applyBorder="1" applyAlignment="1"/>
    <xf numFmtId="0" fontId="1" fillId="14" borderId="34" xfId="0" applyFont="1" applyFill="1" applyBorder="1" applyAlignment="1"/>
    <xf numFmtId="0" fontId="1" fillId="14" borderId="35" xfId="0" applyFont="1" applyFill="1" applyBorder="1" applyAlignment="1"/>
    <xf numFmtId="0" fontId="13" fillId="5" borderId="18" xfId="0" applyFont="1" applyFill="1" applyBorder="1" applyAlignment="1" applyProtection="1">
      <alignment vertical="center" wrapText="1"/>
    </xf>
    <xf numFmtId="0" fontId="17" fillId="5" borderId="32" xfId="0" applyFont="1" applyFill="1" applyBorder="1" applyAlignment="1"/>
    <xf numFmtId="0" fontId="18" fillId="2" borderId="0" xfId="0" applyFont="1" applyFill="1" applyBorder="1" applyAlignment="1"/>
    <xf numFmtId="0" fontId="1" fillId="14" borderId="30" xfId="0" applyFont="1" applyFill="1" applyBorder="1" applyAlignment="1">
      <alignment vertical="center"/>
    </xf>
    <xf numFmtId="0" fontId="1" fillId="14" borderId="32" xfId="0" applyFont="1" applyFill="1" applyBorder="1" applyAlignment="1">
      <alignment vertical="center"/>
    </xf>
    <xf numFmtId="0" fontId="1" fillId="2" borderId="0" xfId="0" applyFont="1" applyFill="1" applyBorder="1" applyAlignment="1"/>
    <xf numFmtId="3" fontId="20" fillId="5" borderId="20" xfId="0" applyNumberFormat="1" applyFont="1" applyFill="1" applyBorder="1" applyAlignment="1">
      <alignment vertical="center"/>
    </xf>
    <xf numFmtId="3" fontId="20" fillId="5" borderId="26" xfId="0" applyNumberFormat="1" applyFont="1" applyFill="1" applyBorder="1" applyAlignment="1">
      <alignment vertical="center"/>
    </xf>
    <xf numFmtId="0" fontId="20" fillId="5" borderId="22" xfId="0" applyFont="1" applyFill="1" applyBorder="1" applyAlignment="1"/>
    <xf numFmtId="0" fontId="0" fillId="5" borderId="22" xfId="0" applyFill="1" applyBorder="1" applyAlignment="1"/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18" fillId="2" borderId="9" xfId="0" applyFont="1" applyFill="1" applyBorder="1" applyAlignment="1">
      <alignment horizontal="justify"/>
    </xf>
    <xf numFmtId="0" fontId="18" fillId="2" borderId="36" xfId="0" applyFont="1" applyFill="1" applyBorder="1" applyAlignment="1">
      <alignment horizontal="justify"/>
    </xf>
    <xf numFmtId="3" fontId="20" fillId="5" borderId="20" xfId="0" applyNumberFormat="1" applyFont="1" applyFill="1" applyBorder="1" applyAlignment="1">
      <alignment horizontal="center" vertical="center"/>
    </xf>
    <xf numFmtId="3" fontId="20" fillId="5" borderId="26" xfId="0" applyNumberFormat="1" applyFont="1" applyFill="1" applyBorder="1" applyAlignment="1">
      <alignment horizontal="center" vertical="center"/>
    </xf>
    <xf numFmtId="0" fontId="1" fillId="14" borderId="34" xfId="0" applyFont="1" applyFill="1" applyBorder="1" applyAlignment="1">
      <alignment horizontal="center"/>
    </xf>
    <xf numFmtId="0" fontId="1" fillId="14" borderId="35" xfId="0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/>
    </xf>
    <xf numFmtId="3" fontId="19" fillId="2" borderId="38" xfId="0" applyNumberFormat="1" applyFont="1" applyFill="1" applyBorder="1" applyAlignment="1">
      <alignment horizontal="center"/>
    </xf>
    <xf numFmtId="3" fontId="20" fillId="14" borderId="43" xfId="0" applyNumberFormat="1" applyFont="1" applyFill="1" applyBorder="1" applyAlignment="1">
      <alignment horizontal="center"/>
    </xf>
    <xf numFmtId="3" fontId="20" fillId="14" borderId="46" xfId="0" applyNumberFormat="1" applyFont="1" applyFill="1" applyBorder="1" applyAlignment="1">
      <alignment horizontal="center"/>
    </xf>
    <xf numFmtId="3" fontId="20" fillId="14" borderId="4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1" fillId="5" borderId="30" xfId="0" applyFont="1" applyFill="1" applyBorder="1" applyAlignment="1" applyProtection="1">
      <alignment horizontal="center" vertical="center" wrapText="1"/>
    </xf>
    <xf numFmtId="0" fontId="1" fillId="5" borderId="31" xfId="0" applyFont="1" applyFill="1" applyBorder="1" applyAlignment="1" applyProtection="1">
      <alignment horizontal="center" vertical="center" wrapText="1"/>
    </xf>
    <xf numFmtId="0" fontId="1" fillId="5" borderId="32" xfId="0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 wrapText="1"/>
    </xf>
    <xf numFmtId="0" fontId="1" fillId="6" borderId="31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8" borderId="30" xfId="0" applyFont="1" applyFill="1" applyBorder="1" applyAlignment="1" applyProtection="1">
      <alignment horizontal="center" vertical="center" wrapText="1"/>
    </xf>
    <xf numFmtId="0" fontId="1" fillId="8" borderId="32" xfId="0" applyFont="1" applyFill="1" applyBorder="1" applyAlignment="1" applyProtection="1">
      <alignment horizontal="center" vertical="center" wrapText="1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4" borderId="32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4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os/Documents/2016/MINJUSTICIA/REPORTE%20OPERACI&#211;N%20(JUNIO%20201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DATOS"/>
      <sheetName val="REPORTE C.E."/>
      <sheetName val="CONSOLIDAD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topLeftCell="A58" workbookViewId="0">
      <selection activeCell="J12" sqref="J12"/>
    </sheetView>
  </sheetViews>
  <sheetFormatPr baseColWidth="10" defaultRowHeight="15" x14ac:dyDescent="0.25"/>
  <cols>
    <col min="1" max="1" width="13.7109375" customWidth="1"/>
    <col min="2" max="2" width="8.5703125" customWidth="1"/>
    <col min="3" max="3" width="9.7109375" customWidth="1"/>
    <col min="4" max="4" width="10.7109375" customWidth="1"/>
    <col min="5" max="5" width="10.85546875" customWidth="1"/>
    <col min="6" max="6" width="9.85546875" customWidth="1"/>
    <col min="7" max="7" width="11.7109375" customWidth="1"/>
    <col min="8" max="8" width="9.140625" customWidth="1"/>
    <col min="9" max="9" width="10.85546875" customWidth="1"/>
    <col min="10" max="10" width="10.28515625" customWidth="1"/>
    <col min="11" max="11" width="10.7109375" customWidth="1"/>
    <col min="15" max="15" width="8.85546875" customWidth="1"/>
    <col min="16" max="16" width="8.28515625" customWidth="1"/>
    <col min="18" max="18" width="11" customWidth="1"/>
    <col min="19" max="19" width="8.85546875" customWidth="1"/>
    <col min="20" max="20" width="8.5703125" customWidth="1"/>
    <col min="22" max="22" width="7.7109375" customWidth="1"/>
  </cols>
  <sheetData>
    <row r="1" spans="1:22" ht="15.75" customHeight="1" thickBot="1" x14ac:dyDescent="0.3">
      <c r="A1" s="147" t="s">
        <v>4</v>
      </c>
      <c r="B1" s="163" t="s">
        <v>5</v>
      </c>
      <c r="C1" s="165" t="s">
        <v>6</v>
      </c>
      <c r="D1" s="166"/>
      <c r="E1" s="166"/>
      <c r="F1" s="166"/>
      <c r="G1" s="167"/>
      <c r="H1" s="168" t="s">
        <v>7</v>
      </c>
      <c r="I1" s="169"/>
      <c r="J1" s="169"/>
      <c r="K1" s="169"/>
      <c r="L1" s="169"/>
      <c r="M1" s="170"/>
      <c r="N1" s="162"/>
      <c r="O1" s="162"/>
    </row>
    <row r="2" spans="1:22" ht="90.75" thickBot="1" x14ac:dyDescent="0.3">
      <c r="A2" s="148"/>
      <c r="B2" s="164"/>
      <c r="C2" s="21" t="s">
        <v>12</v>
      </c>
      <c r="D2" s="22" t="s">
        <v>13</v>
      </c>
      <c r="E2" s="22" t="s">
        <v>14</v>
      </c>
      <c r="F2" s="22" t="s">
        <v>15</v>
      </c>
      <c r="G2" s="23" t="s">
        <v>60</v>
      </c>
      <c r="H2" s="24" t="s">
        <v>16</v>
      </c>
      <c r="I2" s="25" t="s">
        <v>17</v>
      </c>
      <c r="J2" s="25" t="s">
        <v>18</v>
      </c>
      <c r="K2" s="25" t="s">
        <v>19</v>
      </c>
      <c r="L2" s="26" t="s">
        <v>20</v>
      </c>
      <c r="M2" s="27" t="s">
        <v>21</v>
      </c>
      <c r="N2" s="162"/>
      <c r="O2" s="162"/>
    </row>
    <row r="3" spans="1:22" x14ac:dyDescent="0.25">
      <c r="A3" s="1" t="s">
        <v>0</v>
      </c>
      <c r="B3" s="2">
        <v>2016</v>
      </c>
      <c r="C3" s="15">
        <v>6</v>
      </c>
      <c r="D3" s="16">
        <v>5</v>
      </c>
      <c r="E3" s="16">
        <v>1</v>
      </c>
      <c r="F3" s="16">
        <v>1</v>
      </c>
      <c r="G3" s="57">
        <v>0</v>
      </c>
      <c r="H3" s="57">
        <v>0</v>
      </c>
      <c r="I3" s="57">
        <v>0</v>
      </c>
      <c r="J3" s="57">
        <v>0</v>
      </c>
      <c r="K3" s="57">
        <v>0</v>
      </c>
      <c r="L3" s="57">
        <v>0</v>
      </c>
      <c r="M3" s="57">
        <v>0</v>
      </c>
      <c r="N3" s="162"/>
      <c r="O3" s="162"/>
    </row>
    <row r="4" spans="1:22" x14ac:dyDescent="0.25">
      <c r="A4" s="7" t="s">
        <v>1</v>
      </c>
      <c r="B4" s="8">
        <v>2016</v>
      </c>
      <c r="C4" s="17">
        <v>5</v>
      </c>
      <c r="D4" s="18">
        <v>0</v>
      </c>
      <c r="E4" s="18">
        <v>0</v>
      </c>
      <c r="F4" s="18">
        <v>2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162"/>
      <c r="O4" s="162"/>
    </row>
    <row r="5" spans="1:22" x14ac:dyDescent="0.25">
      <c r="A5" s="7" t="s">
        <v>2</v>
      </c>
      <c r="B5" s="8">
        <v>2016</v>
      </c>
      <c r="C5" s="17">
        <v>2</v>
      </c>
      <c r="D5" s="18">
        <v>2</v>
      </c>
      <c r="E5" s="18">
        <v>0</v>
      </c>
      <c r="F5" s="18">
        <v>1</v>
      </c>
      <c r="G5" s="57"/>
      <c r="H5" s="57"/>
      <c r="I5" s="57"/>
      <c r="J5" s="57"/>
      <c r="K5" s="57"/>
      <c r="L5" s="57"/>
      <c r="M5" s="57"/>
      <c r="N5" s="162"/>
      <c r="O5" s="162"/>
    </row>
    <row r="6" spans="1:22" x14ac:dyDescent="0.25">
      <c r="A6" s="58" t="s">
        <v>3</v>
      </c>
      <c r="B6" s="59">
        <v>2016</v>
      </c>
      <c r="C6" s="18">
        <v>4</v>
      </c>
      <c r="D6" s="18">
        <v>0</v>
      </c>
      <c r="E6" s="18">
        <v>0</v>
      </c>
      <c r="F6" s="18">
        <v>0</v>
      </c>
      <c r="G6" s="57"/>
      <c r="H6" s="57"/>
      <c r="I6" s="57"/>
      <c r="J6" s="57"/>
      <c r="K6" s="57"/>
      <c r="L6" s="57"/>
      <c r="M6" s="57"/>
      <c r="N6" s="162"/>
      <c r="O6" s="162"/>
    </row>
    <row r="7" spans="1:22" x14ac:dyDescent="0.25">
      <c r="A7" s="70" t="s">
        <v>36</v>
      </c>
      <c r="B7" s="69">
        <v>2016</v>
      </c>
      <c r="C7" s="57">
        <v>3</v>
      </c>
      <c r="D7" s="57">
        <v>1</v>
      </c>
      <c r="E7" s="57">
        <v>5</v>
      </c>
      <c r="F7" s="57">
        <v>1</v>
      </c>
      <c r="G7" s="57">
        <v>2</v>
      </c>
      <c r="H7" s="57"/>
      <c r="I7" s="57"/>
      <c r="J7" s="57"/>
      <c r="K7" s="57"/>
      <c r="L7" s="57"/>
      <c r="M7" s="57">
        <v>3</v>
      </c>
      <c r="N7" s="162"/>
      <c r="O7" s="162"/>
    </row>
    <row r="8" spans="1:22" x14ac:dyDescent="0.25">
      <c r="A8" s="70" t="s">
        <v>37</v>
      </c>
      <c r="B8" s="69">
        <v>2016</v>
      </c>
      <c r="C8" s="57">
        <v>3</v>
      </c>
      <c r="D8" s="57">
        <v>1</v>
      </c>
      <c r="E8" s="57">
        <v>1</v>
      </c>
      <c r="F8" s="57"/>
      <c r="G8" s="57"/>
      <c r="H8" s="57"/>
      <c r="I8" s="57">
        <v>2</v>
      </c>
      <c r="J8" s="57"/>
      <c r="K8" s="57"/>
      <c r="L8" s="57"/>
      <c r="M8" s="57"/>
      <c r="N8" s="162"/>
      <c r="O8" s="162"/>
    </row>
    <row r="9" spans="1:22" x14ac:dyDescent="0.25">
      <c r="A9" s="121" t="s">
        <v>59</v>
      </c>
      <c r="B9" s="121"/>
      <c r="C9" s="83">
        <f t="shared" ref="C9:M9" si="0">SUM(C3:C8)</f>
        <v>23</v>
      </c>
      <c r="D9" s="83">
        <f t="shared" si="0"/>
        <v>9</v>
      </c>
      <c r="E9" s="83">
        <f t="shared" si="0"/>
        <v>7</v>
      </c>
      <c r="F9" s="83">
        <f t="shared" si="0"/>
        <v>5</v>
      </c>
      <c r="G9" s="84">
        <f t="shared" si="0"/>
        <v>2</v>
      </c>
      <c r="H9" s="84">
        <f t="shared" si="0"/>
        <v>0</v>
      </c>
      <c r="I9" s="84">
        <f t="shared" si="0"/>
        <v>2</v>
      </c>
      <c r="J9" s="84">
        <f t="shared" si="0"/>
        <v>0</v>
      </c>
      <c r="K9" s="84">
        <f t="shared" si="0"/>
        <v>0</v>
      </c>
      <c r="L9" s="84">
        <f t="shared" si="0"/>
        <v>0</v>
      </c>
      <c r="M9" s="84">
        <f t="shared" si="0"/>
        <v>3</v>
      </c>
      <c r="N9" s="162"/>
      <c r="O9" s="162"/>
    </row>
    <row r="10" spans="1:22" ht="15.75" thickBot="1" x14ac:dyDescent="0.3">
      <c r="A10" s="6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62"/>
      <c r="O10" s="162"/>
      <c r="P10" s="43"/>
      <c r="Q10" s="43"/>
      <c r="R10" s="43"/>
      <c r="S10" s="43"/>
      <c r="T10" s="43"/>
      <c r="U10" s="43"/>
      <c r="V10" s="43"/>
    </row>
    <row r="11" spans="1:22" ht="30.75" customHeight="1" thickBot="1" x14ac:dyDescent="0.3">
      <c r="A11" s="119" t="s">
        <v>4</v>
      </c>
      <c r="B11" s="86" t="s">
        <v>5</v>
      </c>
      <c r="C11" s="20" t="s">
        <v>8</v>
      </c>
      <c r="D11" s="171" t="s">
        <v>9</v>
      </c>
      <c r="E11" s="172"/>
      <c r="F11" s="173" t="s">
        <v>10</v>
      </c>
      <c r="G11" s="174"/>
      <c r="H11" s="174"/>
      <c r="I11" s="174"/>
      <c r="J11" s="175"/>
      <c r="K11" s="176" t="s">
        <v>11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ht="66" thickBot="1" x14ac:dyDescent="0.3">
      <c r="A12" s="120"/>
      <c r="B12" s="87"/>
      <c r="C12" s="28" t="s">
        <v>22</v>
      </c>
      <c r="D12" s="29" t="s">
        <v>23</v>
      </c>
      <c r="E12" s="30" t="s">
        <v>24</v>
      </c>
      <c r="F12" s="31" t="s">
        <v>25</v>
      </c>
      <c r="G12" s="32" t="s">
        <v>26</v>
      </c>
      <c r="H12" s="32" t="s">
        <v>27</v>
      </c>
      <c r="I12" s="32" t="s">
        <v>28</v>
      </c>
      <c r="J12" s="33" t="s">
        <v>29</v>
      </c>
      <c r="K12" s="177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x14ac:dyDescent="0.25">
      <c r="A13" s="1" t="s">
        <v>0</v>
      </c>
      <c r="B13" s="2">
        <v>2016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71">
        <f t="shared" ref="K13:K19" si="1">SUM(C3:U3)</f>
        <v>13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x14ac:dyDescent="0.25">
      <c r="A14" s="7" t="s">
        <v>1</v>
      </c>
      <c r="B14" s="8">
        <v>2016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71">
        <f t="shared" si="1"/>
        <v>7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x14ac:dyDescent="0.25">
      <c r="A15" s="7" t="s">
        <v>2</v>
      </c>
      <c r="B15" s="8">
        <v>2016</v>
      </c>
      <c r="C15" s="57"/>
      <c r="D15" s="57"/>
      <c r="E15" s="57"/>
      <c r="F15" s="57"/>
      <c r="G15" s="57"/>
      <c r="H15" s="57"/>
      <c r="I15" s="57"/>
      <c r="J15" s="57"/>
      <c r="K15" s="71">
        <f t="shared" si="1"/>
        <v>5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x14ac:dyDescent="0.25">
      <c r="A16" s="58" t="s">
        <v>3</v>
      </c>
      <c r="B16" s="59">
        <v>2016</v>
      </c>
      <c r="C16" s="57"/>
      <c r="D16" s="57"/>
      <c r="E16" s="57"/>
      <c r="F16" s="57"/>
      <c r="G16" s="57"/>
      <c r="H16" s="57"/>
      <c r="I16" s="57"/>
      <c r="J16" s="57"/>
      <c r="K16" s="71">
        <f t="shared" si="1"/>
        <v>4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x14ac:dyDescent="0.25">
      <c r="A17" s="70" t="s">
        <v>36</v>
      </c>
      <c r="B17" s="69">
        <v>2016</v>
      </c>
      <c r="C17" s="57"/>
      <c r="D17" s="57">
        <v>1</v>
      </c>
      <c r="E17" s="57"/>
      <c r="F17" s="57"/>
      <c r="G17" s="57"/>
      <c r="H17" s="57">
        <v>2</v>
      </c>
      <c r="I17" s="57"/>
      <c r="J17" s="57"/>
      <c r="K17" s="57">
        <f t="shared" si="1"/>
        <v>15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x14ac:dyDescent="0.25">
      <c r="A18" s="70" t="s">
        <v>37</v>
      </c>
      <c r="B18" s="69">
        <v>2016</v>
      </c>
      <c r="C18" s="57"/>
      <c r="D18" s="57">
        <v>1</v>
      </c>
      <c r="E18" s="57"/>
      <c r="F18" s="57">
        <v>1</v>
      </c>
      <c r="G18" s="57">
        <v>1</v>
      </c>
      <c r="H18" s="57"/>
      <c r="I18" s="57"/>
      <c r="J18" s="57"/>
      <c r="K18" s="57">
        <f t="shared" si="1"/>
        <v>7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x14ac:dyDescent="0.25">
      <c r="A19" s="121" t="s">
        <v>59</v>
      </c>
      <c r="B19" s="121"/>
      <c r="C19" s="84">
        <f t="shared" ref="C19:J19" si="2">SUM(C13:C18)</f>
        <v>0</v>
      </c>
      <c r="D19" s="84">
        <f t="shared" si="2"/>
        <v>2</v>
      </c>
      <c r="E19" s="84">
        <f t="shared" si="2"/>
        <v>0</v>
      </c>
      <c r="F19" s="84">
        <f t="shared" si="2"/>
        <v>1</v>
      </c>
      <c r="G19" s="84">
        <f t="shared" si="2"/>
        <v>1</v>
      </c>
      <c r="H19" s="84">
        <f t="shared" si="2"/>
        <v>2</v>
      </c>
      <c r="I19" s="84">
        <f t="shared" si="2"/>
        <v>0</v>
      </c>
      <c r="J19" s="84">
        <f t="shared" si="2"/>
        <v>0</v>
      </c>
      <c r="K19" s="83">
        <f t="shared" si="1"/>
        <v>51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x14ac:dyDescent="0.25">
      <c r="A20" s="6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x14ac:dyDescent="0.25">
      <c r="A21" s="6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x14ac:dyDescent="0.25">
      <c r="A22" s="6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x14ac:dyDescent="0.25">
      <c r="A23" s="6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x14ac:dyDescent="0.25">
      <c r="A24" s="6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x14ac:dyDescent="0.25">
      <c r="A25" s="6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x14ac:dyDescent="0.25">
      <c r="A26" s="6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x14ac:dyDescent="0.25">
      <c r="A27" s="6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x14ac:dyDescent="0.25">
      <c r="A28" s="6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x14ac:dyDescent="0.25">
      <c r="A29" s="63"/>
      <c r="B29" s="43"/>
      <c r="C29" s="82"/>
      <c r="D29" s="82"/>
      <c r="E29" s="82"/>
      <c r="F29" s="82"/>
      <c r="G29" s="82"/>
      <c r="H29" s="8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5.75" thickBot="1" x14ac:dyDescent="0.3"/>
    <row r="31" spans="1:22" ht="15.75" customHeight="1" thickBot="1" x14ac:dyDescent="0.3">
      <c r="A31" s="86" t="s">
        <v>4</v>
      </c>
      <c r="B31" s="86" t="s">
        <v>5</v>
      </c>
      <c r="C31" s="122" t="s">
        <v>30</v>
      </c>
      <c r="D31" s="123"/>
      <c r="E31" s="123"/>
      <c r="F31" s="123"/>
      <c r="G31" s="123"/>
      <c r="H31" s="123"/>
      <c r="I31" s="34"/>
      <c r="J31" s="34"/>
      <c r="K31" s="34"/>
      <c r="L31" s="34"/>
      <c r="M31" s="34"/>
      <c r="N31" s="34"/>
      <c r="O31" s="34"/>
      <c r="P31" s="34"/>
    </row>
    <row r="32" spans="1:22" ht="82.5" thickBot="1" x14ac:dyDescent="0.3">
      <c r="A32" s="87"/>
      <c r="B32" s="87"/>
      <c r="C32" s="35" t="s">
        <v>31</v>
      </c>
      <c r="D32" s="35" t="s">
        <v>32</v>
      </c>
      <c r="E32" s="35" t="s">
        <v>33</v>
      </c>
      <c r="F32" s="35" t="s">
        <v>34</v>
      </c>
      <c r="G32" s="35" t="s">
        <v>35</v>
      </c>
      <c r="H32" s="36" t="s">
        <v>11</v>
      </c>
      <c r="I32" s="34"/>
      <c r="J32" s="86" t="s">
        <v>4</v>
      </c>
      <c r="K32" s="86" t="s">
        <v>5</v>
      </c>
      <c r="L32" s="124" t="s">
        <v>67</v>
      </c>
      <c r="M32" s="125"/>
      <c r="N32" s="125"/>
      <c r="O32" s="126"/>
      <c r="P32" s="34"/>
    </row>
    <row r="33" spans="1:16" ht="26.25" thickBot="1" x14ac:dyDescent="0.3">
      <c r="A33" s="37" t="s">
        <v>0</v>
      </c>
      <c r="B33" s="38">
        <v>2016</v>
      </c>
      <c r="C33" s="15">
        <v>4</v>
      </c>
      <c r="D33" s="16"/>
      <c r="E33" s="16">
        <v>1</v>
      </c>
      <c r="F33" s="16">
        <v>9</v>
      </c>
      <c r="G33" s="16">
        <v>1</v>
      </c>
      <c r="H33" s="6">
        <f t="shared" ref="H33:H45" si="3">SUM(C33:G33)</f>
        <v>15</v>
      </c>
      <c r="I33" s="34"/>
      <c r="J33" s="87"/>
      <c r="K33" s="87"/>
      <c r="L33" s="64" t="s">
        <v>56</v>
      </c>
      <c r="M33" s="65" t="s">
        <v>57</v>
      </c>
      <c r="N33" s="66" t="s">
        <v>48</v>
      </c>
      <c r="O33" s="67" t="s">
        <v>11</v>
      </c>
      <c r="P33" s="34"/>
    </row>
    <row r="34" spans="1:16" ht="15.75" thickBot="1" x14ac:dyDescent="0.3">
      <c r="A34" s="37" t="s">
        <v>1</v>
      </c>
      <c r="B34" s="38">
        <v>2016</v>
      </c>
      <c r="C34" s="39">
        <v>5</v>
      </c>
      <c r="D34" s="40"/>
      <c r="E34" s="40"/>
      <c r="F34" s="40">
        <v>3</v>
      </c>
      <c r="G34" s="40"/>
      <c r="H34" s="6">
        <f t="shared" si="3"/>
        <v>8</v>
      </c>
      <c r="I34" s="34"/>
      <c r="J34" s="37" t="s">
        <v>0</v>
      </c>
      <c r="K34" s="68">
        <v>2016</v>
      </c>
      <c r="L34" s="3">
        <v>19</v>
      </c>
      <c r="M34" s="4">
        <v>19</v>
      </c>
      <c r="N34" s="5"/>
      <c r="O34" s="6">
        <f t="shared" ref="O34:O46" si="4">SUM(L34:N34)</f>
        <v>38</v>
      </c>
      <c r="P34" s="34"/>
    </row>
    <row r="35" spans="1:16" ht="15.75" thickBot="1" x14ac:dyDescent="0.3">
      <c r="A35" s="37" t="s">
        <v>2</v>
      </c>
      <c r="B35" s="38">
        <v>2016</v>
      </c>
      <c r="C35" s="39">
        <v>2</v>
      </c>
      <c r="D35" s="40"/>
      <c r="E35" s="40"/>
      <c r="F35" s="40">
        <v>3</v>
      </c>
      <c r="G35" s="40">
        <v>2</v>
      </c>
      <c r="H35" s="6">
        <f t="shared" si="3"/>
        <v>7</v>
      </c>
      <c r="I35" s="34"/>
      <c r="J35" s="37" t="s">
        <v>1</v>
      </c>
      <c r="K35" s="68">
        <v>2016</v>
      </c>
      <c r="L35" s="9">
        <v>25</v>
      </c>
      <c r="M35" s="10">
        <v>15</v>
      </c>
      <c r="N35" s="11"/>
      <c r="O35" s="6">
        <f t="shared" si="4"/>
        <v>40</v>
      </c>
      <c r="P35" s="34"/>
    </row>
    <row r="36" spans="1:16" ht="15.75" thickBot="1" x14ac:dyDescent="0.3">
      <c r="A36" s="37" t="s">
        <v>3</v>
      </c>
      <c r="B36" s="38">
        <v>2016</v>
      </c>
      <c r="C36" s="41">
        <v>3</v>
      </c>
      <c r="D36" s="42"/>
      <c r="E36" s="42"/>
      <c r="F36" s="42"/>
      <c r="G36" s="42">
        <v>1</v>
      </c>
      <c r="H36" s="6">
        <f t="shared" si="3"/>
        <v>4</v>
      </c>
      <c r="I36" s="34"/>
      <c r="J36" s="37" t="s">
        <v>2</v>
      </c>
      <c r="K36" s="68">
        <v>2016</v>
      </c>
      <c r="L36" s="9">
        <v>7</v>
      </c>
      <c r="M36" s="10">
        <v>12</v>
      </c>
      <c r="N36" s="11"/>
      <c r="O36" s="6">
        <f t="shared" si="4"/>
        <v>19</v>
      </c>
      <c r="P36" s="34"/>
    </row>
    <row r="37" spans="1:16" ht="15.75" thickBot="1" x14ac:dyDescent="0.3">
      <c r="A37" s="37" t="s">
        <v>36</v>
      </c>
      <c r="B37" s="38">
        <v>2016</v>
      </c>
      <c r="C37" s="6">
        <v>5</v>
      </c>
      <c r="D37" s="6">
        <v>0</v>
      </c>
      <c r="E37" s="6">
        <v>1</v>
      </c>
      <c r="F37" s="6">
        <v>11</v>
      </c>
      <c r="G37" s="6">
        <v>1</v>
      </c>
      <c r="H37" s="19">
        <f t="shared" si="3"/>
        <v>18</v>
      </c>
      <c r="I37" s="34"/>
      <c r="J37" s="37" t="s">
        <v>3</v>
      </c>
      <c r="K37" s="68">
        <v>2016</v>
      </c>
      <c r="L37" s="12">
        <v>5</v>
      </c>
      <c r="M37" s="13">
        <v>4</v>
      </c>
      <c r="N37" s="14"/>
      <c r="O37" s="6">
        <f t="shared" si="4"/>
        <v>9</v>
      </c>
      <c r="P37" s="34"/>
    </row>
    <row r="38" spans="1:16" ht="15.75" thickBot="1" x14ac:dyDescent="0.3">
      <c r="A38" s="37" t="s">
        <v>37</v>
      </c>
      <c r="B38" s="38">
        <v>2016</v>
      </c>
      <c r="C38" s="39">
        <v>3</v>
      </c>
      <c r="D38" s="40">
        <v>0</v>
      </c>
      <c r="E38" s="40"/>
      <c r="F38" s="40">
        <v>7</v>
      </c>
      <c r="G38" s="40"/>
      <c r="H38" s="6">
        <f t="shared" si="3"/>
        <v>10</v>
      </c>
      <c r="I38" s="34"/>
      <c r="J38" s="37" t="s">
        <v>36</v>
      </c>
      <c r="K38" s="68">
        <v>2016</v>
      </c>
      <c r="L38" s="9">
        <v>27</v>
      </c>
      <c r="M38" s="10">
        <v>26</v>
      </c>
      <c r="N38" s="11"/>
      <c r="O38" s="6">
        <f t="shared" si="4"/>
        <v>53</v>
      </c>
      <c r="P38" s="34"/>
    </row>
    <row r="39" spans="1:16" ht="15.75" thickBot="1" x14ac:dyDescent="0.3">
      <c r="A39" s="110" t="s">
        <v>38</v>
      </c>
      <c r="B39" s="111">
        <v>2016</v>
      </c>
      <c r="C39" s="112"/>
      <c r="D39" s="113"/>
      <c r="E39" s="113"/>
      <c r="F39" s="113"/>
      <c r="G39" s="113"/>
      <c r="H39" s="114">
        <f t="shared" si="3"/>
        <v>0</v>
      </c>
      <c r="I39" s="34"/>
      <c r="J39" s="37" t="s">
        <v>37</v>
      </c>
      <c r="K39" s="68">
        <v>2016</v>
      </c>
      <c r="L39" s="9">
        <v>18</v>
      </c>
      <c r="M39" s="10">
        <v>46</v>
      </c>
      <c r="N39" s="11"/>
      <c r="O39" s="6">
        <f t="shared" si="4"/>
        <v>64</v>
      </c>
      <c r="P39" s="34"/>
    </row>
    <row r="40" spans="1:16" ht="15.75" thickBot="1" x14ac:dyDescent="0.3">
      <c r="A40" s="110" t="s">
        <v>39</v>
      </c>
      <c r="B40" s="111">
        <v>2016</v>
      </c>
      <c r="C40" s="112"/>
      <c r="D40" s="113"/>
      <c r="E40" s="113"/>
      <c r="F40" s="113"/>
      <c r="G40" s="113"/>
      <c r="H40" s="114">
        <f t="shared" si="3"/>
        <v>0</v>
      </c>
      <c r="I40" s="34"/>
      <c r="J40" s="75" t="s">
        <v>38</v>
      </c>
      <c r="K40" s="76">
        <v>2016</v>
      </c>
      <c r="L40" s="9"/>
      <c r="M40" s="10"/>
      <c r="N40" s="11"/>
      <c r="O40" s="6">
        <f t="shared" si="4"/>
        <v>0</v>
      </c>
      <c r="P40" s="34"/>
    </row>
    <row r="41" spans="1:16" ht="15.75" thickBot="1" x14ac:dyDescent="0.3">
      <c r="A41" s="110" t="s">
        <v>40</v>
      </c>
      <c r="B41" s="111">
        <v>2016</v>
      </c>
      <c r="C41" s="112"/>
      <c r="D41" s="113"/>
      <c r="E41" s="113"/>
      <c r="F41" s="113"/>
      <c r="G41" s="113"/>
      <c r="H41" s="114">
        <f t="shared" si="3"/>
        <v>0</v>
      </c>
      <c r="I41" s="34"/>
      <c r="J41" s="75" t="s">
        <v>39</v>
      </c>
      <c r="K41" s="76">
        <v>2016</v>
      </c>
      <c r="L41" s="9"/>
      <c r="M41" s="10"/>
      <c r="N41" s="11"/>
      <c r="O41" s="6">
        <f t="shared" si="4"/>
        <v>0</v>
      </c>
      <c r="P41" s="34"/>
    </row>
    <row r="42" spans="1:16" ht="15.75" thickBot="1" x14ac:dyDescent="0.3">
      <c r="A42" s="110" t="s">
        <v>41</v>
      </c>
      <c r="B42" s="111">
        <v>2016</v>
      </c>
      <c r="C42" s="112"/>
      <c r="D42" s="113"/>
      <c r="E42" s="113"/>
      <c r="F42" s="113"/>
      <c r="G42" s="113"/>
      <c r="H42" s="114">
        <f t="shared" si="3"/>
        <v>0</v>
      </c>
      <c r="I42" s="34"/>
      <c r="J42" s="75" t="s">
        <v>40</v>
      </c>
      <c r="K42" s="76">
        <v>2016</v>
      </c>
      <c r="L42" s="9"/>
      <c r="M42" s="10"/>
      <c r="N42" s="11"/>
      <c r="O42" s="6">
        <f t="shared" si="4"/>
        <v>0</v>
      </c>
      <c r="P42" s="34"/>
    </row>
    <row r="43" spans="1:16" ht="15.75" thickBot="1" x14ac:dyDescent="0.3">
      <c r="A43" s="110" t="s">
        <v>42</v>
      </c>
      <c r="B43" s="111">
        <v>2016</v>
      </c>
      <c r="C43" s="112"/>
      <c r="D43" s="113"/>
      <c r="E43" s="113"/>
      <c r="F43" s="113"/>
      <c r="G43" s="113"/>
      <c r="H43" s="114">
        <f t="shared" si="3"/>
        <v>0</v>
      </c>
      <c r="I43" s="34"/>
      <c r="J43" s="75" t="s">
        <v>41</v>
      </c>
      <c r="K43" s="76">
        <v>2016</v>
      </c>
      <c r="L43" s="9"/>
      <c r="M43" s="10"/>
      <c r="N43" s="11"/>
      <c r="O43" s="6">
        <f t="shared" si="4"/>
        <v>0</v>
      </c>
      <c r="P43" s="34"/>
    </row>
    <row r="44" spans="1:16" ht="26.25" thickBot="1" x14ac:dyDescent="0.3">
      <c r="A44" s="115" t="s">
        <v>43</v>
      </c>
      <c r="B44" s="116">
        <v>2016</v>
      </c>
      <c r="C44" s="117"/>
      <c r="D44" s="118"/>
      <c r="E44" s="118"/>
      <c r="F44" s="118"/>
      <c r="G44" s="118"/>
      <c r="H44" s="114">
        <f t="shared" si="3"/>
        <v>0</v>
      </c>
      <c r="I44" s="34"/>
      <c r="J44" s="75" t="s">
        <v>42</v>
      </c>
      <c r="K44" s="76">
        <v>2016</v>
      </c>
      <c r="L44" s="9"/>
      <c r="M44" s="10"/>
      <c r="N44" s="11"/>
      <c r="O44" s="6">
        <f t="shared" si="4"/>
        <v>0</v>
      </c>
      <c r="P44" s="34"/>
    </row>
    <row r="45" spans="1:16" x14ac:dyDescent="0.25">
      <c r="A45" s="127" t="s">
        <v>66</v>
      </c>
      <c r="B45" s="127"/>
      <c r="C45" s="85">
        <f>SUM(C33:C44)</f>
        <v>22</v>
      </c>
      <c r="D45" s="62">
        <f>SUM(D33:D44)</f>
        <v>0</v>
      </c>
      <c r="E45" s="62">
        <f>SUM(E33:E44)</f>
        <v>2</v>
      </c>
      <c r="F45" s="62">
        <f>SUM(F33:F44)</f>
        <v>33</v>
      </c>
      <c r="G45" s="62">
        <f>SUM(G33:G44)</f>
        <v>5</v>
      </c>
      <c r="H45" s="62">
        <f t="shared" si="3"/>
        <v>62</v>
      </c>
      <c r="I45" s="34"/>
      <c r="J45" s="78" t="s">
        <v>43</v>
      </c>
      <c r="K45" s="79">
        <v>2016</v>
      </c>
      <c r="L45" s="80"/>
      <c r="M45" s="81"/>
      <c r="N45" s="77"/>
      <c r="O45" s="56">
        <f t="shared" si="4"/>
        <v>0</v>
      </c>
      <c r="P45" s="34"/>
    </row>
    <row r="46" spans="1:16" x14ac:dyDescent="0.25">
      <c r="A46" s="63"/>
      <c r="B46" s="63"/>
      <c r="C46" s="63"/>
      <c r="D46" s="63"/>
      <c r="E46" s="63"/>
      <c r="F46" s="63"/>
      <c r="G46" s="63"/>
      <c r="H46" s="63"/>
      <c r="I46" s="34"/>
      <c r="J46" s="128" t="s">
        <v>44</v>
      </c>
      <c r="K46" s="128"/>
      <c r="L46" s="88">
        <f>SUM(L34:L45)</f>
        <v>101</v>
      </c>
      <c r="M46" s="88">
        <f>SUM(M34:M45)</f>
        <v>122</v>
      </c>
      <c r="N46" s="88">
        <f>SUM(N34:N45)</f>
        <v>0</v>
      </c>
      <c r="O46" s="89">
        <f t="shared" si="4"/>
        <v>223</v>
      </c>
      <c r="P46" s="34"/>
    </row>
    <row r="47" spans="1:16" ht="15.75" customHeight="1" thickBot="1" x14ac:dyDescent="0.3">
      <c r="A47" s="129" t="s">
        <v>61</v>
      </c>
      <c r="B47" s="129"/>
      <c r="C47" s="95" t="s">
        <v>65</v>
      </c>
      <c r="D47" s="95" t="s">
        <v>63</v>
      </c>
      <c r="E47" s="95" t="s">
        <v>64</v>
      </c>
      <c r="F47" s="63"/>
      <c r="G47" s="63"/>
      <c r="H47" s="63"/>
      <c r="I47" s="34"/>
      <c r="J47" s="90"/>
      <c r="K47" s="90"/>
      <c r="L47" s="91"/>
      <c r="M47" s="91"/>
      <c r="N47" s="91"/>
      <c r="O47" s="82"/>
      <c r="P47" s="34"/>
    </row>
    <row r="48" spans="1:16" ht="19.5" thickBot="1" x14ac:dyDescent="0.35">
      <c r="A48" s="73" t="s">
        <v>0</v>
      </c>
      <c r="B48" s="72">
        <v>2016</v>
      </c>
      <c r="C48" s="57">
        <v>12</v>
      </c>
      <c r="D48" s="57">
        <v>7</v>
      </c>
      <c r="E48" s="57">
        <v>5</v>
      </c>
      <c r="F48" s="63"/>
      <c r="G48" s="63"/>
      <c r="H48" s="63"/>
      <c r="I48" s="34"/>
      <c r="J48" s="130" t="s">
        <v>70</v>
      </c>
      <c r="K48" s="131"/>
      <c r="L48" s="131"/>
      <c r="M48" s="131"/>
      <c r="N48" s="131"/>
      <c r="O48" s="132"/>
      <c r="P48" s="101"/>
    </row>
    <row r="49" spans="1:16" ht="15.75" thickBot="1" x14ac:dyDescent="0.3">
      <c r="A49" s="73" t="s">
        <v>1</v>
      </c>
      <c r="B49" s="72">
        <v>2016</v>
      </c>
      <c r="C49" s="57">
        <v>21</v>
      </c>
      <c r="D49" s="57">
        <v>15</v>
      </c>
      <c r="E49" s="57">
        <v>12</v>
      </c>
      <c r="F49" s="63"/>
      <c r="G49" s="63"/>
      <c r="H49" s="63"/>
      <c r="I49" s="34"/>
      <c r="J49" s="44" t="s">
        <v>45</v>
      </c>
      <c r="K49" s="45"/>
      <c r="L49" s="46" t="s">
        <v>46</v>
      </c>
      <c r="M49" s="47" t="s">
        <v>47</v>
      </c>
      <c r="N49" s="48" t="s">
        <v>48</v>
      </c>
      <c r="O49" s="102" t="s">
        <v>49</v>
      </c>
    </row>
    <row r="50" spans="1:16" ht="16.5" thickBot="1" x14ac:dyDescent="0.3">
      <c r="A50" s="73" t="s">
        <v>2</v>
      </c>
      <c r="B50" s="72">
        <v>2016</v>
      </c>
      <c r="C50" s="57">
        <v>10</v>
      </c>
      <c r="D50" s="57">
        <v>7</v>
      </c>
      <c r="E50" s="57">
        <v>6</v>
      </c>
      <c r="F50" s="63"/>
      <c r="G50" s="63"/>
      <c r="H50" s="63"/>
      <c r="I50" s="34"/>
      <c r="J50" s="133" t="s">
        <v>58</v>
      </c>
      <c r="K50" s="134"/>
      <c r="L50" s="49">
        <v>156</v>
      </c>
      <c r="M50" s="50">
        <v>179</v>
      </c>
      <c r="N50" s="51">
        <f>'[1]REPORTE C.E.'!F75</f>
        <v>0</v>
      </c>
      <c r="O50" s="103">
        <f>SUM(L50:N50)</f>
        <v>335</v>
      </c>
    </row>
    <row r="51" spans="1:16" ht="16.5" thickBot="1" x14ac:dyDescent="0.3">
      <c r="A51" s="74" t="s">
        <v>3</v>
      </c>
      <c r="B51" s="72">
        <v>2016</v>
      </c>
      <c r="C51" s="57">
        <v>32</v>
      </c>
      <c r="D51" s="57">
        <v>15</v>
      </c>
      <c r="E51" s="57">
        <v>20</v>
      </c>
      <c r="F51" s="63"/>
      <c r="G51" s="63"/>
      <c r="H51" s="63"/>
      <c r="I51" s="34"/>
      <c r="J51" s="135" t="s">
        <v>11</v>
      </c>
      <c r="K51" s="136"/>
      <c r="L51" s="52">
        <f ca="1">SUM(L50:L51)</f>
        <v>156</v>
      </c>
      <c r="M51" s="52">
        <f ca="1">SUM(M50:M51)</f>
        <v>179</v>
      </c>
      <c r="N51" s="52">
        <f ca="1">SUM(N50:N51)</f>
        <v>0</v>
      </c>
      <c r="O51" s="104">
        <f ca="1">SUM(L51:N51)</f>
        <v>335</v>
      </c>
    </row>
    <row r="52" spans="1:16" x14ac:dyDescent="0.25">
      <c r="A52" s="74" t="s">
        <v>36</v>
      </c>
      <c r="B52" s="72">
        <v>2016</v>
      </c>
      <c r="C52" s="57">
        <v>11</v>
      </c>
      <c r="D52" s="57">
        <v>5</v>
      </c>
      <c r="E52" s="57">
        <v>6</v>
      </c>
      <c r="F52" s="63"/>
      <c r="G52" s="63"/>
      <c r="H52" s="63"/>
      <c r="I52" s="34"/>
    </row>
    <row r="53" spans="1:16" x14ac:dyDescent="0.25">
      <c r="A53" s="92" t="s">
        <v>37</v>
      </c>
      <c r="B53" s="93">
        <v>2016</v>
      </c>
      <c r="C53" s="94">
        <v>9</v>
      </c>
      <c r="D53" s="94">
        <v>6</v>
      </c>
      <c r="E53" s="94">
        <v>8</v>
      </c>
      <c r="F53" s="63"/>
      <c r="G53" s="63"/>
      <c r="H53" s="63"/>
      <c r="I53" s="34"/>
      <c r="J53" s="90"/>
      <c r="K53" s="90"/>
      <c r="L53" s="91"/>
      <c r="M53" s="91"/>
      <c r="N53" s="91"/>
      <c r="O53" s="82"/>
      <c r="P53" s="34"/>
    </row>
    <row r="54" spans="1:16" ht="18.75" customHeight="1" x14ac:dyDescent="0.3">
      <c r="A54" s="137" t="s">
        <v>62</v>
      </c>
      <c r="B54" s="137"/>
      <c r="C54" s="96">
        <f>SUM(C48:C53)</f>
        <v>95</v>
      </c>
      <c r="D54" s="96">
        <f>SUM(D48:D53)</f>
        <v>55</v>
      </c>
      <c r="E54" s="96">
        <f>SUM(E48:E53)</f>
        <v>57</v>
      </c>
      <c r="F54" s="63"/>
      <c r="G54" s="63"/>
      <c r="H54" s="63"/>
      <c r="I54" s="34"/>
      <c r="J54" s="100"/>
      <c r="K54" s="100"/>
      <c r="L54" s="100"/>
      <c r="M54" s="100"/>
      <c r="N54" s="100"/>
      <c r="O54" s="100"/>
      <c r="P54" s="34"/>
    </row>
    <row r="55" spans="1:16" ht="15.75" thickBot="1" x14ac:dyDescent="0.3">
      <c r="A55" s="63"/>
      <c r="B55" s="63"/>
      <c r="C55" s="43"/>
      <c r="D55" s="43"/>
      <c r="E55" s="43"/>
      <c r="F55" s="43"/>
      <c r="G55" s="43"/>
      <c r="H55" s="63"/>
      <c r="I55" s="34"/>
      <c r="J55" s="106"/>
      <c r="K55" s="106"/>
      <c r="L55" s="106"/>
      <c r="M55" s="106"/>
      <c r="N55" s="106"/>
      <c r="O55" s="107"/>
      <c r="P55" s="34"/>
    </row>
    <row r="56" spans="1:16" ht="19.5" thickBot="1" x14ac:dyDescent="0.35">
      <c r="A56" s="98" t="s">
        <v>50</v>
      </c>
      <c r="B56" s="99"/>
      <c r="C56" s="99"/>
      <c r="D56" s="99"/>
      <c r="E56" s="99"/>
      <c r="F56" s="99"/>
      <c r="G56" s="99"/>
      <c r="H56" s="138"/>
      <c r="I56" s="34"/>
      <c r="J56" s="139"/>
      <c r="K56" s="139"/>
      <c r="L56" s="108"/>
      <c r="M56" s="108"/>
      <c r="N56" s="108"/>
      <c r="O56" s="97"/>
      <c r="P56" s="34"/>
    </row>
    <row r="57" spans="1:16" ht="45.75" thickBot="1" x14ac:dyDescent="0.3">
      <c r="A57" s="140" t="s">
        <v>45</v>
      </c>
      <c r="B57" s="141"/>
      <c r="C57" s="53" t="s">
        <v>51</v>
      </c>
      <c r="D57" s="54" t="s">
        <v>52</v>
      </c>
      <c r="E57" s="55" t="s">
        <v>53</v>
      </c>
      <c r="F57" s="55" t="s">
        <v>54</v>
      </c>
      <c r="G57" s="55" t="s">
        <v>55</v>
      </c>
      <c r="H57" s="105" t="s">
        <v>49</v>
      </c>
      <c r="I57" s="34"/>
      <c r="J57" s="142"/>
      <c r="K57" s="142"/>
      <c r="L57" s="109"/>
      <c r="M57" s="109"/>
      <c r="N57" s="109"/>
      <c r="O57" s="97"/>
      <c r="P57" s="34"/>
    </row>
    <row r="58" spans="1:16" ht="16.5" thickBot="1" x14ac:dyDescent="0.3">
      <c r="A58" s="133" t="s">
        <v>69</v>
      </c>
      <c r="B58" s="134"/>
      <c r="C58" s="49">
        <v>46</v>
      </c>
      <c r="D58" s="50">
        <v>5</v>
      </c>
      <c r="E58" s="51">
        <f>SUM('[1]REPORTE C.E.'!M49)</f>
        <v>0</v>
      </c>
      <c r="F58" s="51">
        <v>2</v>
      </c>
      <c r="G58" s="51">
        <v>4</v>
      </c>
      <c r="H58" s="143">
        <f>SUM(C58:G58)</f>
        <v>57</v>
      </c>
      <c r="I58" s="34"/>
      <c r="J58" s="60"/>
      <c r="K58" s="61"/>
      <c r="L58" s="77"/>
      <c r="M58" s="77"/>
      <c r="N58" s="77"/>
      <c r="O58" s="82"/>
      <c r="P58" s="34"/>
    </row>
    <row r="59" spans="1:16" ht="16.5" thickBot="1" x14ac:dyDescent="0.3">
      <c r="A59" s="135" t="s">
        <v>11</v>
      </c>
      <c r="B59" s="136"/>
      <c r="C59" s="52">
        <f>SUM(C58)</f>
        <v>46</v>
      </c>
      <c r="D59" s="52">
        <f>SUM(D58)</f>
        <v>5</v>
      </c>
      <c r="E59" s="52">
        <f>SUM(E58)</f>
        <v>0</v>
      </c>
      <c r="F59" s="52">
        <f>SUM(F58)</f>
        <v>2</v>
      </c>
      <c r="G59" s="52">
        <f>SUM(G58)</f>
        <v>4</v>
      </c>
      <c r="H59" s="144"/>
      <c r="I59" s="34"/>
      <c r="J59" s="60"/>
      <c r="K59" s="61"/>
      <c r="L59" s="77"/>
      <c r="M59" s="77"/>
      <c r="N59" s="77"/>
      <c r="O59" s="82"/>
      <c r="P59" s="34"/>
    </row>
    <row r="60" spans="1:16" ht="16.5" thickBot="1" x14ac:dyDescent="0.3">
      <c r="A60" s="145" t="s">
        <v>68</v>
      </c>
      <c r="B60" s="146"/>
      <c r="C60" s="146"/>
      <c r="D60" s="146"/>
      <c r="E60" s="146"/>
      <c r="F60" s="146"/>
      <c r="G60" s="146"/>
      <c r="H60" s="146"/>
      <c r="I60" s="34"/>
      <c r="J60" s="60"/>
      <c r="K60" s="61"/>
      <c r="L60" s="77"/>
      <c r="M60" s="77"/>
      <c r="N60" s="77"/>
      <c r="O60" s="82"/>
      <c r="P60" s="34"/>
    </row>
    <row r="61" spans="1:16" ht="45.75" thickBot="1" x14ac:dyDescent="0.3">
      <c r="A61" s="140" t="s">
        <v>45</v>
      </c>
      <c r="B61" s="141"/>
      <c r="C61" s="53" t="s">
        <v>51</v>
      </c>
      <c r="D61" s="54" t="s">
        <v>52</v>
      </c>
      <c r="E61" s="55" t="s">
        <v>53</v>
      </c>
      <c r="F61" s="55" t="s">
        <v>54</v>
      </c>
      <c r="G61" s="55" t="s">
        <v>55</v>
      </c>
      <c r="H61" s="105" t="s">
        <v>49</v>
      </c>
      <c r="I61" s="34"/>
      <c r="J61" s="60"/>
      <c r="K61" s="61"/>
      <c r="L61" s="77"/>
      <c r="M61" s="77"/>
      <c r="N61" s="77"/>
      <c r="O61" s="82"/>
      <c r="P61" s="34"/>
    </row>
    <row r="62" spans="1:16" ht="16.5" thickBot="1" x14ac:dyDescent="0.3">
      <c r="A62" s="150" t="s">
        <v>69</v>
      </c>
      <c r="B62" s="151"/>
      <c r="C62" s="156"/>
      <c r="D62" s="157"/>
      <c r="E62" s="157"/>
      <c r="F62" s="157"/>
      <c r="G62" s="158"/>
      <c r="H62" s="152">
        <v>95</v>
      </c>
      <c r="I62" s="63"/>
      <c r="J62" s="149"/>
      <c r="K62" s="149"/>
      <c r="L62" s="91"/>
      <c r="M62" s="91"/>
      <c r="N62" s="91"/>
      <c r="O62" s="82"/>
      <c r="P62" s="34"/>
    </row>
    <row r="63" spans="1:16" ht="16.5" thickBot="1" x14ac:dyDescent="0.3">
      <c r="A63" s="154" t="s">
        <v>11</v>
      </c>
      <c r="B63" s="155"/>
      <c r="C63" s="159"/>
      <c r="D63" s="160"/>
      <c r="E63" s="160"/>
      <c r="F63" s="160"/>
      <c r="G63" s="161"/>
      <c r="H63" s="153"/>
      <c r="I63" s="63"/>
    </row>
    <row r="64" spans="1:16" x14ac:dyDescent="0.25">
      <c r="A64" s="63"/>
      <c r="B64" s="63"/>
      <c r="C64" s="63"/>
      <c r="D64" s="63"/>
      <c r="E64" s="63"/>
      <c r="F64" s="63"/>
      <c r="G64" s="63"/>
      <c r="H64" s="63"/>
      <c r="I64" s="63"/>
    </row>
  </sheetData>
  <mergeCells count="14">
    <mergeCell ref="N1:O10"/>
    <mergeCell ref="B1:B2"/>
    <mergeCell ref="C1:G1"/>
    <mergeCell ref="H1:M1"/>
    <mergeCell ref="D11:E11"/>
    <mergeCell ref="F11:J11"/>
    <mergeCell ref="K11:K12"/>
    <mergeCell ref="A1:A2"/>
    <mergeCell ref="J62:K62"/>
    <mergeCell ref="A62:B62"/>
    <mergeCell ref="H62:H63"/>
    <mergeCell ref="A63:B63"/>
    <mergeCell ref="C62:G62"/>
    <mergeCell ref="C63:G63"/>
  </mergeCell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ACTIVIDADES 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Documentos</dc:creator>
  <cp:lastModifiedBy>Luis Eduardo Bravo Silva</cp:lastModifiedBy>
  <dcterms:created xsi:type="dcterms:W3CDTF">2016-07-01T22:22:31Z</dcterms:created>
  <dcterms:modified xsi:type="dcterms:W3CDTF">2019-12-11T17:19:45Z</dcterms:modified>
</cp:coreProperties>
</file>