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IGCMA_CLARA_CABALLERO_2020\12. PLANIFICACIÓN\12.1 PLANIFICACIÓN PARA ABORDAR RIESGOS Y OPORTUNIDADES\COMUNICACIÓN INSTITUCIONAL\2020\"/>
    </mc:Choice>
  </mc:AlternateContent>
  <bookViews>
    <workbookView xWindow="0" yWindow="0" windowWidth="23040" windowHeight="9192"/>
  </bookViews>
  <sheets>
    <sheet name="Matriz de Riesgos" sheetId="3" r:id="rId1"/>
    <sheet name="Valoración y Evaluación" sheetId="2" r:id="rId2"/>
    <sheet name="Hoja1" sheetId="4" r:id="rId3"/>
  </sheets>
  <definedNames>
    <definedName name="_xlnm.Print_Area" localSheetId="0">'Matriz de Riesgos'!$A$1:$R$29</definedName>
    <definedName name="_xlnm.Print_Area" localSheetId="1">'Valoración y Evaluación'!$A$1:$Q$27</definedName>
    <definedName name="_xlnm.Print_Titles" localSheetId="0">'Matriz de Riesgos'!$6:$14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3" l="1"/>
  <c r="I19" i="3"/>
  <c r="M19" i="3" l="1"/>
  <c r="M18" i="3"/>
  <c r="M16" i="3" l="1"/>
  <c r="M17" i="3"/>
  <c r="M19" i="2"/>
  <c r="N19" i="2" s="1"/>
  <c r="M20" i="2"/>
  <c r="N20" i="2" s="1"/>
  <c r="M21" i="2"/>
  <c r="N21" i="2"/>
  <c r="M22" i="2"/>
  <c r="N22" i="2" s="1"/>
  <c r="M23" i="2"/>
  <c r="N23" i="2" s="1"/>
  <c r="M24" i="2"/>
  <c r="N24" i="2" s="1"/>
  <c r="M25" i="2"/>
  <c r="N25" i="2"/>
  <c r="M26" i="2"/>
  <c r="N26" i="2" s="1"/>
  <c r="M27" i="2"/>
  <c r="N27" i="2" s="1"/>
  <c r="H10" i="2"/>
  <c r="I10" i="2" s="1"/>
  <c r="F10" i="2"/>
  <c r="G10" i="2"/>
  <c r="D10" i="2"/>
  <c r="E10" i="2" s="1"/>
  <c r="H9" i="2"/>
  <c r="I9" i="2" s="1"/>
  <c r="F9" i="2"/>
  <c r="G9" i="2" s="1"/>
  <c r="D9" i="2"/>
  <c r="E9" i="2"/>
  <c r="H8" i="2"/>
  <c r="I8" i="2" s="1"/>
  <c r="F8" i="2"/>
  <c r="G8" i="2" s="1"/>
  <c r="D8" i="2"/>
  <c r="E8" i="2" s="1"/>
  <c r="I18" i="3" l="1"/>
  <c r="H18" i="3"/>
  <c r="Q19" i="3"/>
  <c r="Q18" i="3"/>
  <c r="P19" i="3"/>
  <c r="O19" i="3"/>
  <c r="P18" i="3"/>
  <c r="O18" i="3"/>
  <c r="Q15" i="3"/>
  <c r="Q16" i="3"/>
  <c r="O16" i="3"/>
  <c r="H16" i="3"/>
  <c r="I16" i="3"/>
  <c r="I15" i="3"/>
  <c r="Q17" i="3"/>
  <c r="O15" i="3"/>
  <c r="P16" i="3"/>
  <c r="H15" i="3"/>
  <c r="O17" i="3"/>
  <c r="H17" i="3"/>
  <c r="P17" i="3"/>
  <c r="P15" i="3"/>
  <c r="I17" i="3"/>
</calcChain>
</file>

<file path=xl/comments1.xml><?xml version="1.0" encoding="utf-8"?>
<comments xmlns="http://schemas.openxmlformats.org/spreadsheetml/2006/main">
  <authors>
    <author>Luis Miguel</author>
  </authors>
  <commentList>
    <comment ref="F14" authorId="0" shapeId="0">
      <text>
        <r>
          <rPr>
            <sz val="8"/>
            <color indexed="81"/>
            <rFont val="Tahoma"/>
            <family val="2"/>
          </rPr>
          <t>Representa el número de veces que el riesgo se ha presentado en un determinado tiempo o puede presentarse,
1:Baja
2:Media
3: Alta</t>
        </r>
      </text>
    </comment>
    <comment ref="G14" authorId="0" shapeId="0">
      <text>
        <r>
          <rPr>
            <sz val="8"/>
            <color indexed="81"/>
            <rFont val="Tahoma"/>
            <family val="2"/>
          </rPr>
          <t>Se refiere a la magnitud de los efectos al ocurrir el riesgo.
5:Leve
10:Moderado
20: Catastrófico</t>
        </r>
      </text>
    </comment>
    <comment ref="H14" authorId="0" shapeId="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4" authorId="0" shapeId="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4" authorId="0" shapeId="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authors>
    <author>Luis Miguel</author>
    <author>LUIS MIGUEL ROMERO</author>
  </authors>
  <commentList>
    <comment ref="D8" authorId="0" shapeId="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text>
        <r>
          <rPr>
            <sz val="9"/>
            <color indexed="81"/>
            <rFont val="Tahoma"/>
            <family val="2"/>
          </rPr>
          <t>Se presenta en circunstancias excepcionales.</t>
        </r>
      </text>
    </comment>
    <comment ref="D10" authorId="0" shapeId="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text>
        <r>
          <rPr>
            <sz val="8"/>
            <color indexed="81"/>
            <rFont val="Tahoma"/>
            <family val="2"/>
          </rPr>
          <t xml:space="preserve">Tolerable: Asumir o reducir el riesgo. se deben tomar medidas para llevar los Riesgos a la Zona Aceptable o Tolerable, en lo posible. </t>
        </r>
      </text>
    </comment>
    <comment ref="H10" authorId="0" shapeId="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<sst xmlns="http://schemas.openxmlformats.org/spreadsheetml/2006/main" count="111" uniqueCount="93">
  <si>
    <t>Probabilidad</t>
  </si>
  <si>
    <t>Valoración</t>
  </si>
  <si>
    <t>Impacto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</si>
  <si>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</si>
  <si>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</si>
  <si>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</si>
  <si>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</si>
  <si>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</si>
  <si>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</si>
  <si>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</si>
  <si>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</si>
  <si>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</si>
  <si>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</si>
  <si>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</si>
  <si>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Medio</t>
  </si>
  <si>
    <t>Moderado 1</t>
  </si>
  <si>
    <t>Evitar el riesgo, se deben tomar medidas para llevar los Riesgos a la Zona Aceptable o Tolerable, en lo posible. los Riesgos de Impacto leve y Probabilidad alta se previenen.</t>
  </si>
  <si>
    <t>Moderado 2</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</si>
  <si>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</si>
  <si>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</si>
  <si>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</si>
  <si>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</si>
  <si>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</si>
  <si>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</si>
  <si>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</si>
  <si>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</si>
  <si>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</si>
  <si>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</si>
  <si>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</si>
  <si>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</si>
  <si>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</si>
  <si>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</si>
  <si>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 xml:space="preserve"> </t>
  </si>
  <si>
    <t>Valoración Probabilidad</t>
  </si>
  <si>
    <t>Valoración  Impacto</t>
  </si>
  <si>
    <t>¿Disminuye el nivel de probabilidad del riesgo?</t>
  </si>
  <si>
    <t>¿Disminuye el nivel de impacto del riesgo?</t>
  </si>
  <si>
    <t>Calificación Preliminar de Probabilidad</t>
  </si>
  <si>
    <t>Calificación Preliminar de Impacto</t>
  </si>
  <si>
    <t>Riesgo</t>
  </si>
  <si>
    <t>Causa</t>
  </si>
  <si>
    <t>Efecto</t>
  </si>
  <si>
    <t>si</t>
  </si>
  <si>
    <t>no</t>
  </si>
  <si>
    <t>Acción</t>
  </si>
  <si>
    <t>Alta</t>
  </si>
  <si>
    <t>Media</t>
  </si>
  <si>
    <t>Baja</t>
  </si>
  <si>
    <t>Leve</t>
  </si>
  <si>
    <t>Moderado</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</si>
  <si>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</si>
  <si>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</si>
  <si>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</si>
  <si>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3. VALORACIÓN DEL RIESGO</t>
  </si>
  <si>
    <t>4. EVALUACIÓN DEL RIESGO</t>
  </si>
  <si>
    <t>Fecha: 29 - 05 - 2019</t>
  </si>
  <si>
    <t>1. IDENTIFICACIÓN</t>
  </si>
  <si>
    <t xml:space="preserve">NOMBRE DEL PROCESO </t>
  </si>
  <si>
    <t>OBJETIVO</t>
  </si>
  <si>
    <t>ALCANCE</t>
  </si>
  <si>
    <t>RESPONSABLE</t>
  </si>
  <si>
    <t>2. MAPA DE RIESGOS</t>
  </si>
  <si>
    <t>CONSEJO SUPERIOR DE LA JUDICATURA
PROCESO XXXXXXXXXX
MATRIZ DE RIESGOS 2020</t>
  </si>
  <si>
    <t>COMUNICACIÓN INSTITUCIONAL</t>
  </si>
  <si>
    <t>MINIMIZAR LOS EFECTOS DE LOS RIESGOS EN EL PROCESO DE COMUNICACIÓN INSTITUCIONAL</t>
  </si>
  <si>
    <t>RAFAEL DE JESUS VARGAS TRUJILLO</t>
  </si>
  <si>
    <t>Tardanza</t>
  </si>
  <si>
    <t>Demora y dificultad en la difusión de la información de la gestión administrativa de interés para los usuarios de la Administración de Justicia en el Distrito Judicial de Ibagué.</t>
  </si>
  <si>
    <t>Dificultades técnicas para
 acceder a la página web y a las redes de comunicación (Internet</t>
  </si>
  <si>
    <t xml:space="preserve">1. Desinformación.
2. Inadecuada presentación del servicio.
</t>
  </si>
  <si>
    <t xml:space="preserve">Inexactitud </t>
  </si>
  <si>
    <t>Presentar datos o registros errados o incongruentes en la información divulgada.</t>
  </si>
  <si>
    <t>1.     Falta de control en la información a divulgar.</t>
  </si>
  <si>
    <t xml:space="preserve">1. Mala Imagen Institucional.
2. Desgaste administrativo.
</t>
  </si>
  <si>
    <t xml:space="preserve">Falta de publicación </t>
  </si>
  <si>
    <t>Omitir la publicación de la información de la gestión administrativa de interés para los usuarios de la Administración de Justicia en el Distrito Judicial de Ibagué.</t>
  </si>
  <si>
    <r>
      <t>1.</t>
    </r>
    <r>
      <rPr>
        <sz val="11"/>
        <rFont val="Times New Roman"/>
        <family val="1"/>
      </rPr>
      <t xml:space="preserve">      </t>
    </r>
    <r>
      <rPr>
        <sz val="11"/>
        <rFont val="Arial"/>
        <family val="2"/>
      </rPr>
      <t xml:space="preserve">Descuido en la publicación por parte de los responsables de los procesos. </t>
    </r>
  </si>
  <si>
    <t xml:space="preserve">1. Desinformación.
2. Inadecuada prestación del servicio.
3. Falta de Transparencia
</t>
  </si>
  <si>
    <t>Corrupción</t>
  </si>
  <si>
    <t>Evitar que en el proceso de Comunicación Institucional, se incurra en faltas que atenten contra lo tipificado  en la Ley 1474 de 2011 y 1712 de 2014.</t>
  </si>
  <si>
    <t xml:space="preserve">1. Falta de credibilidad en el proceso de Comunicación Institucional.
2. Procesos Disciplinarios y Penales.
3. Pérdida de credibilidad e imagen institucional.
</t>
  </si>
  <si>
    <t>inoperatividad</t>
  </si>
  <si>
    <t>Imposibilidad de prestación del servicio por razón de la fuerza mayor con causa en la Pandemia declarada por la Organización Mundial de la Salud.</t>
  </si>
  <si>
    <t>1. Alteración súbita y de alto impacto en las condiciones previstas para la ejecución del proceso, con significativa incidencia en la obtención de los objetivos.
2. Configuración de una Fuerza mayor consistente en la pandemia decretada por la OMS.</t>
  </si>
  <si>
    <r>
      <t>1.</t>
    </r>
    <r>
      <rPr>
        <sz val="11"/>
        <rFont val="Times New Roman"/>
        <family val="1"/>
      </rPr>
      <t xml:space="preserve">              </t>
    </r>
    <r>
      <rPr>
        <sz val="11"/>
        <rFont val="Arial"/>
        <family val="2"/>
      </rPr>
      <t>Incumplimiento de la Constitución Política de Colombia y las Leyes de la República.
2.              Abstenerse de publicar actos administrativos expedidos por el Consejo Seccional de la Judicatura del Tolima.
3. Pérdida de credibilidad e imagen institucional.</t>
    </r>
  </si>
  <si>
    <t xml:space="preserve">1.Replanteamiento de los planes cronogramas y objetivos diseñados en condiciones de normalidad, ppara acoplarlos a la nueva realidad.
2. Adopción de medidas de emergencia para garantizar el cumplimiento de las actividades necesarias para sortear, conjurar y superar la crisis.
3.cambio abrupto y de gran magnitud en las condiciones de prestación del servicio con incidencia notable en la toma de decisiones en lo que respecta al SIGCMA
</t>
  </si>
  <si>
    <t xml:space="preserve">1. Realizar permanentes acercamientos y control de tiempos y movimientos en cuanto a la recolección de la información.
2. Procedimientos ajustados y controles de publicación y divulgación de la información.
3. Envíos de solicitudes requiriendo el material a ser publicado.
</t>
  </si>
  <si>
    <t xml:space="preserve">1. Verificación permanente de la información contenida en las publicaciones, revisión de estilos y corrección de documentos.
2. Aseguramiento de los contenidos de la información  antes de ser aprobados para la impresión.
</t>
  </si>
  <si>
    <t xml:space="preserve">1. Mantenimiento de los sistemas de información adecuados para difundir la información.
2. Control permanente de la información y administración de los sistemas de información
</t>
  </si>
  <si>
    <t xml:space="preserve">1. Trabajo en casa / Teletrabajo (Medidas SST para trabajo en casa, herramientas para teletrabajo)
2. Cumplimiento de protocolos en el trabajo y adopción de Jornadas flexibles (horarios distintos, turnos adicionales, para reducir el número total de trabajadores en la instalación simultáneamente)
3. Teleconferencias para eliminar viajes o reuniones en otras instalaciones
4. Difusión y concientización del Autocontrol y Autocuidado con protocolo de limpieza incluye lavado de manos, medidas para autocuidado en ambientes fuera de la oficina, para entrar a casa) y uso adecuado de los EPP.
5. Digitalización de archivos y uso de las tecnologías de la información y la comunicación para el cumplimiento de las funciones
</t>
  </si>
  <si>
    <t>1.               Contextualización del Código de Ética y Buen Gobierno.
2.Verificación de publicación de los actos administrativos.</t>
  </si>
  <si>
    <t xml:space="preserve"> PROCESO DE COMUNICACIÓN INSTITUCIONAL</t>
  </si>
  <si>
    <t>CONSEJO SUPERIOR DE LA JUDICATURA                                                                                                                                                                                                                      CONSEJO SECCIONAL DE LA JUDICATURA DEL TOLIMA
PROCESO DE COMUNICACION INSTITUCIONAL
MATRIZ DE RIESGOS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</si>
</sst>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
      <sz val="10"/>
      <color rgb="FFFF0000"/>
      <name val="Arial"/>
      <family val="2"/>
    </font>
    <font>
      <sz val="10"/>
      <color theme="1"/>
      <name val="Calibri"/>
      <family val="2"/>
      <scheme val="minor"/>
    </font>
    <font>
      <sz val="11"/>
      <name val="Calibri"/>
      <family val="2"/>
      <scheme val="minor"/>
    </font>
    <font>
      <sz val="11"/>
      <name val="Times New Roman"/>
      <family val="1"/>
    </font>
  </fonts>
  <fills count="16">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76">
    <xf numFmtId="0" fontId="0" fillId="0" borderId="0" xfId="0"/>
    <xf numFmtId="0" fontId="1" fillId="0" borderId="1" xfId="1" applyFill="1" applyBorder="1" applyAlignment="1">
      <alignment horizontal="center" vertical="center" textRotation="90"/>
    </xf>
    <xf numFmtId="0" fontId="1" fillId="2" borderId="2" xfId="1" applyFill="1" applyBorder="1" applyAlignment="1">
      <alignment horizontal="center" vertical="center"/>
    </xf>
    <xf numFmtId="9" fontId="0" fillId="2" borderId="2" xfId="2" applyFont="1" applyFill="1" applyBorder="1" applyAlignment="1">
      <alignment horizontal="center" vertical="center"/>
    </xf>
    <xf numFmtId="0" fontId="1" fillId="3" borderId="2" xfId="1" applyFill="1" applyBorder="1" applyAlignment="1">
      <alignment horizontal="center" vertical="center"/>
    </xf>
    <xf numFmtId="9" fontId="0" fillId="3" borderId="2" xfId="2" applyFont="1" applyFill="1" applyBorder="1" applyAlignment="1">
      <alignment horizontal="center" vertical="center"/>
    </xf>
    <xf numFmtId="0" fontId="2" fillId="4" borderId="2" xfId="1" applyFont="1" applyFill="1" applyBorder="1" applyAlignment="1">
      <alignment horizontal="center" vertical="center"/>
    </xf>
    <xf numFmtId="9" fontId="2" fillId="4" borderId="2" xfId="2" applyFont="1" applyFill="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wrapText="1"/>
    </xf>
    <xf numFmtId="0" fontId="0" fillId="0" borderId="0" xfId="0" applyAlignment="1">
      <alignment vertical="center"/>
    </xf>
    <xf numFmtId="0" fontId="1" fillId="0" borderId="0" xfId="1" applyAlignment="1">
      <alignment vertical="center"/>
    </xf>
    <xf numFmtId="0" fontId="1" fillId="0" borderId="0" xfId="1" applyFont="1" applyAlignment="1">
      <alignment horizontal="justify" vertical="center"/>
    </xf>
    <xf numFmtId="0" fontId="1" fillId="0" borderId="0" xfId="1" applyAlignment="1">
      <alignment horizontal="justify" vertical="center"/>
    </xf>
    <xf numFmtId="0" fontId="1" fillId="0" borderId="0" xfId="1" applyAlignment="1">
      <alignment horizontal="center" vertical="center"/>
    </xf>
    <xf numFmtId="0" fontId="1" fillId="0" borderId="0" xfId="1" applyFill="1" applyAlignment="1">
      <alignment vertical="center"/>
    </xf>
    <xf numFmtId="0" fontId="5" fillId="5" borderId="2" xfId="1" applyFont="1" applyFill="1" applyBorder="1" applyAlignment="1">
      <alignment horizontal="center" vertical="center"/>
    </xf>
    <xf numFmtId="0" fontId="14" fillId="0" borderId="2" xfId="1" applyFont="1" applyBorder="1" applyAlignment="1">
      <alignment horizontal="center" vertical="center" wrapText="1"/>
    </xf>
    <xf numFmtId="0" fontId="1" fillId="0" borderId="0" xfId="1" applyFill="1" applyAlignment="1">
      <alignment horizontal="center" vertical="center"/>
    </xf>
    <xf numFmtId="0" fontId="1" fillId="0" borderId="0" xfId="1" applyFill="1" applyBorder="1" applyAlignment="1">
      <alignment horizontal="center" vertical="center"/>
    </xf>
    <xf numFmtId="0" fontId="14" fillId="0" borderId="2" xfId="1" applyFont="1" applyFill="1" applyBorder="1" applyAlignment="1">
      <alignment horizontal="center" vertical="center" wrapText="1"/>
    </xf>
    <xf numFmtId="0" fontId="13" fillId="0" borderId="0" xfId="0" applyFont="1" applyAlignment="1">
      <alignment horizontal="center" vertical="center"/>
    </xf>
    <xf numFmtId="0" fontId="5" fillId="0" borderId="0" xfId="1" applyFont="1" applyFill="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5" fillId="2" borderId="2" xfId="1" applyFont="1" applyFill="1" applyBorder="1" applyAlignment="1">
      <alignment horizontal="center" vertical="center" wrapText="1"/>
    </xf>
    <xf numFmtId="9" fontId="15" fillId="2" borderId="2" xfId="2" applyFont="1" applyFill="1" applyBorder="1" applyAlignment="1">
      <alignment horizontal="center" vertical="center" wrapText="1"/>
    </xf>
    <xf numFmtId="0" fontId="15" fillId="2" borderId="2" xfId="1" applyFont="1" applyFill="1" applyBorder="1" applyAlignment="1">
      <alignment vertical="center" wrapText="1"/>
    </xf>
    <xf numFmtId="0" fontId="15" fillId="0" borderId="0" xfId="1" applyFont="1" applyFill="1" applyAlignment="1">
      <alignment vertical="center"/>
    </xf>
    <xf numFmtId="0" fontId="15" fillId="3" borderId="2" xfId="1" applyFont="1" applyFill="1" applyBorder="1" applyAlignment="1">
      <alignment horizontal="center" vertical="center" wrapText="1"/>
    </xf>
    <xf numFmtId="9" fontId="15" fillId="3" borderId="2" xfId="2" applyFont="1" applyFill="1" applyBorder="1" applyAlignment="1">
      <alignment horizontal="center" vertical="center" wrapText="1"/>
    </xf>
    <xf numFmtId="0" fontId="15" fillId="3" borderId="2" xfId="1" applyFont="1" applyFill="1" applyBorder="1" applyAlignment="1">
      <alignment vertical="center" wrapText="1"/>
    </xf>
    <xf numFmtId="0" fontId="16" fillId="4" borderId="2" xfId="1" applyFont="1" applyFill="1" applyBorder="1" applyAlignment="1">
      <alignment horizontal="center" vertical="center" wrapText="1"/>
    </xf>
    <xf numFmtId="9" fontId="16" fillId="4" borderId="2" xfId="2" applyFont="1" applyFill="1" applyBorder="1" applyAlignment="1">
      <alignment horizontal="center" vertical="center" wrapText="1"/>
    </xf>
    <xf numFmtId="9" fontId="16" fillId="4" borderId="2" xfId="1" applyNumberFormat="1" applyFont="1" applyFill="1" applyBorder="1" applyAlignment="1">
      <alignment horizontal="center" vertical="center" wrapText="1"/>
    </xf>
    <xf numFmtId="0" fontId="16" fillId="4" borderId="2" xfId="1" applyFont="1" applyFill="1" applyBorder="1" applyAlignment="1">
      <alignment vertical="center" wrapText="1"/>
    </xf>
    <xf numFmtId="0" fontId="5" fillId="12" borderId="2" xfId="1" applyFont="1" applyFill="1" applyBorder="1" applyAlignment="1">
      <alignment horizontal="center" vertical="center"/>
    </xf>
    <xf numFmtId="0" fontId="5" fillId="12" borderId="2" xfId="1" applyFont="1" applyFill="1" applyBorder="1" applyAlignment="1">
      <alignment horizontal="center" vertical="center" wrapText="1"/>
    </xf>
    <xf numFmtId="0" fontId="20" fillId="0" borderId="2" xfId="1" applyFont="1" applyBorder="1" applyAlignment="1">
      <alignment horizontal="center" vertical="center" wrapText="1"/>
    </xf>
    <xf numFmtId="0" fontId="20" fillId="0" borderId="2" xfId="1" applyFont="1" applyBorder="1" applyAlignment="1" applyProtection="1">
      <alignment horizontal="center" vertical="center" wrapText="1"/>
      <protection locked="0"/>
    </xf>
    <xf numFmtId="0" fontId="20" fillId="0" borderId="2" xfId="1" applyFont="1" applyBorder="1" applyAlignment="1">
      <alignment horizontal="justify" vertical="center" wrapText="1"/>
    </xf>
    <xf numFmtId="0" fontId="20" fillId="0" borderId="0" xfId="1" applyFont="1" applyAlignment="1">
      <alignment vertical="center"/>
    </xf>
    <xf numFmtId="0" fontId="20" fillId="14" borderId="2" xfId="1" applyFont="1" applyFill="1" applyBorder="1" applyAlignment="1">
      <alignment horizontal="justify" vertical="center" wrapText="1"/>
    </xf>
    <xf numFmtId="0" fontId="21" fillId="15" borderId="2" xfId="0" applyFont="1" applyFill="1" applyBorder="1" applyAlignment="1"/>
    <xf numFmtId="0" fontId="17" fillId="0" borderId="2" xfId="0" applyFont="1" applyBorder="1" applyAlignment="1">
      <alignment vertical="center" wrapText="1"/>
    </xf>
    <xf numFmtId="0" fontId="19" fillId="0" borderId="2" xfId="0" applyFont="1" applyBorder="1" applyAlignment="1">
      <alignment horizontal="justify" vertical="center" wrapText="1"/>
    </xf>
    <xf numFmtId="0" fontId="19" fillId="0" borderId="2" xfId="0" applyFont="1" applyBorder="1" applyAlignment="1">
      <alignment vertical="center" wrapText="1"/>
    </xf>
    <xf numFmtId="0" fontId="17" fillId="0" borderId="2" xfId="0" applyFont="1" applyBorder="1" applyAlignment="1">
      <alignment horizontal="left" vertical="center" wrapText="1"/>
    </xf>
    <xf numFmtId="0" fontId="19" fillId="0" borderId="2" xfId="0" applyFont="1" applyBorder="1" applyAlignment="1">
      <alignment horizontal="left" vertical="center" wrapText="1"/>
    </xf>
    <xf numFmtId="0" fontId="22" fillId="15" borderId="2" xfId="0" applyFont="1" applyFill="1" applyBorder="1" applyAlignment="1">
      <alignment horizontal="left" vertical="center" wrapText="1"/>
    </xf>
    <xf numFmtId="0" fontId="22" fillId="15" borderId="2" xfId="0" applyFont="1" applyFill="1" applyBorder="1" applyAlignment="1">
      <alignment horizontal="left" vertical="top" wrapText="1"/>
    </xf>
    <xf numFmtId="0" fontId="22" fillId="0" borderId="2" xfId="0" applyFont="1" applyFill="1" applyBorder="1" applyAlignment="1">
      <alignment horizontal="left" vertical="center" wrapText="1"/>
    </xf>
    <xf numFmtId="0" fontId="17" fillId="13" borderId="6" xfId="0" applyFont="1" applyFill="1" applyBorder="1" applyAlignment="1">
      <alignment horizontal="center" vertical="center"/>
    </xf>
    <xf numFmtId="0" fontId="17" fillId="13" borderId="8" xfId="0" applyFont="1" applyFill="1" applyBorder="1" applyAlignment="1">
      <alignment horizontal="center" vertical="center"/>
    </xf>
    <xf numFmtId="0" fontId="17" fillId="13" borderId="7" xfId="0" applyFont="1" applyFill="1" applyBorder="1" applyAlignment="1">
      <alignment horizontal="center" vertical="center"/>
    </xf>
    <xf numFmtId="0" fontId="18" fillId="13" borderId="6" xfId="0" applyFont="1" applyFill="1" applyBorder="1" applyAlignment="1">
      <alignment horizontal="left" vertical="center" wrapText="1"/>
    </xf>
    <xf numFmtId="0" fontId="18" fillId="13" borderId="8" xfId="0" applyFont="1" applyFill="1" applyBorder="1" applyAlignment="1">
      <alignment horizontal="left" vertical="center" wrapText="1"/>
    </xf>
    <xf numFmtId="0" fontId="18" fillId="13" borderId="7" xfId="0" applyFont="1" applyFill="1" applyBorder="1" applyAlignment="1">
      <alignment horizontal="left" vertical="center" wrapText="1"/>
    </xf>
    <xf numFmtId="0" fontId="12" fillId="6" borderId="0" xfId="0" applyFont="1" applyFill="1" applyBorder="1" applyAlignment="1">
      <alignment horizontal="center" vertical="center" wrapText="1"/>
    </xf>
    <xf numFmtId="0" fontId="19" fillId="13" borderId="6"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19" fillId="13" borderId="7" xfId="0" applyFont="1" applyFill="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5" fillId="10" borderId="2" xfId="1" applyFont="1" applyFill="1" applyBorder="1" applyAlignment="1">
      <alignment horizontal="center" vertical="center"/>
    </xf>
    <xf numFmtId="0" fontId="14" fillId="10" borderId="2" xfId="1" applyFont="1" applyFill="1" applyBorder="1" applyAlignment="1">
      <alignment horizontal="center" vertical="center"/>
    </xf>
    <xf numFmtId="0" fontId="14" fillId="11" borderId="2" xfId="1" applyFont="1" applyFill="1" applyBorder="1" applyAlignment="1">
      <alignment horizontal="center" vertical="center" wrapText="1"/>
    </xf>
    <xf numFmtId="0" fontId="5" fillId="7" borderId="2" xfId="1" applyFont="1" applyFill="1" applyBorder="1" applyAlignment="1">
      <alignment horizontal="center" vertical="center"/>
    </xf>
    <xf numFmtId="0" fontId="5" fillId="8" borderId="2" xfId="1" applyFont="1" applyFill="1" applyBorder="1" applyAlignment="1">
      <alignment horizontal="center" vertical="center" textRotation="90"/>
    </xf>
    <xf numFmtId="0" fontId="3" fillId="9" borderId="3" xfId="1" applyFont="1" applyFill="1" applyBorder="1" applyAlignment="1">
      <alignment horizontal="center" vertical="center"/>
    </xf>
    <xf numFmtId="0" fontId="3" fillId="9" borderId="1" xfId="1" applyFont="1" applyFill="1" applyBorder="1" applyAlignment="1">
      <alignment horizontal="center" vertical="center"/>
    </xf>
    <xf numFmtId="0" fontId="3" fillId="9" borderId="4" xfId="1" applyFont="1" applyFill="1" applyBorder="1" applyAlignment="1">
      <alignment horizontal="center" vertical="center"/>
    </xf>
    <xf numFmtId="0" fontId="3" fillId="9" borderId="5" xfId="1" applyFont="1" applyFill="1" applyBorder="1" applyAlignment="1">
      <alignment horizontal="center" vertical="center"/>
    </xf>
  </cellXfs>
  <cellStyles count="3">
    <cellStyle name="Normal" xfId="0" builtinId="0"/>
    <cellStyle name="Normal 2" xfId="1"/>
    <cellStyle name="Porcentual 2" xfId="2"/>
  </cellStyles>
  <dxfs count="54">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fgColor rgb="FF11FF39"/>
          <bgColor rgb="FF45F72D"/>
        </patternFill>
      </fill>
    </dxf>
    <dxf>
      <fill>
        <patternFill>
          <bgColor rgb="FF11FF39"/>
        </patternFill>
      </fill>
    </dxf>
    <dxf>
      <fill>
        <patternFill patternType="solid">
          <fgColor rgb="FF00FF00"/>
          <bgColor rgb="FF66FF33"/>
        </patternFill>
      </fill>
    </dxf>
    <dxf>
      <fill>
        <patternFill>
          <bgColor rgb="FFFF0000"/>
        </patternFill>
      </fill>
    </dxf>
    <dxf>
      <fill>
        <patternFill>
          <bgColor rgb="FFFF0000"/>
        </patternFill>
      </fill>
    </dxf>
    <dxf>
      <fill>
        <patternFill>
          <bgColor rgb="FFFF000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5</xdr:row>
      <xdr:rowOff>6879</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5</xdr:col>
      <xdr:colOff>180974</xdr:colOff>
      <xdr:row>4</xdr:row>
      <xdr:rowOff>9525</xdr:rowOff>
    </xdr:to>
    <xdr:pic>
      <xdr:nvPicPr>
        <xdr:cNvPr id="2071" name="Imagen 4">
          <a:extLst>
            <a:ext uri="{FF2B5EF4-FFF2-40B4-BE49-F238E27FC236}">
              <a16:creationId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1"/>
  <sheetViews>
    <sheetView showGridLines="0" tabSelected="1" view="pageBreakPreview" topLeftCell="D19" zoomScale="70" zoomScaleNormal="80" zoomScaleSheetLayoutView="70" workbookViewId="0">
      <selection activeCell="Q19" sqref="Q19"/>
    </sheetView>
  </sheetViews>
  <sheetFormatPr baseColWidth="10" defaultColWidth="11.44140625" defaultRowHeight="13.2" x14ac:dyDescent="0.25"/>
  <cols>
    <col min="1" max="1" width="7.44140625" style="11" customWidth="1"/>
    <col min="2" max="3" width="30.6640625" style="11" customWidth="1"/>
    <col min="4" max="4" width="38" style="11" customWidth="1"/>
    <col min="5" max="5" width="30.6640625" style="11" customWidth="1"/>
    <col min="6" max="6" width="14.44140625" style="14" bestFit="1" customWidth="1"/>
    <col min="7" max="7" width="15.109375" style="14" customWidth="1"/>
    <col min="8" max="9" width="12.6640625" style="11" customWidth="1"/>
    <col min="10" max="10" width="39.88671875" style="11" customWidth="1"/>
    <col min="11" max="11" width="15.33203125" style="11" customWidth="1"/>
    <col min="12" max="12" width="15" style="14" customWidth="1"/>
    <col min="13" max="13" width="16.5546875" style="14" customWidth="1"/>
    <col min="14" max="15" width="12.6640625" style="14" customWidth="1"/>
    <col min="16" max="16" width="12.6640625" style="11" hidden="1" customWidth="1"/>
    <col min="17" max="17" width="37" style="11" customWidth="1"/>
    <col min="18" max="18" width="36.6640625" style="11" customWidth="1"/>
    <col min="19" max="20" width="11.44140625" style="11"/>
    <col min="21" max="21" width="12.5546875" style="11" bestFit="1" customWidth="1"/>
    <col min="22" max="16384" width="11.44140625" style="11"/>
  </cols>
  <sheetData>
    <row r="1" spans="1:18" s="8" customFormat="1" ht="20.100000000000001" customHeight="1" x14ac:dyDescent="0.25">
      <c r="A1" s="62"/>
      <c r="B1" s="62"/>
      <c r="C1" s="62"/>
      <c r="D1" s="63"/>
      <c r="E1" s="62" t="s">
        <v>92</v>
      </c>
      <c r="F1" s="62"/>
      <c r="G1" s="62"/>
      <c r="H1" s="62"/>
      <c r="I1" s="62"/>
      <c r="J1" s="62"/>
      <c r="K1" s="62"/>
      <c r="L1" s="62"/>
      <c r="M1" s="62"/>
      <c r="N1" s="62"/>
      <c r="O1" s="63"/>
      <c r="P1" s="63"/>
      <c r="Q1" s="63"/>
      <c r="R1" s="64"/>
    </row>
    <row r="2" spans="1:18" s="8" customFormat="1" ht="20.100000000000001" customHeight="1" x14ac:dyDescent="0.25">
      <c r="A2" s="62"/>
      <c r="B2" s="62"/>
      <c r="C2" s="62"/>
      <c r="D2" s="63"/>
      <c r="E2" s="62"/>
      <c r="F2" s="62"/>
      <c r="G2" s="62"/>
      <c r="H2" s="62"/>
      <c r="I2" s="62"/>
      <c r="J2" s="62"/>
      <c r="K2" s="62"/>
      <c r="L2" s="62"/>
      <c r="M2" s="62"/>
      <c r="N2" s="62"/>
      <c r="O2" s="63"/>
      <c r="P2" s="63"/>
      <c r="Q2" s="63"/>
      <c r="R2" s="64"/>
    </row>
    <row r="3" spans="1:18" s="8" customFormat="1" ht="20.100000000000001" customHeight="1" x14ac:dyDescent="0.25">
      <c r="A3" s="62"/>
      <c r="B3" s="62"/>
      <c r="C3" s="62"/>
      <c r="D3" s="63"/>
      <c r="E3" s="62"/>
      <c r="F3" s="62"/>
      <c r="G3" s="62"/>
      <c r="H3" s="62"/>
      <c r="I3" s="62"/>
      <c r="J3" s="62"/>
      <c r="K3" s="62"/>
      <c r="L3" s="62"/>
      <c r="M3" s="62"/>
      <c r="N3" s="62"/>
      <c r="O3" s="63"/>
      <c r="P3" s="63"/>
      <c r="Q3" s="63"/>
      <c r="R3" s="64"/>
    </row>
    <row r="4" spans="1:18" s="8" customFormat="1" ht="20.100000000000001" customHeight="1" x14ac:dyDescent="0.25">
      <c r="A4" s="62"/>
      <c r="B4" s="62"/>
      <c r="C4" s="62"/>
      <c r="D4" s="63"/>
      <c r="E4" s="62"/>
      <c r="F4" s="62"/>
      <c r="G4" s="62"/>
      <c r="H4" s="62"/>
      <c r="I4" s="62"/>
      <c r="J4" s="62"/>
      <c r="K4" s="62"/>
      <c r="L4" s="62"/>
      <c r="M4" s="62"/>
      <c r="N4" s="62"/>
      <c r="O4" s="63"/>
      <c r="P4" s="63"/>
      <c r="Q4" s="63"/>
      <c r="R4" s="64"/>
    </row>
    <row r="5" spans="1:18" s="8" customFormat="1" ht="20.100000000000001" customHeight="1" x14ac:dyDescent="0.25">
      <c r="A5" s="62"/>
      <c r="B5" s="62"/>
      <c r="C5" s="62"/>
      <c r="D5" s="63"/>
      <c r="E5" s="62"/>
      <c r="F5" s="62"/>
      <c r="G5" s="62"/>
      <c r="H5" s="62"/>
      <c r="I5" s="62"/>
      <c r="J5" s="62"/>
      <c r="K5" s="62"/>
      <c r="L5" s="62"/>
      <c r="M5" s="62"/>
      <c r="N5" s="62"/>
      <c r="O5" s="63"/>
      <c r="P5" s="63"/>
      <c r="Q5" s="63"/>
      <c r="R5" s="64"/>
    </row>
    <row r="6" spans="1:18" s="8" customFormat="1" ht="20.100000000000001" customHeight="1" x14ac:dyDescent="0.25">
      <c r="A6" s="62"/>
      <c r="B6" s="62"/>
      <c r="C6" s="62"/>
      <c r="D6" s="63"/>
      <c r="E6" s="62"/>
      <c r="F6" s="62"/>
      <c r="G6" s="62"/>
      <c r="H6" s="62"/>
      <c r="I6" s="62"/>
      <c r="J6" s="62"/>
      <c r="K6" s="62"/>
      <c r="L6" s="62"/>
      <c r="M6" s="62"/>
      <c r="N6" s="62"/>
      <c r="O6" s="63"/>
      <c r="P6" s="63"/>
      <c r="Q6" s="63"/>
      <c r="R6" s="64"/>
    </row>
    <row r="7" spans="1:18" s="8" customFormat="1" ht="20.100000000000001" customHeight="1" x14ac:dyDescent="0.25">
      <c r="A7" s="62"/>
      <c r="B7" s="62"/>
      <c r="C7" s="62"/>
      <c r="D7" s="63"/>
      <c r="E7" s="62"/>
      <c r="F7" s="62"/>
      <c r="G7" s="62"/>
      <c r="H7" s="62"/>
      <c r="I7" s="62"/>
      <c r="J7" s="62"/>
      <c r="K7" s="62"/>
      <c r="L7" s="62"/>
      <c r="M7" s="62"/>
      <c r="N7" s="62"/>
      <c r="O7" s="63"/>
      <c r="P7" s="63"/>
      <c r="Q7" s="63"/>
      <c r="R7" s="21"/>
    </row>
    <row r="8" spans="1:18" s="8" customFormat="1" ht="20.100000000000001" customHeight="1" x14ac:dyDescent="0.25">
      <c r="A8" s="58" t="s">
        <v>56</v>
      </c>
      <c r="B8" s="58"/>
      <c r="C8" s="58"/>
      <c r="D8" s="58"/>
      <c r="E8" s="58"/>
      <c r="F8" s="58"/>
      <c r="G8" s="58"/>
      <c r="H8" s="58"/>
      <c r="I8" s="58"/>
      <c r="J8" s="58"/>
      <c r="K8" s="58"/>
      <c r="L8" s="58"/>
      <c r="M8" s="58"/>
      <c r="N8" s="58"/>
      <c r="O8" s="58"/>
      <c r="P8" s="58"/>
      <c r="Q8" s="58"/>
      <c r="R8" s="58"/>
    </row>
    <row r="9" spans="1:18" s="8" customFormat="1" ht="20.100000000000001" customHeight="1" x14ac:dyDescent="0.25">
      <c r="A9" s="52" t="s">
        <v>57</v>
      </c>
      <c r="B9" s="53"/>
      <c r="C9" s="54"/>
      <c r="D9" s="55" t="s">
        <v>63</v>
      </c>
      <c r="E9" s="56"/>
      <c r="F9" s="56"/>
      <c r="G9" s="56"/>
      <c r="H9" s="56"/>
      <c r="I9" s="56"/>
      <c r="J9" s="56"/>
      <c r="K9" s="56"/>
      <c r="L9" s="56"/>
      <c r="M9" s="56"/>
      <c r="N9" s="56"/>
      <c r="O9" s="56"/>
      <c r="P9" s="56"/>
      <c r="Q9" s="56"/>
      <c r="R9" s="57"/>
    </row>
    <row r="10" spans="1:18" s="8" customFormat="1" ht="20.100000000000001" customHeight="1" x14ac:dyDescent="0.25">
      <c r="A10" s="52" t="s">
        <v>58</v>
      </c>
      <c r="B10" s="53"/>
      <c r="C10" s="54"/>
      <c r="D10" s="59" t="s">
        <v>64</v>
      </c>
      <c r="E10" s="60"/>
      <c r="F10" s="60"/>
      <c r="G10" s="60"/>
      <c r="H10" s="60"/>
      <c r="I10" s="60"/>
      <c r="J10" s="60"/>
      <c r="K10" s="60"/>
      <c r="L10" s="60"/>
      <c r="M10" s="60"/>
      <c r="N10" s="60"/>
      <c r="O10" s="60"/>
      <c r="P10" s="60"/>
      <c r="Q10" s="60"/>
      <c r="R10" s="61"/>
    </row>
    <row r="11" spans="1:18" s="8" customFormat="1" ht="20.100000000000001" customHeight="1" x14ac:dyDescent="0.25">
      <c r="A11" s="52" t="s">
        <v>59</v>
      </c>
      <c r="B11" s="53"/>
      <c r="C11" s="54"/>
      <c r="D11" s="55" t="s">
        <v>91</v>
      </c>
      <c r="E11" s="56"/>
      <c r="F11" s="56"/>
      <c r="G11" s="56"/>
      <c r="H11" s="56"/>
      <c r="I11" s="56"/>
      <c r="J11" s="56"/>
      <c r="K11" s="56"/>
      <c r="L11" s="56"/>
      <c r="M11" s="56"/>
      <c r="N11" s="56"/>
      <c r="O11" s="56"/>
      <c r="P11" s="56"/>
      <c r="Q11" s="56"/>
      <c r="R11" s="57"/>
    </row>
    <row r="12" spans="1:18" s="10" customFormat="1" ht="20.100000000000001" customHeight="1" x14ac:dyDescent="0.25">
      <c r="A12" s="52" t="s">
        <v>60</v>
      </c>
      <c r="B12" s="53"/>
      <c r="C12" s="54"/>
      <c r="D12" s="55" t="s">
        <v>65</v>
      </c>
      <c r="E12" s="56"/>
      <c r="F12" s="56"/>
      <c r="G12" s="56"/>
      <c r="H12" s="56"/>
      <c r="I12" s="56"/>
      <c r="J12" s="56"/>
      <c r="K12" s="56"/>
      <c r="L12" s="56"/>
      <c r="M12" s="56"/>
      <c r="N12" s="56"/>
      <c r="O12" s="56"/>
      <c r="P12" s="56"/>
      <c r="Q12" s="56"/>
      <c r="R12" s="57"/>
    </row>
    <row r="13" spans="1:18" s="10" customFormat="1" ht="29.25" customHeight="1" x14ac:dyDescent="0.25">
      <c r="A13" s="58" t="s">
        <v>61</v>
      </c>
      <c r="B13" s="58"/>
      <c r="C13" s="58"/>
      <c r="D13" s="58"/>
      <c r="E13" s="58"/>
      <c r="F13" s="58"/>
      <c r="G13" s="58"/>
      <c r="H13" s="58"/>
      <c r="I13" s="58"/>
      <c r="J13" s="58"/>
      <c r="K13" s="58"/>
      <c r="L13" s="58"/>
      <c r="M13" s="58"/>
      <c r="N13" s="58"/>
      <c r="O13" s="58"/>
      <c r="P13" s="58"/>
      <c r="Q13" s="58"/>
      <c r="R13" s="58"/>
    </row>
    <row r="14" spans="1:18" ht="70.5" customHeight="1" x14ac:dyDescent="0.25">
      <c r="A14" s="36" t="s">
        <v>26</v>
      </c>
      <c r="B14" s="36" t="s">
        <v>39</v>
      </c>
      <c r="C14" s="37" t="s">
        <v>27</v>
      </c>
      <c r="D14" s="37" t="s">
        <v>40</v>
      </c>
      <c r="E14" s="37" t="s">
        <v>41</v>
      </c>
      <c r="F14" s="37" t="s">
        <v>37</v>
      </c>
      <c r="G14" s="37" t="s">
        <v>38</v>
      </c>
      <c r="H14" s="37" t="s">
        <v>28</v>
      </c>
      <c r="I14" s="37" t="s">
        <v>28</v>
      </c>
      <c r="J14" s="37" t="s">
        <v>29</v>
      </c>
      <c r="K14" s="37" t="s">
        <v>35</v>
      </c>
      <c r="L14" s="37" t="s">
        <v>36</v>
      </c>
      <c r="M14" s="37" t="s">
        <v>33</v>
      </c>
      <c r="N14" s="37" t="s">
        <v>34</v>
      </c>
      <c r="O14" s="37" t="s">
        <v>30</v>
      </c>
      <c r="P14" s="37"/>
      <c r="Q14" s="37" t="s">
        <v>31</v>
      </c>
      <c r="R14" s="37" t="s">
        <v>44</v>
      </c>
    </row>
    <row r="15" spans="1:18" s="41" customFormat="1" ht="187.5" customHeight="1" x14ac:dyDescent="0.3">
      <c r="A15" s="43">
        <v>1</v>
      </c>
      <c r="B15" s="44" t="s">
        <v>66</v>
      </c>
      <c r="C15" s="45" t="s">
        <v>67</v>
      </c>
      <c r="D15" s="46" t="s">
        <v>68</v>
      </c>
      <c r="E15" s="49" t="s">
        <v>69</v>
      </c>
      <c r="F15" s="39">
        <v>2</v>
      </c>
      <c r="G15" s="39">
        <v>10</v>
      </c>
      <c r="H15" s="40" t="str">
        <f>IF(AND(F15=2,G15=5),+'Valoración y Evaluación'!$P$21,IF(AND(F15=1,G15=20),+'Valoración y Evaluación'!$P$24,VLOOKUP(+F15*G15/60,'Valoración y Evaluación'!$N$18:$Q$27,3,FALSE)))</f>
        <v>Moderado 2</v>
      </c>
      <c r="I15" s="40" t="str">
        <f>VLOOKUP(+F15*G15/60,'Valoración y Evaluación'!$N$18:$O$27,2,FALSE)</f>
        <v>Medio</v>
      </c>
      <c r="J15" s="50" t="s">
        <v>86</v>
      </c>
      <c r="K15" s="39" t="s">
        <v>42</v>
      </c>
      <c r="L15" s="39" t="s">
        <v>42</v>
      </c>
      <c r="M15" s="38">
        <v>1</v>
      </c>
      <c r="N15" s="38">
        <v>10</v>
      </c>
      <c r="O15" s="38" t="str">
        <f>IF(AND(M15=2,N15=5),+'Valoración y Evaluación'!$P$21,IF(AND(M15=1,N15=20),+'Valoración y Evaluación'!$P$24,VLOOKUP(+M15*N15/60,'Valoración y Evaluación'!$N$18:$Q$27,3,FALSE)))</f>
        <v>Tolerable 1</v>
      </c>
      <c r="P15" s="38" t="str">
        <f>VLOOKUP(+M15*N15/60,'Valoración y Evaluación'!$N$18:$O$27,2,FALSE)</f>
        <v>Bajo</v>
      </c>
      <c r="Q15" s="40" t="str">
        <f>IF(AND(M15=2,N15=5),+'Valoración y Evaluación'!$Q$21,IF(AND(M15=1,N15=20),+'Valoración y Evaluación'!$Q$24,VLOOKUP(+M15*N15/60,'Valoración y Evaluación'!$N$18:$Q$27,4,FALSE)))</f>
        <v xml:space="preserve">Asumir o reducir el riesgo. se deben tomar medidas para llevar los Riesgos a la Zona Aceptable o Tolerable, en lo posible. </v>
      </c>
      <c r="R15" s="40"/>
    </row>
    <row r="16" spans="1:18" s="41" customFormat="1" ht="244.5" customHeight="1" x14ac:dyDescent="0.3">
      <c r="A16" s="43">
        <v>2</v>
      </c>
      <c r="B16" s="44" t="s">
        <v>70</v>
      </c>
      <c r="C16" s="45" t="s">
        <v>71</v>
      </c>
      <c r="D16" s="45" t="s">
        <v>72</v>
      </c>
      <c r="E16" s="49" t="s">
        <v>73</v>
      </c>
      <c r="F16" s="39">
        <v>2</v>
      </c>
      <c r="G16" s="39">
        <v>10</v>
      </c>
      <c r="H16" s="40" t="str">
        <f>IF(AND(F16=2,G16=5),+'Valoración y Evaluación'!$P$21,IF(AND(F16=1,G16=20),+'Valoración y Evaluación'!$P$24,VLOOKUP(+F16*G16/60,'Valoración y Evaluación'!$N$18:$Q$27,3,FALSE)))</f>
        <v>Moderado 2</v>
      </c>
      <c r="I16" s="40" t="str">
        <f>VLOOKUP(+F16*G16/60,'Valoración y Evaluación'!$N$18:$O$27,2,FALSE)</f>
        <v>Medio</v>
      </c>
      <c r="J16" s="50" t="s">
        <v>87</v>
      </c>
      <c r="K16" s="39" t="s">
        <v>42</v>
      </c>
      <c r="L16" s="39" t="s">
        <v>43</v>
      </c>
      <c r="M16" s="38">
        <f t="shared" ref="M16:M19" si="0">IF(F16=1,1,IF(K16="si",+F16-1,+F16))</f>
        <v>1</v>
      </c>
      <c r="N16" s="38">
        <v>10</v>
      </c>
      <c r="O16" s="38" t="str">
        <f>IF(AND(M16=2,N16=5),+'Valoración y Evaluación'!$P$21,IF(AND(M16=1,N16=20),+'Valoración y Evaluación'!$P$24,VLOOKUP(+M16*N16/60,'Valoración y Evaluación'!$N$18:$Q$27,3,FALSE)))</f>
        <v>Tolerable 1</v>
      </c>
      <c r="P16" s="38" t="str">
        <f>VLOOKUP(+M16*N16/60,'Valoración y Evaluación'!$N$18:$O$27,2,FALSE)</f>
        <v>Bajo</v>
      </c>
      <c r="Q16" s="40" t="str">
        <f>IF(AND(M16=2,N16=5),+'Valoración y Evaluación'!$Q$21,IF(AND(M16=1,N16=20),+'Valoración y Evaluación'!$Q$24,VLOOKUP(+M16*N16/60,'Valoración y Evaluación'!$N$18:$Q$27,4,FALSE)))</f>
        <v xml:space="preserve">Asumir o reducir el riesgo. se deben tomar medidas para llevar los Riesgos a la Zona Aceptable o Tolerable, en lo posible. </v>
      </c>
      <c r="R16" s="40"/>
    </row>
    <row r="17" spans="1:18" s="41" customFormat="1" ht="99" customHeight="1" x14ac:dyDescent="0.3">
      <c r="A17" s="43">
        <v>3</v>
      </c>
      <c r="B17" s="44" t="s">
        <v>74</v>
      </c>
      <c r="C17" s="45" t="s">
        <v>75</v>
      </c>
      <c r="D17" s="45" t="s">
        <v>76</v>
      </c>
      <c r="E17" s="50" t="s">
        <v>77</v>
      </c>
      <c r="F17" s="39">
        <v>2</v>
      </c>
      <c r="G17" s="39">
        <v>10</v>
      </c>
      <c r="H17" s="40" t="str">
        <f>IF(AND(F17=2,G17=5),+'Valoración y Evaluación'!$P$21,IF(AND(F17=1,G17=20),+'Valoración y Evaluación'!$P$24,VLOOKUP(+F17*G17/60,'Valoración y Evaluación'!$N$18:$Q$27,3,FALSE)))</f>
        <v>Moderado 2</v>
      </c>
      <c r="I17" s="40" t="str">
        <f>VLOOKUP(+F17*G17/60,'Valoración y Evaluación'!$N$18:$O$27,2,FALSE)</f>
        <v>Medio</v>
      </c>
      <c r="J17" s="50" t="s">
        <v>88</v>
      </c>
      <c r="K17" s="39" t="s">
        <v>42</v>
      </c>
      <c r="L17" s="39" t="s">
        <v>42</v>
      </c>
      <c r="M17" s="38">
        <f t="shared" si="0"/>
        <v>1</v>
      </c>
      <c r="N17" s="38">
        <v>10</v>
      </c>
      <c r="O17" s="38" t="str">
        <f>IF(AND(M17=2,N17=5),+'Valoración y Evaluación'!$P$21,IF(AND(M17=1,N17=20),+'Valoración y Evaluación'!$P$24,VLOOKUP(+M17*N17/60,'Valoración y Evaluación'!$N$18:$Q$27,3,FALSE)))</f>
        <v>Tolerable 1</v>
      </c>
      <c r="P17" s="38" t="str">
        <f>VLOOKUP(+M17*N17/60,'Valoración y Evaluación'!$N$18:$O$27,2,FALSE)</f>
        <v>Bajo</v>
      </c>
      <c r="Q17" s="40" t="str">
        <f>IF(AND(M17=2,N17=5),+'Valoración y Evaluación'!$Q$21,IF(AND(M17=1,N17=20),+'Valoración y Evaluación'!$Q$24,VLOOKUP(+M17*N17/60,'Valoración y Evaluación'!$N$18:$Q$27,4,FALSE)))</f>
        <v xml:space="preserve">Asumir o reducir el riesgo. se deben tomar medidas para llevar los Riesgos a la Zona Aceptable o Tolerable, en lo posible. </v>
      </c>
      <c r="R17" s="42"/>
    </row>
    <row r="18" spans="1:18" s="41" customFormat="1" ht="278.25" customHeight="1" x14ac:dyDescent="0.3">
      <c r="A18" s="43">
        <v>4</v>
      </c>
      <c r="B18" s="47" t="s">
        <v>78</v>
      </c>
      <c r="C18" s="48" t="s">
        <v>79</v>
      </c>
      <c r="D18" s="48" t="s">
        <v>84</v>
      </c>
      <c r="E18" s="49" t="s">
        <v>80</v>
      </c>
      <c r="F18" s="39">
        <v>2</v>
      </c>
      <c r="G18" s="39">
        <v>10</v>
      </c>
      <c r="H18" s="40" t="str">
        <f>IF(AND(F18=2,G18=5),+'Valoración y Evaluación'!$P$21,IF(AND(F18=1,G18=20),+'Valoración y Evaluación'!$P$24,VLOOKUP(+F18*G18/60,'Valoración y Evaluación'!$N$18:$Q$27,3,FALSE)))</f>
        <v>Moderado 2</v>
      </c>
      <c r="I18" s="40" t="str">
        <f>VLOOKUP(+F18*G18/60,'Valoración y Evaluación'!$N$18:$O$27,2,FALSE)</f>
        <v>Medio</v>
      </c>
      <c r="J18" s="49" t="s">
        <v>90</v>
      </c>
      <c r="K18" s="39" t="s">
        <v>42</v>
      </c>
      <c r="L18" s="39" t="s">
        <v>42</v>
      </c>
      <c r="M18" s="38">
        <f t="shared" si="0"/>
        <v>1</v>
      </c>
      <c r="N18" s="38">
        <v>10</v>
      </c>
      <c r="O18" s="38" t="str">
        <f>IF(AND(M18=2,N18=5),+'Valoración y Evaluación'!$P$21,IF(AND(M18=1,N18=20),+'Valoración y Evaluación'!$P$24,VLOOKUP(+M18*N18/60,'Valoración y Evaluación'!$N$18:$Q$27,3,FALSE)))</f>
        <v>Tolerable 1</v>
      </c>
      <c r="P18" s="38" t="str">
        <f>VLOOKUP(+M18*N18/60,'Valoración y Evaluación'!$N$18:$O$27,2,FALSE)</f>
        <v>Bajo</v>
      </c>
      <c r="Q18" s="40" t="str">
        <f>IF(AND(M18=2,N18=5),+'Valoración y Evaluación'!$Q$21,IF(AND(M18=1,N18=20),+'Valoración y Evaluación'!$Q$24,VLOOKUP(+M18*N18/60,'Valoración y Evaluación'!$N$18:$Q$27,4,FALSE)))</f>
        <v xml:space="preserve">Asumir o reducir el riesgo. se deben tomar medidas para llevar los Riesgos a la Zona Aceptable o Tolerable, en lo posible. </v>
      </c>
      <c r="R18" s="42"/>
    </row>
    <row r="19" spans="1:18" s="41" customFormat="1" ht="354" customHeight="1" x14ac:dyDescent="0.3">
      <c r="A19" s="43">
        <v>5</v>
      </c>
      <c r="B19" s="47" t="s">
        <v>81</v>
      </c>
      <c r="C19" s="48" t="s">
        <v>82</v>
      </c>
      <c r="D19" s="48" t="s">
        <v>83</v>
      </c>
      <c r="E19" s="49" t="s">
        <v>85</v>
      </c>
      <c r="F19" s="39">
        <v>1</v>
      </c>
      <c r="G19" s="39">
        <v>20</v>
      </c>
      <c r="H19" s="40" t="str">
        <f>IF(AND(F19=2,G19=5),+'Valoración y Evaluación'!$P$21,IF(AND(F19=1,G19=20),+'Valoración y Evaluación'!$P$24,VLOOKUP(+F19*G19/60,'Valoración y Evaluación'!$N$18:$Q$27,3,FALSE)))</f>
        <v>Moderado 3</v>
      </c>
      <c r="I19" s="40" t="str">
        <f>VLOOKUP(+F19*G19/60,'Valoración y Evaluación'!$N$18:$O$27,2,FALSE)</f>
        <v>Medio</v>
      </c>
      <c r="J19" s="51" t="s">
        <v>89</v>
      </c>
      <c r="K19" s="39" t="s">
        <v>42</v>
      </c>
      <c r="L19" s="39" t="s">
        <v>42</v>
      </c>
      <c r="M19" s="38">
        <f t="shared" si="0"/>
        <v>1</v>
      </c>
      <c r="N19" s="38">
        <v>20</v>
      </c>
      <c r="O19" s="38" t="str">
        <f>IF(AND(M19=2,N19=5),+'Valoración y Evaluación'!$P$21,IF(AND(M19=1,N19=20),+'Valoración y Evaluación'!$P$24,VLOOKUP(+M19*N19/60,'Valoración y Evaluación'!$N$18:$Q$27,3,FALSE)))</f>
        <v>Moderado 3</v>
      </c>
      <c r="P19" s="38" t="str">
        <f>VLOOKUP(+M19*N19/60,'Valoración y Evaluación'!$N$18:$O$27,2,FALSE)</f>
        <v>Medio</v>
      </c>
      <c r="Q19" s="40" t="str">
        <f>IF(AND(M19=2,N19=5),+'Valoración y Evaluación'!$Q$21,IF(AND(M19=1,N19=20),+'Valoración y Evaluación'!$Q$24,VLOOKUP(+M19*N19/60,'Valoración y Evaluación'!$N$18:$Q$27,4,FALSE)))</f>
        <v>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R19" s="42"/>
    </row>
    <row r="20" spans="1:18" ht="13.2" customHeight="1" x14ac:dyDescent="0.25">
      <c r="A20" s="12"/>
      <c r="B20" s="12"/>
      <c r="C20" s="13"/>
      <c r="D20" s="13"/>
      <c r="E20" s="13"/>
      <c r="H20" s="13"/>
      <c r="I20" s="13"/>
      <c r="J20" s="13"/>
      <c r="K20" s="13"/>
      <c r="P20" s="13"/>
      <c r="Q20" s="13"/>
      <c r="R20" s="13"/>
    </row>
    <row r="21" spans="1:18" ht="13.2" customHeight="1" x14ac:dyDescent="0.25">
      <c r="A21" s="13"/>
      <c r="B21" s="13"/>
      <c r="C21" s="13"/>
      <c r="D21" s="13"/>
      <c r="E21" s="13"/>
      <c r="H21" s="13"/>
      <c r="I21" s="13"/>
      <c r="J21" s="13"/>
      <c r="K21" s="13"/>
      <c r="P21" s="13"/>
      <c r="Q21" s="13"/>
      <c r="R21" s="13"/>
    </row>
    <row r="22" spans="1:18" ht="13.2" customHeight="1" x14ac:dyDescent="0.25">
      <c r="A22" s="13"/>
      <c r="B22" s="13"/>
      <c r="C22" s="13"/>
      <c r="D22" s="13"/>
      <c r="E22" s="13"/>
      <c r="H22" s="13"/>
      <c r="I22" s="13"/>
      <c r="J22" s="13"/>
      <c r="K22" s="13"/>
      <c r="P22" s="13"/>
      <c r="Q22" s="13"/>
      <c r="R22" s="13"/>
    </row>
    <row r="23" spans="1:18" ht="13.2" customHeight="1" x14ac:dyDescent="0.25">
      <c r="A23" s="13"/>
      <c r="B23" s="13"/>
      <c r="C23" s="13"/>
      <c r="D23" s="13"/>
      <c r="E23" s="13"/>
      <c r="H23" s="13"/>
      <c r="I23" s="13"/>
      <c r="J23" s="13"/>
      <c r="K23" s="13"/>
      <c r="P23" s="13"/>
      <c r="Q23" s="13"/>
      <c r="R23" s="13"/>
    </row>
    <row r="24" spans="1:18" ht="13.95" customHeight="1" x14ac:dyDescent="0.25">
      <c r="A24" s="13"/>
      <c r="B24" s="13"/>
      <c r="C24" s="13"/>
      <c r="D24" s="13"/>
      <c r="E24" s="13"/>
      <c r="H24" s="13"/>
      <c r="I24" s="13"/>
      <c r="J24" s="13"/>
      <c r="K24" s="13"/>
      <c r="P24" s="13"/>
      <c r="Q24" s="13"/>
      <c r="R24" s="13"/>
    </row>
    <row r="25" spans="1:18" ht="13.2" customHeight="1" x14ac:dyDescent="0.25">
      <c r="A25" s="13"/>
      <c r="B25" s="13"/>
      <c r="C25" s="12" t="s">
        <v>32</v>
      </c>
      <c r="D25" s="12"/>
      <c r="E25" s="12"/>
      <c r="H25" s="13"/>
      <c r="I25" s="13"/>
      <c r="J25" s="13"/>
      <c r="K25" s="13"/>
      <c r="P25" s="13"/>
      <c r="Q25" s="13"/>
      <c r="R25" s="13"/>
    </row>
    <row r="26" spans="1:18" ht="13.2" customHeight="1" x14ac:dyDescent="0.25">
      <c r="A26" s="13"/>
      <c r="B26" s="13"/>
      <c r="C26" s="13"/>
      <c r="D26" s="13"/>
      <c r="E26" s="13"/>
      <c r="H26" s="13"/>
      <c r="I26" s="13"/>
      <c r="J26" s="13"/>
      <c r="K26" s="13"/>
      <c r="P26" s="13"/>
      <c r="Q26" s="13"/>
      <c r="R26" s="13"/>
    </row>
    <row r="27" spans="1:18" ht="13.2" customHeight="1" x14ac:dyDescent="0.25">
      <c r="A27" s="13"/>
      <c r="B27" s="13"/>
      <c r="C27" s="13"/>
      <c r="D27" s="13"/>
      <c r="E27" s="13"/>
      <c r="H27" s="13"/>
      <c r="I27" s="13"/>
      <c r="J27" s="13"/>
      <c r="K27" s="13"/>
      <c r="P27" s="13"/>
      <c r="Q27" s="13"/>
      <c r="R27" s="13"/>
    </row>
    <row r="28" spans="1:18" ht="13.2" customHeight="1" x14ac:dyDescent="0.25">
      <c r="A28" s="13"/>
      <c r="B28" s="13"/>
      <c r="C28" s="13"/>
      <c r="D28" s="13"/>
      <c r="E28" s="13"/>
      <c r="H28" s="13"/>
      <c r="I28" s="13"/>
      <c r="J28" s="13"/>
      <c r="K28" s="13"/>
      <c r="P28" s="13"/>
      <c r="Q28" s="13"/>
      <c r="R28" s="13"/>
    </row>
    <row r="29" spans="1:18" ht="13.95" customHeight="1" x14ac:dyDescent="0.25">
      <c r="A29" s="13"/>
      <c r="B29" s="13"/>
      <c r="C29" s="13"/>
      <c r="D29" s="13"/>
      <c r="E29" s="13"/>
      <c r="H29" s="13"/>
      <c r="I29" s="13"/>
      <c r="J29" s="13"/>
      <c r="K29" s="13"/>
      <c r="P29" s="13"/>
      <c r="Q29" s="13"/>
      <c r="R29" s="13"/>
    </row>
    <row r="30" spans="1:18" ht="13.2" customHeight="1" x14ac:dyDescent="0.25">
      <c r="A30" s="13"/>
      <c r="B30" s="13"/>
      <c r="C30" s="13"/>
      <c r="D30" s="13"/>
      <c r="E30" s="13"/>
      <c r="H30" s="13"/>
      <c r="I30" s="13"/>
      <c r="J30" s="13"/>
      <c r="K30" s="13"/>
      <c r="P30" s="13"/>
      <c r="Q30" s="13"/>
      <c r="R30" s="13"/>
    </row>
    <row r="31" spans="1:18" ht="13.2" customHeight="1" x14ac:dyDescent="0.25">
      <c r="A31" s="13"/>
      <c r="B31" s="13"/>
      <c r="C31" s="13"/>
      <c r="D31" s="13"/>
      <c r="E31" s="13"/>
      <c r="H31" s="13"/>
      <c r="I31" s="13"/>
      <c r="J31" s="13"/>
      <c r="K31" s="13"/>
      <c r="P31" s="13"/>
      <c r="Q31" s="13"/>
      <c r="R31" s="13"/>
    </row>
    <row r="32" spans="1:18" ht="13.2" customHeight="1" x14ac:dyDescent="0.25">
      <c r="A32" s="13"/>
      <c r="B32" s="13"/>
      <c r="C32" s="13"/>
      <c r="D32" s="13"/>
      <c r="E32" s="13"/>
      <c r="H32" s="13"/>
      <c r="I32" s="13"/>
      <c r="J32" s="13"/>
      <c r="K32" s="13"/>
      <c r="P32" s="13"/>
      <c r="Q32" s="13"/>
      <c r="R32" s="13"/>
    </row>
    <row r="33" spans="1:18" ht="13.2" customHeight="1" x14ac:dyDescent="0.25">
      <c r="A33" s="13"/>
      <c r="B33" s="13"/>
      <c r="C33" s="13"/>
      <c r="D33" s="13"/>
      <c r="E33" s="13"/>
      <c r="H33" s="13"/>
      <c r="I33" s="13"/>
      <c r="J33" s="13"/>
      <c r="K33" s="13"/>
      <c r="P33" s="13"/>
      <c r="Q33" s="13"/>
      <c r="R33" s="13"/>
    </row>
    <row r="34" spans="1:18" ht="13.95" customHeight="1" x14ac:dyDescent="0.25">
      <c r="A34" s="13"/>
      <c r="B34" s="13"/>
      <c r="C34" s="13"/>
      <c r="D34" s="13"/>
      <c r="E34" s="13"/>
      <c r="H34" s="13"/>
      <c r="I34" s="13"/>
      <c r="J34" s="13"/>
      <c r="K34" s="13"/>
      <c r="P34" s="13"/>
      <c r="Q34" s="13"/>
      <c r="R34" s="13"/>
    </row>
    <row r="35" spans="1:18" ht="13.2" customHeight="1" x14ac:dyDescent="0.25">
      <c r="A35" s="13"/>
      <c r="B35" s="13"/>
      <c r="C35" s="13"/>
      <c r="D35" s="13"/>
      <c r="E35" s="13"/>
      <c r="H35" s="13"/>
      <c r="I35" s="13"/>
      <c r="J35" s="13"/>
      <c r="K35" s="13"/>
      <c r="P35" s="13"/>
      <c r="Q35" s="13"/>
      <c r="R35" s="13"/>
    </row>
    <row r="36" spans="1:18" ht="13.2" customHeight="1" x14ac:dyDescent="0.25">
      <c r="A36" s="13"/>
      <c r="B36" s="13"/>
      <c r="C36" s="13"/>
      <c r="D36" s="13"/>
      <c r="E36" s="13"/>
      <c r="H36" s="13"/>
      <c r="I36" s="13"/>
      <c r="J36" s="13"/>
      <c r="K36" s="13"/>
      <c r="P36" s="13"/>
      <c r="Q36" s="13"/>
      <c r="R36" s="13"/>
    </row>
    <row r="37" spans="1:18" ht="13.2" customHeight="1" x14ac:dyDescent="0.25">
      <c r="A37" s="13"/>
      <c r="B37" s="13"/>
      <c r="C37" s="13"/>
      <c r="D37" s="13"/>
      <c r="E37" s="13"/>
      <c r="H37" s="13"/>
      <c r="I37" s="13"/>
      <c r="J37" s="13"/>
      <c r="K37" s="13"/>
      <c r="P37" s="13"/>
      <c r="Q37" s="13"/>
      <c r="R37" s="13"/>
    </row>
    <row r="38" spans="1:18" ht="13.2" customHeight="1" x14ac:dyDescent="0.25">
      <c r="A38" s="13"/>
      <c r="B38" s="13"/>
      <c r="C38" s="13"/>
      <c r="D38" s="13"/>
      <c r="E38" s="13"/>
      <c r="H38" s="13"/>
      <c r="I38" s="13"/>
      <c r="J38" s="13"/>
      <c r="K38" s="13"/>
      <c r="P38" s="13"/>
      <c r="Q38" s="13"/>
      <c r="R38" s="13"/>
    </row>
    <row r="39" spans="1:18" ht="13.95" customHeight="1" x14ac:dyDescent="0.25">
      <c r="A39" s="13"/>
      <c r="B39" s="13"/>
      <c r="C39" s="13"/>
      <c r="D39" s="13"/>
      <c r="E39" s="13"/>
      <c r="H39" s="13"/>
      <c r="I39" s="13"/>
      <c r="J39" s="13"/>
      <c r="K39" s="13"/>
      <c r="P39" s="13"/>
      <c r="Q39" s="13"/>
      <c r="R39" s="13"/>
    </row>
    <row r="40" spans="1:18" ht="13.2" customHeight="1" x14ac:dyDescent="0.25">
      <c r="A40" s="13"/>
      <c r="B40" s="13"/>
      <c r="C40" s="13"/>
      <c r="D40" s="13"/>
      <c r="E40" s="13"/>
      <c r="H40" s="13"/>
      <c r="I40" s="13"/>
      <c r="J40" s="13"/>
      <c r="K40" s="13"/>
      <c r="P40" s="13"/>
      <c r="Q40" s="13"/>
      <c r="R40" s="13"/>
    </row>
    <row r="41" spans="1:18" ht="13.2" customHeight="1" x14ac:dyDescent="0.25">
      <c r="A41" s="13"/>
      <c r="B41" s="13"/>
      <c r="C41" s="13"/>
      <c r="D41" s="13"/>
      <c r="E41" s="13"/>
      <c r="H41" s="13"/>
      <c r="I41" s="13"/>
      <c r="J41" s="13"/>
      <c r="K41" s="13"/>
      <c r="P41" s="13"/>
      <c r="Q41" s="13"/>
      <c r="R41" s="13"/>
    </row>
    <row r="42" spans="1:18" ht="13.2" customHeight="1" x14ac:dyDescent="0.25">
      <c r="A42" s="13"/>
      <c r="B42" s="13"/>
      <c r="C42" s="13"/>
      <c r="D42" s="13"/>
      <c r="E42" s="13"/>
      <c r="H42" s="13"/>
      <c r="I42" s="13"/>
      <c r="J42" s="13"/>
      <c r="K42" s="13"/>
      <c r="P42" s="13"/>
      <c r="Q42" s="13"/>
      <c r="R42" s="13"/>
    </row>
    <row r="43" spans="1:18" ht="13.2" customHeight="1" x14ac:dyDescent="0.25">
      <c r="A43" s="13"/>
      <c r="B43" s="13"/>
      <c r="C43" s="13"/>
      <c r="D43" s="13"/>
      <c r="E43" s="13"/>
      <c r="H43" s="13"/>
      <c r="I43" s="13"/>
      <c r="J43" s="13"/>
      <c r="K43" s="13"/>
      <c r="P43" s="13"/>
      <c r="Q43" s="13"/>
      <c r="R43" s="13"/>
    </row>
    <row r="44" spans="1:18" ht="13.95" customHeight="1" x14ac:dyDescent="0.25">
      <c r="A44" s="13"/>
      <c r="B44" s="13"/>
      <c r="C44" s="13"/>
      <c r="D44" s="13"/>
      <c r="E44" s="13"/>
      <c r="H44" s="13"/>
      <c r="I44" s="13"/>
      <c r="J44" s="13"/>
      <c r="K44" s="13"/>
      <c r="P44" s="13"/>
      <c r="Q44" s="13"/>
      <c r="R44" s="13"/>
    </row>
    <row r="45" spans="1:18" x14ac:dyDescent="0.25">
      <c r="A45" s="13"/>
      <c r="B45" s="13"/>
      <c r="C45" s="13"/>
      <c r="D45" s="13"/>
      <c r="E45" s="13"/>
      <c r="H45" s="13"/>
      <c r="I45" s="13"/>
      <c r="J45" s="13"/>
      <c r="K45" s="13"/>
      <c r="P45" s="13"/>
      <c r="Q45" s="13"/>
      <c r="R45" s="13"/>
    </row>
    <row r="46" spans="1:18" x14ac:dyDescent="0.25">
      <c r="A46" s="13"/>
      <c r="B46" s="13"/>
      <c r="C46" s="13"/>
      <c r="D46" s="13"/>
      <c r="E46" s="13"/>
      <c r="H46" s="13"/>
      <c r="I46" s="13"/>
      <c r="J46" s="13"/>
      <c r="K46" s="13"/>
      <c r="P46" s="13"/>
      <c r="Q46" s="13"/>
      <c r="R46" s="13"/>
    </row>
    <row r="47" spans="1:18" x14ac:dyDescent="0.25">
      <c r="A47" s="13"/>
      <c r="B47" s="13"/>
      <c r="C47" s="13"/>
      <c r="D47" s="13"/>
      <c r="E47" s="13"/>
      <c r="H47" s="13"/>
      <c r="I47" s="13"/>
      <c r="J47" s="13"/>
      <c r="K47" s="13"/>
      <c r="P47" s="13"/>
      <c r="Q47" s="13"/>
      <c r="R47" s="13"/>
    </row>
    <row r="48" spans="1:18" x14ac:dyDescent="0.25">
      <c r="A48" s="13"/>
      <c r="B48" s="13"/>
      <c r="C48" s="13"/>
      <c r="D48" s="13"/>
      <c r="E48" s="13"/>
      <c r="H48" s="13"/>
      <c r="I48" s="13"/>
      <c r="J48" s="13"/>
      <c r="K48" s="13"/>
      <c r="P48" s="13"/>
      <c r="Q48" s="13"/>
      <c r="R48" s="13"/>
    </row>
    <row r="49" spans="1:18" x14ac:dyDescent="0.25">
      <c r="A49" s="13"/>
      <c r="B49" s="13"/>
      <c r="C49" s="13"/>
      <c r="D49" s="13"/>
      <c r="E49" s="13"/>
      <c r="H49" s="13"/>
      <c r="I49" s="13"/>
      <c r="J49" s="13"/>
      <c r="K49" s="13"/>
      <c r="P49" s="13"/>
      <c r="Q49" s="13"/>
      <c r="R49" s="13"/>
    </row>
    <row r="50" spans="1:18" x14ac:dyDescent="0.25">
      <c r="A50" s="13"/>
      <c r="B50" s="13"/>
      <c r="C50" s="13"/>
      <c r="D50" s="13"/>
      <c r="E50" s="13"/>
      <c r="H50" s="13"/>
      <c r="I50" s="13"/>
      <c r="J50" s="13"/>
      <c r="K50" s="13"/>
      <c r="P50" s="13"/>
      <c r="Q50" s="13"/>
      <c r="R50" s="13"/>
    </row>
    <row r="51" spans="1:18" x14ac:dyDescent="0.25">
      <c r="A51" s="13"/>
      <c r="B51" s="13"/>
      <c r="C51" s="13"/>
      <c r="D51" s="13"/>
      <c r="E51" s="13"/>
      <c r="H51" s="13"/>
      <c r="I51" s="13"/>
      <c r="J51" s="13"/>
      <c r="K51" s="13"/>
      <c r="P51" s="13"/>
      <c r="Q51" s="13"/>
      <c r="R51" s="13"/>
    </row>
    <row r="52" spans="1:18" x14ac:dyDescent="0.25">
      <c r="A52" s="13"/>
      <c r="B52" s="13"/>
      <c r="C52" s="13"/>
      <c r="D52" s="13"/>
      <c r="E52" s="13"/>
      <c r="H52" s="13"/>
      <c r="I52" s="13"/>
      <c r="J52" s="13"/>
      <c r="K52" s="13"/>
      <c r="P52" s="13"/>
      <c r="Q52" s="13"/>
      <c r="R52" s="13"/>
    </row>
    <row r="53" spans="1:18" x14ac:dyDescent="0.25">
      <c r="A53" s="13"/>
      <c r="B53" s="13"/>
      <c r="C53" s="13"/>
      <c r="D53" s="13"/>
      <c r="E53" s="13"/>
      <c r="H53" s="13"/>
      <c r="I53" s="13"/>
      <c r="J53" s="13"/>
      <c r="K53" s="13"/>
      <c r="P53" s="13"/>
      <c r="Q53" s="13"/>
      <c r="R53" s="13"/>
    </row>
    <row r="54" spans="1:18" x14ac:dyDescent="0.25">
      <c r="A54" s="13"/>
      <c r="B54" s="13"/>
      <c r="C54" s="13"/>
      <c r="D54" s="13"/>
      <c r="E54" s="13"/>
      <c r="H54" s="13"/>
      <c r="I54" s="13"/>
      <c r="J54" s="13"/>
      <c r="K54" s="13"/>
      <c r="P54" s="13"/>
      <c r="Q54" s="13"/>
      <c r="R54" s="13"/>
    </row>
    <row r="55" spans="1:18" x14ac:dyDescent="0.25">
      <c r="A55" s="13"/>
      <c r="B55" s="13"/>
      <c r="C55" s="13"/>
      <c r="D55" s="13"/>
      <c r="E55" s="13"/>
      <c r="H55" s="13"/>
      <c r="I55" s="13"/>
      <c r="J55" s="13"/>
      <c r="K55" s="13"/>
      <c r="P55" s="13"/>
      <c r="Q55" s="13"/>
      <c r="R55" s="13"/>
    </row>
    <row r="56" spans="1:18" x14ac:dyDescent="0.25">
      <c r="A56" s="13"/>
      <c r="B56" s="13"/>
      <c r="C56" s="13"/>
      <c r="D56" s="13"/>
      <c r="E56" s="13"/>
      <c r="H56" s="13"/>
      <c r="I56" s="13"/>
      <c r="J56" s="13"/>
      <c r="K56" s="13"/>
      <c r="P56" s="13"/>
      <c r="Q56" s="13"/>
      <c r="R56" s="13"/>
    </row>
    <row r="57" spans="1:18" x14ac:dyDescent="0.25">
      <c r="A57" s="13"/>
      <c r="B57" s="13"/>
      <c r="C57" s="13"/>
      <c r="D57" s="13"/>
      <c r="E57" s="13"/>
      <c r="H57" s="13"/>
      <c r="I57" s="13"/>
      <c r="J57" s="13"/>
      <c r="K57" s="13"/>
      <c r="P57" s="13"/>
      <c r="Q57" s="13"/>
      <c r="R57" s="13"/>
    </row>
    <row r="58" spans="1:18" x14ac:dyDescent="0.25">
      <c r="A58" s="13"/>
      <c r="B58" s="13"/>
      <c r="C58" s="13"/>
      <c r="D58" s="13"/>
      <c r="E58" s="13"/>
      <c r="H58" s="13"/>
      <c r="I58" s="13"/>
      <c r="J58" s="13"/>
      <c r="K58" s="13"/>
      <c r="P58" s="13"/>
      <c r="Q58" s="13"/>
      <c r="R58" s="13"/>
    </row>
    <row r="59" spans="1:18" x14ac:dyDescent="0.25">
      <c r="A59" s="13"/>
      <c r="B59" s="13"/>
      <c r="C59" s="13"/>
      <c r="D59" s="13"/>
      <c r="E59" s="13"/>
      <c r="H59" s="13"/>
      <c r="I59" s="13"/>
      <c r="J59" s="13"/>
      <c r="K59" s="13"/>
      <c r="P59" s="13"/>
      <c r="Q59" s="13"/>
      <c r="R59" s="13"/>
    </row>
    <row r="60" spans="1:18" x14ac:dyDescent="0.25">
      <c r="A60" s="13"/>
      <c r="B60" s="13"/>
      <c r="C60" s="13"/>
      <c r="D60" s="13"/>
      <c r="E60" s="13"/>
      <c r="H60" s="13"/>
      <c r="I60" s="13"/>
      <c r="J60" s="13"/>
      <c r="K60" s="13"/>
      <c r="P60" s="13"/>
      <c r="Q60" s="13"/>
      <c r="R60" s="13"/>
    </row>
    <row r="61" spans="1:18" x14ac:dyDescent="0.25">
      <c r="A61" s="13"/>
      <c r="B61" s="13"/>
      <c r="C61" s="13"/>
      <c r="D61" s="13"/>
      <c r="E61" s="13"/>
      <c r="H61" s="13"/>
      <c r="I61" s="13"/>
      <c r="J61" s="13"/>
      <c r="K61" s="13"/>
      <c r="P61" s="13"/>
      <c r="Q61" s="13"/>
      <c r="R61" s="13"/>
    </row>
    <row r="62" spans="1:18" x14ac:dyDescent="0.25">
      <c r="A62" s="13"/>
      <c r="B62" s="13"/>
      <c r="C62" s="13"/>
      <c r="D62" s="13"/>
      <c r="E62" s="13"/>
      <c r="H62" s="13"/>
      <c r="I62" s="13"/>
      <c r="J62" s="13"/>
      <c r="K62" s="13"/>
      <c r="P62" s="13"/>
      <c r="Q62" s="13"/>
      <c r="R62" s="13"/>
    </row>
    <row r="63" spans="1:18" x14ac:dyDescent="0.25">
      <c r="A63" s="13"/>
      <c r="B63" s="13"/>
      <c r="C63" s="13"/>
      <c r="D63" s="13"/>
      <c r="E63" s="13"/>
      <c r="H63" s="13"/>
      <c r="I63" s="13"/>
      <c r="J63" s="13"/>
      <c r="K63" s="13"/>
      <c r="P63" s="13"/>
      <c r="Q63" s="13"/>
      <c r="R63" s="13"/>
    </row>
    <row r="64" spans="1:18" x14ac:dyDescent="0.25">
      <c r="A64" s="13"/>
      <c r="B64" s="13"/>
      <c r="C64" s="13"/>
      <c r="D64" s="13"/>
      <c r="E64" s="13"/>
      <c r="H64" s="13"/>
      <c r="I64" s="13"/>
      <c r="J64" s="13"/>
      <c r="K64" s="13"/>
      <c r="P64" s="13"/>
      <c r="Q64" s="13"/>
      <c r="R64" s="13"/>
    </row>
    <row r="65" spans="1:18" x14ac:dyDescent="0.25">
      <c r="A65" s="13"/>
      <c r="B65" s="13"/>
      <c r="C65" s="13"/>
      <c r="D65" s="13"/>
      <c r="E65" s="13"/>
      <c r="H65" s="13"/>
      <c r="I65" s="13"/>
      <c r="J65" s="13"/>
      <c r="K65" s="13"/>
      <c r="P65" s="13"/>
      <c r="Q65" s="13"/>
      <c r="R65" s="13"/>
    </row>
    <row r="66" spans="1:18" x14ac:dyDescent="0.25">
      <c r="A66" s="13"/>
      <c r="B66" s="13"/>
      <c r="C66" s="13"/>
      <c r="D66" s="13"/>
      <c r="E66" s="13"/>
      <c r="H66" s="13"/>
      <c r="I66" s="13"/>
      <c r="J66" s="13"/>
      <c r="K66" s="13"/>
      <c r="P66" s="13"/>
      <c r="Q66" s="13"/>
      <c r="R66" s="13"/>
    </row>
    <row r="67" spans="1:18" x14ac:dyDescent="0.25">
      <c r="A67" s="13"/>
      <c r="B67" s="13"/>
      <c r="C67" s="13"/>
      <c r="D67" s="13"/>
      <c r="E67" s="13"/>
      <c r="H67" s="13"/>
      <c r="I67" s="13"/>
      <c r="J67" s="13"/>
      <c r="K67" s="13"/>
      <c r="P67" s="13"/>
      <c r="Q67" s="13"/>
      <c r="R67" s="13"/>
    </row>
    <row r="68" spans="1:18" x14ac:dyDescent="0.25">
      <c r="A68" s="13"/>
      <c r="B68" s="13"/>
      <c r="C68" s="13"/>
      <c r="D68" s="13"/>
      <c r="E68" s="13"/>
      <c r="H68" s="13"/>
      <c r="I68" s="13"/>
      <c r="J68" s="13"/>
      <c r="K68" s="13"/>
      <c r="P68" s="13"/>
      <c r="Q68" s="13"/>
      <c r="R68" s="13"/>
    </row>
    <row r="69" spans="1:18" x14ac:dyDescent="0.25">
      <c r="A69" s="13"/>
      <c r="B69" s="13"/>
      <c r="C69" s="13"/>
      <c r="D69" s="13"/>
      <c r="E69" s="13"/>
      <c r="H69" s="13"/>
      <c r="I69" s="13"/>
      <c r="J69" s="13"/>
      <c r="K69" s="13"/>
      <c r="P69" s="13"/>
      <c r="Q69" s="13"/>
      <c r="R69" s="13"/>
    </row>
    <row r="70" spans="1:18" x14ac:dyDescent="0.25">
      <c r="A70" s="13"/>
      <c r="B70" s="13"/>
      <c r="C70" s="13"/>
      <c r="D70" s="13"/>
      <c r="E70" s="13"/>
      <c r="H70" s="13"/>
      <c r="I70" s="13"/>
      <c r="J70" s="13"/>
      <c r="K70" s="13"/>
      <c r="P70" s="13"/>
      <c r="Q70" s="13"/>
      <c r="R70" s="13"/>
    </row>
    <row r="71" spans="1:18" x14ac:dyDescent="0.25">
      <c r="A71" s="13"/>
      <c r="B71" s="13"/>
      <c r="C71" s="13"/>
      <c r="D71" s="13"/>
      <c r="E71" s="13"/>
      <c r="H71" s="13"/>
      <c r="I71" s="13"/>
      <c r="J71" s="13"/>
      <c r="K71" s="13"/>
      <c r="P71" s="13"/>
      <c r="Q71" s="13"/>
      <c r="R71" s="13"/>
    </row>
    <row r="72" spans="1:18" x14ac:dyDescent="0.25">
      <c r="A72" s="13"/>
      <c r="B72" s="13"/>
      <c r="C72" s="13"/>
      <c r="D72" s="13"/>
      <c r="E72" s="13"/>
      <c r="H72" s="13"/>
      <c r="I72" s="13"/>
      <c r="J72" s="13"/>
      <c r="K72" s="13"/>
      <c r="P72" s="13"/>
      <c r="Q72" s="13"/>
      <c r="R72" s="13"/>
    </row>
    <row r="73" spans="1:18" x14ac:dyDescent="0.25">
      <c r="A73" s="13"/>
      <c r="B73" s="13"/>
      <c r="C73" s="13"/>
      <c r="D73" s="13"/>
      <c r="E73" s="13"/>
      <c r="H73" s="13"/>
      <c r="I73" s="13"/>
      <c r="J73" s="13"/>
      <c r="K73" s="13"/>
      <c r="P73" s="13"/>
      <c r="Q73" s="13"/>
      <c r="R73" s="13"/>
    </row>
    <row r="74" spans="1:18" x14ac:dyDescent="0.25">
      <c r="A74" s="13"/>
      <c r="B74" s="13"/>
      <c r="C74" s="13"/>
      <c r="D74" s="13"/>
      <c r="E74" s="13"/>
      <c r="H74" s="13"/>
      <c r="I74" s="13"/>
      <c r="J74" s="13"/>
      <c r="K74" s="13"/>
      <c r="P74" s="13"/>
      <c r="Q74" s="13"/>
      <c r="R74" s="13"/>
    </row>
    <row r="75" spans="1:18" x14ac:dyDescent="0.25">
      <c r="A75" s="13"/>
      <c r="B75" s="13"/>
      <c r="C75" s="13"/>
      <c r="D75" s="13"/>
      <c r="E75" s="13"/>
      <c r="H75" s="13"/>
      <c r="I75" s="13"/>
      <c r="J75" s="13"/>
      <c r="K75" s="13"/>
      <c r="P75" s="13"/>
      <c r="Q75" s="13"/>
      <c r="R75" s="13"/>
    </row>
    <row r="76" spans="1:18" x14ac:dyDescent="0.25">
      <c r="A76" s="13"/>
      <c r="B76" s="13"/>
      <c r="C76" s="13"/>
      <c r="D76" s="13"/>
      <c r="E76" s="13"/>
      <c r="H76" s="13"/>
      <c r="I76" s="13"/>
      <c r="J76" s="13"/>
      <c r="K76" s="13"/>
      <c r="P76" s="13"/>
      <c r="Q76" s="13"/>
      <c r="R76" s="13"/>
    </row>
    <row r="77" spans="1:18" x14ac:dyDescent="0.25">
      <c r="A77" s="13"/>
      <c r="B77" s="13"/>
      <c r="C77" s="13"/>
      <c r="D77" s="13"/>
      <c r="E77" s="13"/>
      <c r="H77" s="13"/>
      <c r="I77" s="13"/>
      <c r="J77" s="13"/>
      <c r="K77" s="13"/>
      <c r="P77" s="13"/>
      <c r="Q77" s="13"/>
      <c r="R77" s="13"/>
    </row>
    <row r="78" spans="1:18" x14ac:dyDescent="0.25">
      <c r="A78" s="13"/>
      <c r="B78" s="13"/>
      <c r="C78" s="13"/>
      <c r="D78" s="13"/>
      <c r="E78" s="13"/>
      <c r="H78" s="13"/>
      <c r="I78" s="13"/>
      <c r="J78" s="13"/>
      <c r="K78" s="13"/>
      <c r="P78" s="13"/>
      <c r="Q78" s="13"/>
      <c r="R78" s="13"/>
    </row>
    <row r="79" spans="1:18" x14ac:dyDescent="0.25">
      <c r="A79" s="13"/>
      <c r="B79" s="13"/>
      <c r="C79" s="13"/>
      <c r="D79" s="13"/>
      <c r="E79" s="13"/>
      <c r="H79" s="13"/>
      <c r="I79" s="13"/>
      <c r="J79" s="13"/>
      <c r="K79" s="13"/>
      <c r="P79" s="13"/>
      <c r="Q79" s="13"/>
      <c r="R79" s="13"/>
    </row>
    <row r="80" spans="1:18" x14ac:dyDescent="0.25">
      <c r="A80" s="13"/>
      <c r="B80" s="13"/>
      <c r="C80" s="13"/>
      <c r="D80" s="13"/>
      <c r="E80" s="13"/>
      <c r="H80" s="13"/>
      <c r="I80" s="13"/>
      <c r="J80" s="13"/>
      <c r="K80" s="13"/>
      <c r="P80" s="13"/>
      <c r="Q80" s="13"/>
      <c r="R80" s="13"/>
    </row>
    <row r="81" spans="1:18" x14ac:dyDescent="0.25">
      <c r="A81" s="13"/>
      <c r="B81" s="13"/>
      <c r="C81" s="13"/>
      <c r="D81" s="13"/>
      <c r="E81" s="13"/>
      <c r="H81" s="13"/>
      <c r="I81" s="13"/>
      <c r="J81" s="13"/>
      <c r="K81" s="13"/>
      <c r="P81" s="13"/>
      <c r="Q81" s="13"/>
      <c r="R81" s="13"/>
    </row>
  </sheetData>
  <sheetProtection formatRows="0" insertRows="0" deleteRows="0" sort="0" autoFilter="0"/>
  <mergeCells count="15">
    <mergeCell ref="A1:C7"/>
    <mergeCell ref="O1:Q7"/>
    <mergeCell ref="R1:R6"/>
    <mergeCell ref="D1:D7"/>
    <mergeCell ref="E1:N7"/>
    <mergeCell ref="A8:R8"/>
    <mergeCell ref="A9:C9"/>
    <mergeCell ref="D9:R9"/>
    <mergeCell ref="A10:C10"/>
    <mergeCell ref="D10:R10"/>
    <mergeCell ref="A11:C11"/>
    <mergeCell ref="D11:R11"/>
    <mergeCell ref="A12:C12"/>
    <mergeCell ref="D12:R12"/>
    <mergeCell ref="A13:R13"/>
  </mergeCells>
  <phoneticPr fontId="7" type="noConversion"/>
  <conditionalFormatting sqref="F15:I17">
    <cfRule type="expression" dxfId="53" priority="436" stopIfTrue="1">
      <formula>$I15="bajo"</formula>
    </cfRule>
    <cfRule type="expression" dxfId="52" priority="437" stopIfTrue="1">
      <formula>$I15="medio"</formula>
    </cfRule>
    <cfRule type="expression" dxfId="51" priority="438" stopIfTrue="1">
      <formula>$I15="alto"</formula>
    </cfRule>
  </conditionalFormatting>
  <conditionalFormatting sqref="K15:R17 R18:R19">
    <cfRule type="expression" dxfId="50" priority="439" stopIfTrue="1">
      <formula>$P15="bajo"</formula>
    </cfRule>
    <cfRule type="expression" dxfId="49" priority="440" stopIfTrue="1">
      <formula>$P15="medio"</formula>
    </cfRule>
    <cfRule type="expression" dxfId="48" priority="441" stopIfTrue="1">
      <formula>$P15="alto"</formula>
    </cfRule>
  </conditionalFormatting>
  <conditionalFormatting sqref="F18:I18">
    <cfRule type="expression" dxfId="47" priority="292" stopIfTrue="1">
      <formula>$I18="bajo"</formula>
    </cfRule>
    <cfRule type="expression" dxfId="46" priority="293" stopIfTrue="1">
      <formula>$I18="medio"</formula>
    </cfRule>
    <cfRule type="expression" dxfId="45" priority="294" stopIfTrue="1">
      <formula>$I18="alto"</formula>
    </cfRule>
  </conditionalFormatting>
  <conditionalFormatting sqref="K18:Q18">
    <cfRule type="expression" dxfId="44" priority="295" stopIfTrue="1">
      <formula>$P18="bajo"</formula>
    </cfRule>
    <cfRule type="expression" dxfId="43" priority="296" stopIfTrue="1">
      <formula>$P18="medio"</formula>
    </cfRule>
    <cfRule type="expression" dxfId="42" priority="297" stopIfTrue="1">
      <formula>$P18="alto"</formula>
    </cfRule>
  </conditionalFormatting>
  <conditionalFormatting sqref="F19:I19">
    <cfRule type="expression" dxfId="41" priority="277" stopIfTrue="1">
      <formula>$I19="bajo"</formula>
    </cfRule>
    <cfRule type="expression" dxfId="40" priority="278" stopIfTrue="1">
      <formula>$I19="medio"</formula>
    </cfRule>
    <cfRule type="expression" dxfId="39" priority="279" stopIfTrue="1">
      <formula>$I19="alto"</formula>
    </cfRule>
  </conditionalFormatting>
  <conditionalFormatting sqref="K19:Q19">
    <cfRule type="expression" dxfId="38" priority="280" stopIfTrue="1">
      <formula>$P19="bajo"</formula>
    </cfRule>
    <cfRule type="expression" dxfId="37" priority="281" stopIfTrue="1">
      <formula>$P19="medio"</formula>
    </cfRule>
    <cfRule type="expression" dxfId="36" priority="282" stopIfTrue="1">
      <formula>$P19="alto"</formula>
    </cfRule>
  </conditionalFormatting>
  <conditionalFormatting sqref="E15:E19">
    <cfRule type="expression" dxfId="35" priority="28">
      <formula>$J15=$Y$13</formula>
    </cfRule>
    <cfRule type="expression" dxfId="34" priority="29">
      <formula>$J15=#REF!</formula>
    </cfRule>
    <cfRule type="expression" dxfId="33" priority="30">
      <formula>$J15=$Y$12</formula>
    </cfRule>
    <cfRule type="expression" dxfId="32" priority="31">
      <formula>$J15=$Y$9</formula>
    </cfRule>
    <cfRule type="expression" dxfId="31" priority="32">
      <formula>$J15=$Y$7</formula>
    </cfRule>
    <cfRule type="expression" dxfId="30" priority="33">
      <formula>$J15=$Y$6</formula>
    </cfRule>
  </conditionalFormatting>
  <conditionalFormatting sqref="E15:E19">
    <cfRule type="expression" dxfId="29" priority="34">
      <formula>$J15=$Y$8</formula>
    </cfRule>
    <cfRule type="expression" dxfId="28" priority="35">
      <formula>$J15=$Y$10</formula>
    </cfRule>
    <cfRule type="expression" dxfId="27" priority="36">
      <formula>$J15=$Y$11</formula>
    </cfRule>
  </conditionalFormatting>
  <conditionalFormatting sqref="J15:J17">
    <cfRule type="expression" dxfId="26" priority="19">
      <formula>$R15="INACEPTABLE"</formula>
    </cfRule>
    <cfRule type="expression" dxfId="25" priority="20">
      <formula>$R15="IMPORTANTE 2"</formula>
    </cfRule>
    <cfRule type="expression" dxfId="24" priority="21" stopIfTrue="1">
      <formula>$R15="IMPORTANTE 1"</formula>
    </cfRule>
    <cfRule type="expression" dxfId="23" priority="22">
      <formula>$R15="MODERADO 3"</formula>
    </cfRule>
    <cfRule type="expression" dxfId="22" priority="23">
      <formula>$R15="MODERADO 2"</formula>
    </cfRule>
    <cfRule type="expression" dxfId="21" priority="24">
      <formula>$R15="MODERADO 1"</formula>
    </cfRule>
    <cfRule type="expression" dxfId="20" priority="25">
      <formula>$R15="TOLERABLE 2"</formula>
    </cfRule>
    <cfRule type="expression" dxfId="19" priority="26">
      <formula>$R15="TOLERABLE 1"</formula>
    </cfRule>
    <cfRule type="expression" dxfId="18" priority="27">
      <formula>$R15="ACEPTABLE"</formula>
    </cfRule>
  </conditionalFormatting>
  <conditionalFormatting sqref="J18">
    <cfRule type="expression" dxfId="17" priority="10">
      <formula>$R18="INACEPTABLE"</formula>
    </cfRule>
    <cfRule type="expression" dxfId="16" priority="11">
      <formula>$R18="IMPORTANTE 2"</formula>
    </cfRule>
    <cfRule type="expression" dxfId="15" priority="12" stopIfTrue="1">
      <formula>$R18="IMPORTANTE 1"</formula>
    </cfRule>
    <cfRule type="expression" dxfId="14" priority="13">
      <formula>$R18="MODERADO 3"</formula>
    </cfRule>
    <cfRule type="expression" dxfId="13" priority="14">
      <formula>$R18="MODERADO 2"</formula>
    </cfRule>
    <cfRule type="expression" dxfId="12" priority="15">
      <formula>$R18="MODERADO 1"</formula>
    </cfRule>
    <cfRule type="expression" dxfId="11" priority="16">
      <formula>$R18="TOLERABLE 2"</formula>
    </cfRule>
    <cfRule type="expression" dxfId="10" priority="17">
      <formula>$R18="TOLERABLE 1"</formula>
    </cfRule>
    <cfRule type="expression" dxfId="9" priority="18">
      <formula>$R18="ACEPTABLE"</formula>
    </cfRule>
  </conditionalFormatting>
  <conditionalFormatting sqref="J19">
    <cfRule type="expression" dxfId="8" priority="1">
      <formula>$R19="INACEPTABLE"</formula>
    </cfRule>
    <cfRule type="expression" dxfId="7" priority="2">
      <formula>$R19="IMPORTANTE 2"</formula>
    </cfRule>
    <cfRule type="expression" dxfId="6" priority="3" stopIfTrue="1">
      <formula>$R19="IMPORTANTE 1"</formula>
    </cfRule>
    <cfRule type="expression" dxfId="5" priority="4">
      <formula>$R19="MODERADO 3"</formula>
    </cfRule>
    <cfRule type="expression" dxfId="4" priority="5">
      <formula>$R19="MODERADO 2"</formula>
    </cfRule>
    <cfRule type="expression" dxfId="3" priority="6">
      <formula>$R19="MODERADO 1"</formula>
    </cfRule>
    <cfRule type="expression" dxfId="2" priority="7">
      <formula>$R19="TOLERABLE 2"</formula>
    </cfRule>
    <cfRule type="expression" dxfId="1" priority="8">
      <formula>$R19="TOLERABLE 1"</formula>
    </cfRule>
    <cfRule type="expression" dxfId="0" priority="9">
      <formula>$R19="ACEPTABLE"</formula>
    </cfRule>
  </conditionalFormatting>
  <dataValidations count="3">
    <dataValidation type="list" allowBlank="1" showInputMessage="1" showErrorMessage="1" sqref="F15:F19">
      <formula1>"1,2,3"</formula1>
    </dataValidation>
    <dataValidation type="list" allowBlank="1" showInputMessage="1" showErrorMessage="1" sqref="G15:G19">
      <formula1>"5,10,20"</formula1>
    </dataValidation>
    <dataValidation type="list" allowBlank="1" showInputMessage="1" showErrorMessage="1" sqref="K15:L19">
      <formula1>"si,no"</formula1>
    </dataValidation>
  </dataValidations>
  <printOptions horizontalCentered="1"/>
  <pageMargins left="0.39370078740157483" right="0.39370078740157483" top="0.59055118110236227" bottom="0.59055118110236227" header="0.19685039370078741" footer="0.19685039370078741"/>
  <pageSetup scale="35" orientation="landscape" horizontalDpi="4294967293"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GridLines="0" zoomScaleNormal="100" workbookViewId="0">
      <selection activeCell="B9" sqref="B9"/>
    </sheetView>
  </sheetViews>
  <sheetFormatPr baseColWidth="10" defaultColWidth="11.44140625" defaultRowHeight="13.2" x14ac:dyDescent="0.25"/>
  <cols>
    <col min="1" max="1" width="5.6640625" style="11" customWidth="1"/>
    <col min="2" max="2" width="10.6640625" style="11" customWidth="1"/>
    <col min="3" max="9" width="5.6640625" style="11" customWidth="1"/>
    <col min="10" max="10" width="8.44140625" style="11" customWidth="1"/>
    <col min="11" max="11" width="11.6640625" style="11" customWidth="1"/>
    <col min="12" max="16" width="10.6640625" style="11" customWidth="1"/>
    <col min="17" max="17" width="40.88671875" style="11" customWidth="1"/>
    <col min="18" max="16384" width="11.44140625" style="11"/>
  </cols>
  <sheetData>
    <row r="1" spans="1:17" s="8" customFormat="1" ht="20.100000000000001" customHeight="1" x14ac:dyDescent="0.25">
      <c r="A1" s="62"/>
      <c r="B1" s="62"/>
      <c r="C1" s="62"/>
      <c r="D1" s="62"/>
      <c r="E1" s="62"/>
      <c r="F1" s="9"/>
      <c r="G1" s="9"/>
      <c r="H1" s="62" t="s">
        <v>62</v>
      </c>
      <c r="I1" s="62"/>
      <c r="J1" s="62"/>
      <c r="K1" s="62"/>
      <c r="L1" s="62"/>
      <c r="M1" s="62"/>
      <c r="N1" s="62"/>
      <c r="O1" s="62"/>
      <c r="P1" s="9"/>
      <c r="Q1" s="63"/>
    </row>
    <row r="2" spans="1:17" s="8" customFormat="1" ht="20.100000000000001" customHeight="1" x14ac:dyDescent="0.25">
      <c r="A2" s="62"/>
      <c r="B2" s="62"/>
      <c r="C2" s="62"/>
      <c r="D2" s="62"/>
      <c r="E2" s="62"/>
      <c r="F2" s="9"/>
      <c r="G2" s="9"/>
      <c r="H2" s="62"/>
      <c r="I2" s="62"/>
      <c r="J2" s="62"/>
      <c r="K2" s="62"/>
      <c r="L2" s="62"/>
      <c r="M2" s="62"/>
      <c r="N2" s="62"/>
      <c r="O2" s="62"/>
      <c r="P2" s="9"/>
      <c r="Q2" s="63"/>
    </row>
    <row r="3" spans="1:17" s="8" customFormat="1" ht="20.100000000000001" customHeight="1" x14ac:dyDescent="0.25">
      <c r="A3" s="62"/>
      <c r="B3" s="62"/>
      <c r="C3" s="62"/>
      <c r="D3" s="62"/>
      <c r="E3" s="62"/>
      <c r="F3" s="9"/>
      <c r="G3" s="9"/>
      <c r="H3" s="62"/>
      <c r="I3" s="62"/>
      <c r="J3" s="62"/>
      <c r="K3" s="62"/>
      <c r="L3" s="62"/>
      <c r="M3" s="62"/>
      <c r="N3" s="62"/>
      <c r="O3" s="62"/>
      <c r="P3" s="9"/>
      <c r="Q3" s="63"/>
    </row>
    <row r="4" spans="1:17" s="8" customFormat="1" ht="20.100000000000001" customHeight="1" x14ac:dyDescent="0.25">
      <c r="A4" s="62"/>
      <c r="B4" s="62"/>
      <c r="C4" s="62"/>
      <c r="D4" s="62"/>
      <c r="E4" s="62"/>
      <c r="F4" s="9"/>
      <c r="G4" s="9"/>
      <c r="H4" s="62"/>
      <c r="I4" s="62"/>
      <c r="J4" s="62"/>
      <c r="K4" s="62"/>
      <c r="L4" s="62"/>
      <c r="M4" s="62"/>
      <c r="N4" s="62"/>
      <c r="O4" s="62"/>
      <c r="P4" s="9"/>
      <c r="Q4" s="63"/>
    </row>
    <row r="5" spans="1:17" s="8" customFormat="1" ht="20.100000000000001" customHeight="1" x14ac:dyDescent="0.25">
      <c r="A5" s="62"/>
      <c r="B5" s="62"/>
      <c r="C5" s="62"/>
      <c r="D5" s="62"/>
      <c r="E5" s="62"/>
      <c r="F5" s="9"/>
      <c r="G5" s="9"/>
      <c r="H5" s="62"/>
      <c r="I5" s="62"/>
      <c r="J5" s="62"/>
      <c r="K5" s="62"/>
      <c r="L5" s="62"/>
      <c r="M5" s="62"/>
      <c r="N5" s="62"/>
      <c r="O5" s="62"/>
      <c r="P5" s="9"/>
      <c r="Q5" s="21" t="s">
        <v>55</v>
      </c>
    </row>
    <row r="6" spans="1:17" s="10" customFormat="1" ht="20.100000000000001" customHeight="1" x14ac:dyDescent="0.25">
      <c r="A6" s="58" t="s">
        <v>53</v>
      </c>
      <c r="B6" s="58"/>
      <c r="C6" s="58"/>
      <c r="D6" s="58"/>
      <c r="E6" s="58"/>
      <c r="F6" s="58"/>
      <c r="G6" s="58"/>
      <c r="H6" s="58"/>
      <c r="I6" s="58"/>
      <c r="J6" s="58"/>
      <c r="K6" s="58"/>
      <c r="L6" s="58"/>
      <c r="M6" s="58"/>
      <c r="N6" s="58"/>
      <c r="O6" s="58"/>
      <c r="P6" s="58"/>
      <c r="Q6" s="58"/>
    </row>
    <row r="7" spans="1:17" ht="19.5" customHeight="1" x14ac:dyDescent="0.25"/>
    <row r="8" spans="1:17" ht="30" customHeight="1" x14ac:dyDescent="0.25">
      <c r="A8" s="71" t="s">
        <v>0</v>
      </c>
      <c r="B8" s="16" t="s">
        <v>45</v>
      </c>
      <c r="C8" s="16">
        <v>3</v>
      </c>
      <c r="D8" s="4">
        <f>+D$11*$C8</f>
        <v>15</v>
      </c>
      <c r="E8" s="5">
        <f>+D8/60</f>
        <v>0.25</v>
      </c>
      <c r="F8" s="6">
        <f t="shared" ref="F8:H9" si="0">+F$11*$C8</f>
        <v>30</v>
      </c>
      <c r="G8" s="7">
        <f>+F8/60</f>
        <v>0.5</v>
      </c>
      <c r="H8" s="6">
        <f t="shared" si="0"/>
        <v>60</v>
      </c>
      <c r="I8" s="7">
        <f>+H8/60</f>
        <v>1</v>
      </c>
    </row>
    <row r="9" spans="1:17" ht="30" customHeight="1" x14ac:dyDescent="0.25">
      <c r="A9" s="71"/>
      <c r="B9" s="16" t="s">
        <v>46</v>
      </c>
      <c r="C9" s="16">
        <v>2</v>
      </c>
      <c r="D9" s="2">
        <f>+D$11*$C9</f>
        <v>10</v>
      </c>
      <c r="E9" s="3">
        <f>+D9/60</f>
        <v>0.16666666666666666</v>
      </c>
      <c r="F9" s="4">
        <f t="shared" si="0"/>
        <v>20</v>
      </c>
      <c r="G9" s="5">
        <f>+F9/60</f>
        <v>0.33333333333333331</v>
      </c>
      <c r="H9" s="6">
        <f t="shared" si="0"/>
        <v>40</v>
      </c>
      <c r="I9" s="7">
        <f>+H9/60</f>
        <v>0.66666666666666663</v>
      </c>
    </row>
    <row r="10" spans="1:17" ht="30" customHeight="1" x14ac:dyDescent="0.25">
      <c r="A10" s="71"/>
      <c r="B10" s="16" t="s">
        <v>47</v>
      </c>
      <c r="C10" s="16">
        <v>1</v>
      </c>
      <c r="D10" s="2">
        <f>+D$11*C10</f>
        <v>5</v>
      </c>
      <c r="E10" s="3">
        <f>+D10/60</f>
        <v>8.3333333333333329E-2</v>
      </c>
      <c r="F10" s="2">
        <f>+F$11*$C10</f>
        <v>10</v>
      </c>
      <c r="G10" s="3">
        <f>+F10/60</f>
        <v>0.16666666666666666</v>
      </c>
      <c r="H10" s="4">
        <f>+H$11*$C10</f>
        <v>20</v>
      </c>
      <c r="I10" s="5">
        <f>+H10/60</f>
        <v>0.33333333333333331</v>
      </c>
    </row>
    <row r="11" spans="1:17" ht="30" customHeight="1" x14ac:dyDescent="0.25">
      <c r="A11" s="1"/>
      <c r="B11" s="72" t="s">
        <v>1</v>
      </c>
      <c r="C11" s="73"/>
      <c r="D11" s="67">
        <v>5</v>
      </c>
      <c r="E11" s="67"/>
      <c r="F11" s="67">
        <v>10</v>
      </c>
      <c r="G11" s="67"/>
      <c r="H11" s="67">
        <v>20</v>
      </c>
      <c r="I11" s="67"/>
    </row>
    <row r="12" spans="1:17" ht="30" customHeight="1" x14ac:dyDescent="0.25">
      <c r="A12" s="1"/>
      <c r="B12" s="74"/>
      <c r="C12" s="75"/>
      <c r="D12" s="68" t="s">
        <v>48</v>
      </c>
      <c r="E12" s="68"/>
      <c r="F12" s="68" t="s">
        <v>49</v>
      </c>
      <c r="G12" s="68"/>
      <c r="H12" s="68" t="s">
        <v>20</v>
      </c>
      <c r="I12" s="68"/>
    </row>
    <row r="13" spans="1:17" ht="30" customHeight="1" x14ac:dyDescent="0.25">
      <c r="A13" s="14"/>
      <c r="B13" s="14"/>
      <c r="C13" s="14"/>
      <c r="D13" s="70" t="s">
        <v>2</v>
      </c>
      <c r="E13" s="70"/>
      <c r="F13" s="70"/>
      <c r="G13" s="70"/>
      <c r="H13" s="70"/>
      <c r="I13" s="70"/>
    </row>
    <row r="14" spans="1:17" s="15" customFormat="1" ht="19.5" customHeight="1" x14ac:dyDescent="0.25">
      <c r="A14" s="18"/>
      <c r="B14" s="18"/>
      <c r="C14" s="18"/>
      <c r="D14" s="22"/>
      <c r="E14" s="22"/>
      <c r="F14" s="22"/>
      <c r="G14" s="22"/>
      <c r="H14" s="22"/>
      <c r="I14" s="22"/>
    </row>
    <row r="15" spans="1:17" s="10" customFormat="1" ht="20.100000000000001" customHeight="1" x14ac:dyDescent="0.25">
      <c r="A15" s="58" t="s">
        <v>54</v>
      </c>
      <c r="B15" s="58"/>
      <c r="C15" s="58"/>
      <c r="D15" s="58"/>
      <c r="E15" s="58"/>
      <c r="F15" s="58"/>
      <c r="G15" s="58"/>
      <c r="H15" s="58"/>
      <c r="I15" s="58"/>
      <c r="J15" s="58"/>
      <c r="K15" s="58"/>
      <c r="L15" s="58"/>
      <c r="M15" s="58"/>
      <c r="N15" s="58"/>
      <c r="O15" s="58"/>
      <c r="P15" s="58"/>
      <c r="Q15" s="58"/>
    </row>
    <row r="16" spans="1:17" s="15" customFormat="1" ht="17.25" customHeight="1" x14ac:dyDescent="0.25">
      <c r="A16" s="18"/>
      <c r="B16" s="18"/>
      <c r="C16" s="18"/>
      <c r="D16" s="19"/>
      <c r="E16" s="19"/>
      <c r="F16" s="19"/>
      <c r="G16" s="19"/>
      <c r="H16" s="19"/>
      <c r="I16" s="19"/>
    </row>
    <row r="17" spans="6:17" s="23" customFormat="1" ht="30" customHeight="1" x14ac:dyDescent="0.25">
      <c r="K17" s="69" t="s">
        <v>3</v>
      </c>
      <c r="L17" s="69"/>
      <c r="M17" s="69"/>
      <c r="N17" s="69"/>
      <c r="O17" s="69"/>
      <c r="P17" s="69"/>
      <c r="Q17" s="69"/>
    </row>
    <row r="18" spans="6:17" s="23" customFormat="1" ht="30" customHeight="1" x14ac:dyDescent="0.25">
      <c r="F18" s="24"/>
      <c r="G18" s="24"/>
      <c r="K18" s="17" t="s">
        <v>0</v>
      </c>
      <c r="L18" s="17" t="s">
        <v>2</v>
      </c>
      <c r="M18" s="17" t="s">
        <v>4</v>
      </c>
      <c r="N18" s="17" t="s">
        <v>5</v>
      </c>
      <c r="O18" s="20" t="s">
        <v>6</v>
      </c>
      <c r="P18" s="65" t="s">
        <v>7</v>
      </c>
      <c r="Q18" s="66"/>
    </row>
    <row r="19" spans="6:17" s="23" customFormat="1" ht="49.95" customHeight="1" x14ac:dyDescent="0.25">
      <c r="F19" s="24"/>
      <c r="G19" s="24"/>
      <c r="K19" s="25">
        <v>1</v>
      </c>
      <c r="L19" s="25">
        <v>5</v>
      </c>
      <c r="M19" s="25">
        <f t="shared" ref="M19:M27" si="1">+K19*L19</f>
        <v>5</v>
      </c>
      <c r="N19" s="26">
        <f t="shared" ref="N19:N27" si="2">+M19/60</f>
        <v>8.3333333333333329E-2</v>
      </c>
      <c r="O19" s="25" t="s">
        <v>8</v>
      </c>
      <c r="P19" s="25" t="s">
        <v>9</v>
      </c>
      <c r="Q19" s="27" t="s">
        <v>10</v>
      </c>
    </row>
    <row r="20" spans="6:17" s="23" customFormat="1" ht="49.95" customHeight="1" x14ac:dyDescent="0.25">
      <c r="F20" s="24"/>
      <c r="G20" s="24"/>
      <c r="J20" s="28"/>
      <c r="K20" s="25">
        <v>1</v>
      </c>
      <c r="L20" s="25">
        <v>10</v>
      </c>
      <c r="M20" s="25">
        <f t="shared" si="1"/>
        <v>10</v>
      </c>
      <c r="N20" s="26">
        <f t="shared" si="2"/>
        <v>0.16666666666666666</v>
      </c>
      <c r="O20" s="25" t="s">
        <v>8</v>
      </c>
      <c r="P20" s="25" t="s">
        <v>11</v>
      </c>
      <c r="Q20" s="27" t="s">
        <v>12</v>
      </c>
    </row>
    <row r="21" spans="6:17" s="23" customFormat="1" ht="92.25" customHeight="1" x14ac:dyDescent="0.25">
      <c r="F21" s="24"/>
      <c r="G21" s="24"/>
      <c r="J21" s="28"/>
      <c r="K21" s="25">
        <v>2</v>
      </c>
      <c r="L21" s="25">
        <v>5</v>
      </c>
      <c r="M21" s="25">
        <f t="shared" si="1"/>
        <v>10</v>
      </c>
      <c r="N21" s="26">
        <f t="shared" si="2"/>
        <v>0.16666666666666666</v>
      </c>
      <c r="O21" s="25" t="s">
        <v>8</v>
      </c>
      <c r="P21" s="25" t="s">
        <v>13</v>
      </c>
      <c r="Q21" s="27" t="s">
        <v>50</v>
      </c>
    </row>
    <row r="22" spans="6:17" s="23" customFormat="1" ht="58.5" customHeight="1" x14ac:dyDescent="0.25">
      <c r="F22" s="24"/>
      <c r="G22" s="24"/>
      <c r="J22" s="28"/>
      <c r="K22" s="29">
        <v>3</v>
      </c>
      <c r="L22" s="29">
        <v>5</v>
      </c>
      <c r="M22" s="29">
        <f t="shared" si="1"/>
        <v>15</v>
      </c>
      <c r="N22" s="30">
        <f t="shared" si="2"/>
        <v>0.25</v>
      </c>
      <c r="O22" s="29" t="s">
        <v>14</v>
      </c>
      <c r="P22" s="29" t="s">
        <v>15</v>
      </c>
      <c r="Q22" s="31" t="s">
        <v>16</v>
      </c>
    </row>
    <row r="23" spans="6:17" s="23" customFormat="1" ht="114" customHeight="1" x14ac:dyDescent="0.25">
      <c r="F23" s="24"/>
      <c r="G23" s="24"/>
      <c r="J23" s="28"/>
      <c r="K23" s="29">
        <v>2</v>
      </c>
      <c r="L23" s="29">
        <v>10</v>
      </c>
      <c r="M23" s="29">
        <f t="shared" si="1"/>
        <v>20</v>
      </c>
      <c r="N23" s="30">
        <f t="shared" si="2"/>
        <v>0.33333333333333331</v>
      </c>
      <c r="O23" s="29" t="s">
        <v>14</v>
      </c>
      <c r="P23" s="29" t="s">
        <v>17</v>
      </c>
      <c r="Q23" s="31" t="s">
        <v>19</v>
      </c>
    </row>
    <row r="24" spans="6:17" s="23" customFormat="1" ht="101.25" customHeight="1" x14ac:dyDescent="0.25">
      <c r="F24" s="24"/>
      <c r="G24" s="24"/>
      <c r="J24" s="28"/>
      <c r="K24" s="29">
        <v>1</v>
      </c>
      <c r="L24" s="29">
        <v>20</v>
      </c>
      <c r="M24" s="29">
        <f>+K24*L24</f>
        <v>20</v>
      </c>
      <c r="N24" s="30">
        <f>+M24/60</f>
        <v>0.33333333333333331</v>
      </c>
      <c r="O24" s="29" t="s">
        <v>14</v>
      </c>
      <c r="P24" s="29" t="s">
        <v>18</v>
      </c>
      <c r="Q24" s="31" t="s">
        <v>51</v>
      </c>
    </row>
    <row r="25" spans="6:17" s="23" customFormat="1" ht="91.5" customHeight="1" x14ac:dyDescent="0.25">
      <c r="F25" s="24"/>
      <c r="G25" s="24"/>
      <c r="K25" s="32">
        <v>3</v>
      </c>
      <c r="L25" s="32">
        <v>10</v>
      </c>
      <c r="M25" s="32">
        <f t="shared" si="1"/>
        <v>30</v>
      </c>
      <c r="N25" s="33">
        <f t="shared" si="2"/>
        <v>0.5</v>
      </c>
      <c r="O25" s="34" t="s">
        <v>20</v>
      </c>
      <c r="P25" s="34" t="s">
        <v>21</v>
      </c>
      <c r="Q25" s="35" t="s">
        <v>22</v>
      </c>
    </row>
    <row r="26" spans="6:17" s="23" customFormat="1" ht="128.25" customHeight="1" x14ac:dyDescent="0.25">
      <c r="F26" s="24"/>
      <c r="G26" s="24"/>
      <c r="K26" s="32">
        <v>2</v>
      </c>
      <c r="L26" s="32">
        <v>20</v>
      </c>
      <c r="M26" s="32">
        <f t="shared" si="1"/>
        <v>40</v>
      </c>
      <c r="N26" s="33">
        <f t="shared" si="2"/>
        <v>0.66666666666666663</v>
      </c>
      <c r="O26" s="34" t="s">
        <v>20</v>
      </c>
      <c r="P26" s="34" t="s">
        <v>23</v>
      </c>
      <c r="Q26" s="35" t="s">
        <v>52</v>
      </c>
    </row>
    <row r="27" spans="6:17" s="23" customFormat="1" ht="150.75" customHeight="1" x14ac:dyDescent="0.25">
      <c r="F27" s="24"/>
      <c r="G27" s="24"/>
      <c r="K27" s="32">
        <v>3</v>
      </c>
      <c r="L27" s="32">
        <v>20</v>
      </c>
      <c r="M27" s="32">
        <f t="shared" si="1"/>
        <v>60</v>
      </c>
      <c r="N27" s="33">
        <f t="shared" si="2"/>
        <v>1</v>
      </c>
      <c r="O27" s="34" t="s">
        <v>20</v>
      </c>
      <c r="P27" s="34" t="s">
        <v>24</v>
      </c>
      <c r="Q27" s="35" t="s">
        <v>25</v>
      </c>
    </row>
  </sheetData>
  <mergeCells count="16">
    <mergeCell ref="A1:E5"/>
    <mergeCell ref="Q1:Q4"/>
    <mergeCell ref="A6:Q6"/>
    <mergeCell ref="A15:Q15"/>
    <mergeCell ref="D13:I13"/>
    <mergeCell ref="H1:O5"/>
    <mergeCell ref="A8:A10"/>
    <mergeCell ref="B11:C12"/>
    <mergeCell ref="P18:Q18"/>
    <mergeCell ref="H11:I11"/>
    <mergeCell ref="D12:E12"/>
    <mergeCell ref="F12:G12"/>
    <mergeCell ref="H12:I12"/>
    <mergeCell ref="K17:Q17"/>
    <mergeCell ref="D11:E11"/>
    <mergeCell ref="F11:G11"/>
  </mergeCells>
  <phoneticPr fontId="7"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ColWidth="9.109375" defaultRowHeight="13.2" x14ac:dyDescent="0.25"/>
  <cols>
    <col min="1" max="256" width="11.44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ROMERO</dc:creator>
  <cp:lastModifiedBy>MSI</cp:lastModifiedBy>
  <cp:lastPrinted>2019-06-13T21:36:35Z</cp:lastPrinted>
  <dcterms:created xsi:type="dcterms:W3CDTF">2007-12-26T20:14:14Z</dcterms:created>
  <dcterms:modified xsi:type="dcterms:W3CDTF">2020-08-09T18:11:33Z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ies>
</file>