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F:\SIGCMA_CLARA_CABALLERO_2020\12. PLANIFICACIÓN\12.1 PLANIFICACIÓN PARA ABORDAR RIESGOS Y OPORTUNIDADES\COMUNICACIÓN INSTITUCIONAL\2020\"/>
    </mc:Choice>
  </mc:AlternateContent>
  <bookViews>
    <workbookView xWindow="0" yWindow="0" windowWidth="23040" windowHeight="9192"/>
  </bookViews>
  <sheets>
    <sheet name="Matriz de Riesgos" sheetId="3" r:id="rId1"/>
    <sheet name="Valoración y Evaluación" sheetId="2" r:id="rId2"/>
    <sheet name="Hoja1" sheetId="4" r:id="rId3"/>
  </sheets>
  <definedNames>
    <definedName name="_xlnm.Print_Area" localSheetId="0">'Matriz de Riesgos'!$A$1:$R$29</definedName>
    <definedName name="_xlnm.Print_Area" localSheetId="1">'Valoración y Evaluación'!$A$1:$Q$27</definedName>
    <definedName name="_xlnm.Print_Titles" localSheetId="0">'Matriz de Riesgos'!$6:$14</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9" i="3" l="1"/>
  <c r="I19" i="3"/>
  <c r="M19" i="3" l="1"/>
  <c r="M18" i="3"/>
  <c r="M16" i="3" l="1"/>
  <c r="M17" i="3"/>
  <c r="M19" i="2"/>
  <c r="N19" i="2" s="1"/>
  <c r="M20" i="2"/>
  <c r="N20" i="2" s="1"/>
  <c r="M21" i="2"/>
  <c r="N21" i="2"/>
  <c r="M22" i="2"/>
  <c r="N22" i="2" s="1"/>
  <c r="M23" i="2"/>
  <c r="N23" i="2" s="1"/>
  <c r="M24" i="2"/>
  <c r="N24" i="2" s="1"/>
  <c r="M25" i="2"/>
  <c r="N25" i="2"/>
  <c r="M26" i="2"/>
  <c r="N26" i="2" s="1"/>
  <c r="M27" i="2"/>
  <c r="N27" i="2" s="1"/>
  <c r="H10" i="2"/>
  <c r="I10" i="2" s="1"/>
  <c r="F10" i="2"/>
  <c r="G10" i="2"/>
  <c r="D10" i="2"/>
  <c r="E10" i="2" s="1"/>
  <c r="H9" i="2"/>
  <c r="I9" i="2" s="1"/>
  <c r="F9" i="2"/>
  <c r="G9" i="2" s="1"/>
  <c r="D9" i="2"/>
  <c r="E9" i="2"/>
  <c r="H8" i="2"/>
  <c r="I8" i="2" s="1"/>
  <c r="F8" i="2"/>
  <c r="G8" i="2" s="1"/>
  <c r="D8" i="2"/>
  <c r="E8" i="2" s="1"/>
  <c r="I18" i="3" l="1"/>
  <c r="H18" i="3"/>
  <c r="Q19" i="3"/>
  <c r="Q18" i="3"/>
  <c r="P19" i="3"/>
  <c r="O19" i="3"/>
  <c r="P18" i="3"/>
  <c r="O18" i="3"/>
  <c r="Q15" i="3"/>
  <c r="Q16" i="3"/>
  <c r="O16" i="3"/>
  <c r="H16" i="3"/>
  <c r="I16" i="3"/>
  <c r="I15" i="3"/>
  <c r="Q17" i="3"/>
  <c r="O15" i="3"/>
  <c r="P16" i="3"/>
  <c r="H15" i="3"/>
  <c r="O17" i="3"/>
  <c r="H17" i="3"/>
  <c r="P17" i="3"/>
  <c r="P15" i="3"/>
  <c r="I17" i="3"/>
</calcChain>
</file>

<file path=xl/comments1.xml><?xml version="1.0" encoding="utf-8"?>
<comments xmlns="http://schemas.openxmlformats.org/spreadsheetml/2006/main">
  <authors>
    <author>Luis Miguel</author>
  </authors>
  <commentList>
    <comment ref="F14" authorId="0" shapeId="0">
      <text>
        <r>
          <rPr>
            <sz val="8"/>
            <color indexed="81"/>
            <rFont val="Tahoma"/>
            <family val="2"/>
          </rPr>
          <t>Representa el número de veces que el riesgo se ha presentado en un determinado tiempo o puede presentarse,
1:Baja
2:Media
3: Alta</t>
        </r>
      </text>
    </comment>
    <comment ref="G14" authorId="0" shapeId="0">
      <text>
        <r>
          <rPr>
            <sz val="8"/>
            <color indexed="81"/>
            <rFont val="Tahoma"/>
            <family val="2"/>
          </rPr>
          <t>Se refiere a la magnitud de los efectos al ocurrir el riesgo.
5:Leve
10:Moderado
20: Catastrófico</t>
        </r>
      </text>
    </comment>
    <comment ref="H14" authorId="0" shapeId="0">
      <text>
        <r>
          <rPr>
            <sz val="8"/>
            <color indexed="81"/>
            <rFont val="Tahoma"/>
            <family val="2"/>
          </rPr>
          <t xml:space="preserve">Para adelantar el análisis del riesgo se deben considerar los siguientes aspectos:
- La Calificación del Riesgo: se logra a través de la estimación de la probabilidad de su ocurrencia y el impacto que puede causar la materialización del riesgo. 
- La Evaluación del Riesgo: permite comparar los resultados de su calificación, con los criterios definidos para establecer el grado de exposición de la entidad al riesgo; de esta forma es posible distinguir entre los riesgos aceptables, tolerables, moderados, importantes o inaceptables y fijar las prioridades de las acciones requeridas para su tratamiento.
</t>
        </r>
      </text>
    </comment>
    <comment ref="J14" authorId="0" shapeId="0">
      <text>
        <r>
          <rPr>
            <sz val="8"/>
            <color indexed="81"/>
            <rFont val="Tahoma"/>
            <family val="2"/>
          </rPr>
          <t xml:space="preserve">Para adelantar la evaluación de los controles existentes es necesario describirlos estableciendo si son preventivos o correctivos y responder a las siguientes preguntas:
1. ¿Los controles están documentados?
2. ¿Se esta aplicando en la actualidad?
3. ¿Es efectivo para minimizar el riesgo?
CRITERIOS                                          VALORACIÓN DEL RIESGO
Los controles existentes no             Se mantiene el resultado de la
son efectivos                                   evaluación antes de controles
Los controles existentes son           Cambia el resultado a una casilla inferior
efectivos pero no están                   de la matriz de evaluación antes de
documentados                                  controles (el desplazamiento depende de                                                          
                                                         sí el control afecta el impacto o la 
                                                         probabilidad)
Los controles son efectivos y          Pasa a escala inferior (el desplazamiento
están documentados.                      depende de si el control afecta el
                                                         impacto o la probabilidad)
</t>
        </r>
      </text>
    </comment>
    <comment ref="Q14" authorId="0" shapeId="0">
      <text>
        <r>
          <rPr>
            <sz val="8"/>
            <color indexed="81"/>
            <rFont val="Tahoma"/>
            <family val="2"/>
          </rPr>
          <t xml:space="preserve">Se deben tener en cuenta algunas de las siguientes opciones, las cuales pueden considerarse cada una de ellas independientemente, interrelacionadas o en conjunto.
- </t>
        </r>
        <r>
          <rPr>
            <b/>
            <sz val="8"/>
            <color indexed="81"/>
            <rFont val="Tahoma"/>
            <family val="2"/>
          </rPr>
          <t>Evitar el riesgo,</t>
        </r>
        <r>
          <rPr>
            <sz val="8"/>
            <color indexed="81"/>
            <rFont val="Tahoma"/>
            <family val="2"/>
          </rPr>
          <t xml:space="preserve"> tomar las medidas encaminadas a prevenir su materialización. Es siempre la primera alternativa a considerar, se logra cuando al interior de los procesos se generan cambios sustanciales por mejoramiento, rediseño o eliminación, resultado de unos adecuados controles y acciones emprendidas. Un ejemplo de esto puede ser el control de calidad, manejo de los insumos, mantenimiento preventivo de los equipos, desarrollo tecnológico, etc.
- </t>
        </r>
        <r>
          <rPr>
            <b/>
            <sz val="8"/>
            <color indexed="81"/>
            <rFont val="Tahoma"/>
            <family val="2"/>
          </rPr>
          <t>Reducir el riesgo,</t>
        </r>
        <r>
          <rPr>
            <sz val="8"/>
            <color indexed="81"/>
            <rFont val="Tahoma"/>
            <family val="2"/>
          </rPr>
          <t xml:space="preserve"> implica tomar medidas encaminadas a disminuir tanto la probabilidad (medidas de prevención), como el impacto (medidas de protección). La reducción del riesgo es probablemente el método más sencillo y económico para superar las debilidades antes de aplicar medidas más costosas y difíciles. Se consigue mediante la optimización de los procedimientos y la implementación de controles.
- </t>
        </r>
        <r>
          <rPr>
            <b/>
            <sz val="8"/>
            <color indexed="81"/>
            <rFont val="Tahoma"/>
            <family val="2"/>
          </rPr>
          <t>Compartir o Transferir el riesgo</t>
        </r>
        <r>
          <rPr>
            <sz val="8"/>
            <color indexed="81"/>
            <rFont val="Tahoma"/>
            <family val="2"/>
          </rPr>
          <t xml:space="preserve">, reduce su efecto a través del traspaso de las pérdidas a otras organizaciones, como en el caso de los contratos de seguros o a través de otros medios que permiten distribuir una porción del riesgo con otra entidad, como en los contratos a riesgo compartido. Es así como por ejemplo, la información de gran importancia se puede duplicar y almacenar en un lugar distante y de ubicación segura, en vez de dejarla concentrada en un solo lugar.
- </t>
        </r>
        <r>
          <rPr>
            <b/>
            <sz val="8"/>
            <color indexed="81"/>
            <rFont val="Tahoma"/>
            <family val="2"/>
          </rPr>
          <t>Asumir un riesgo</t>
        </r>
        <r>
          <rPr>
            <sz val="8"/>
            <color indexed="81"/>
            <rFont val="Tahoma"/>
            <family val="2"/>
          </rPr>
          <t>, luego de que el riesgo ha sido reducido o transferido puede quedar un riesgo residual que se mantiene, en este caso el gerente del proceso simplemente acepta la pérdida residual probable y elabora planes de contingencia para su manejo.
Para el manejo de los riesgos se deben analizar las posibles acciones a emprender, las cuales deben ser factibles y efectivas, tales como: la implementación de las políticas, definición de estándares, optimización de procesos y procedimientos y cambios físicos entre otros. La selección de las acciones más conveniente debe considerar la viabilidad jurídica, técnica, institucional, financiera y económica y se puede realizar con base en los siguientes criterios:
a) La valoración del riesgo
b) El balance entre el costo de la implementación de cada acción contra el beneficio de la misma.</t>
        </r>
      </text>
    </comment>
  </commentList>
</comments>
</file>

<file path=xl/comments2.xml><?xml version="1.0" encoding="utf-8"?>
<comments xmlns="http://schemas.openxmlformats.org/spreadsheetml/2006/main">
  <authors>
    <author>Luis Miguel</author>
    <author>LUIS MIGUEL ROMERO</author>
  </authors>
  <commentList>
    <comment ref="D8" authorId="0" shapeId="0">
      <text>
        <r>
          <rPr>
            <sz val="8"/>
            <color indexed="81"/>
            <rFont val="Tahoma"/>
            <family val="2"/>
          </rPr>
          <t>Moderado: Evitar el riesgo, se deben tomar medidas para llevar los Riesgos a la Zona Aceptable o Tolerable, en lo posible. los Riesgos de Impacto leve y Probabilidad alta se previenen.</t>
        </r>
      </text>
    </comment>
    <comment ref="F8" authorId="0" shapeId="0">
      <text>
        <r>
          <rPr>
            <sz val="8"/>
            <color indexed="81"/>
            <rFont val="Tahoma"/>
            <family val="2"/>
          </rPr>
          <t>Importante: Reducir, Evitar, Compartir o transferir el riesgo. se deben tomar medidas para llevar los Riesgos a la Zona Aceptable o Tolerable, en lo posible. También es viable combinar estas medidas con evitar el riesgo cuando éste presente una Probabilidad alta y media, y el Impacto sea moderado o catastrófico.</t>
        </r>
      </text>
    </comment>
    <comment ref="H8" authorId="0" shapeId="0">
      <text>
        <r>
          <rPr>
            <sz val="8"/>
            <color indexed="81"/>
            <rFont val="Tahoma"/>
            <family val="2"/>
          </rPr>
          <t>Inaceptable: Evitar, Reducir, Compartir o transferir el riesgo. Es aconsejable eliminar la actividad que genera el riesgo en la medida que sea posible, de lo contrario se deben implementar controles de prevención para evitar la Probabilidad del riesgo, de Protección para disminuir el Impacto o compartir o transferir el riesgo si es posible a través de pólizas de seguros u otras opciones que estén disponibles. Siempre que el riesgo sea calificado con Impacto catastrófico la Entidad debe diseñar planes de contingencia, para protegerse en caso de su ocurrencia.</t>
        </r>
      </text>
    </comment>
    <comment ref="D9" authorId="0" shapeId="0">
      <text>
        <r>
          <rPr>
            <sz val="8"/>
            <color indexed="81"/>
            <rFont val="Tahoma"/>
            <family val="2"/>
          </rPr>
          <t>Tolerable: Asumir o reducir el riesgo. se deben tomar medidas para llevar los Riesgos a la Zona Aceptable o
Tolerable, en lo posible. Cuando la Probabilidad del riesgo sea media y su Impacto leve, se debe realizar un
análisis del costo beneficio con el que se pueda decidir entre reducir el riesgo, asumirlo o compartirlo.</t>
        </r>
      </text>
    </comment>
    <comment ref="F9" authorId="0" shapeId="0">
      <text>
        <r>
          <rPr>
            <sz val="8"/>
            <color indexed="81"/>
            <rFont val="Tahoma"/>
            <family val="2"/>
          </rPr>
          <t>Moderado:Reducir, Evitar, Compartir o transferir el riesgo. se deben tomar medidas para llevar los Riesgos a la Zona Aceptable o
Tolerable, en lo posible. también es viable combinar estas medidas con evitar el riesgo cuando éste presente una Probabilidad alta y media, y el Impacto sea moderado o catastrófico. los Riesgos con
Impacto moderado y Probabilidad media, se reduce o se comparte el riesgo, si es posible.</t>
        </r>
      </text>
    </comment>
    <comment ref="H9" authorId="0" shapeId="0">
      <text>
        <r>
          <rPr>
            <sz val="8"/>
            <color indexed="81"/>
            <rFont val="Tahoma"/>
            <family val="2"/>
          </rPr>
          <t>Importante: Reducir, Evitar, Compartir o transferir el riesgo. Se deben tomar medidas para llevar los Riesgos a la Zona Aceptable o Tolerable, en lo posible. También es viable combinar estas medidas con evitar el riesgo cuando éste presente una Probabilidad alta y media, y el Impacto sea moderado o catastrófico. Siempre que el riesgo sea calificado con Impacto catastrófico la Entidad debe diseñar planes de contingencia, para protegerse en caso de su ocurrencia.</t>
        </r>
      </text>
    </comment>
    <comment ref="B10" authorId="1" shapeId="0">
      <text>
        <r>
          <rPr>
            <sz val="9"/>
            <color indexed="81"/>
            <rFont val="Tahoma"/>
            <family val="2"/>
          </rPr>
          <t>Se presenta en circunstancias excepcionales.</t>
        </r>
      </text>
    </comment>
    <comment ref="D10" authorId="0" shapeId="0">
      <text>
        <r>
          <rPr>
            <sz val="8"/>
            <color indexed="81"/>
            <rFont val="Tahoma"/>
            <family val="2"/>
          </rPr>
          <t>Aceptable: Asumir el riesgo.  Permite a la Entidad asumirlo, es decir, el riesgo se encuentra en un nivel que puede aceptarlo sin necesidad de tomar otras
medidas de control diferentes a las que se poseen.</t>
        </r>
      </text>
    </comment>
    <comment ref="F10" authorId="0" shapeId="0">
      <text>
        <r>
          <rPr>
            <sz val="8"/>
            <color indexed="81"/>
            <rFont val="Tahoma"/>
            <family val="2"/>
          </rPr>
          <t xml:space="preserve">Tolerable: Asumir o reducir el riesgo. se deben tomar medidas para llevar los Riesgos a la Zona Aceptable o Tolerable, en lo posible. </t>
        </r>
      </text>
    </comment>
    <comment ref="H10" authorId="0" shapeId="0">
      <text>
        <r>
          <rPr>
            <sz val="8"/>
            <color indexed="81"/>
            <rFont val="Tahoma"/>
            <family val="2"/>
          </rPr>
          <t>Moderado:Reducir, Compartir o transferir el riesgo. Cuando el riesgo tenga una Probabilidad baja y Impacto catastrófico se debe tratar de compartir el riesgo y evitar la entidad en caso de que éste se presente. Siempre que el riesgo sea calificado con Impacto catastrófico la Entidad debe diseñar planes de contingencia, para protegerse en caso de su ocurrencia.</t>
        </r>
      </text>
    </comment>
  </commentList>
</comments>
</file>

<file path=xl/sharedStrings.xml><?xml version="1.0" encoding="utf-8"?>
<sst xmlns="http://schemas.openxmlformats.org/spreadsheetml/2006/main" count="111" uniqueCount="93">
  <si>
    <t>Probabilidad</t>
  </si>
  <si>
    <t>Valoración</t>
  </si>
  <si>
    <t>Impacto</t>
  </si>
  <si>
    <t>Combinaciones</t>
  </si>
  <si>
    <t>Producto</t>
  </si>
  <si>
    <t>Nivel de riesgo</t>
  </si>
  <si>
    <t>Resultado</t>
  </si>
  <si>
    <t>Tratamiento</t>
  </si>
  <si>
    <t>Bajo</t>
  </si>
  <si>
    <t>Aceptable</t>
  </si>
  <si>
    <t>Asumir el riesgo. Permite a la Entidad asumirlo, es decir, el riesgo se encuentra en un nivel que puede aceptarlo sin necesidad de tomar otras medidas de control diferentes a las que se poseen.</t>
  </si>
  <si>
    <t>Tolerable 1</t>
  </si>
  <si>
    <t xml:space="preserve">Asumir o reducir el riesgo. se deben tomar medidas para llevar los Riesgos a la Zona Aceptable o Tolerable, en lo posible. </t>
  </si>
  <si>
    <t>Tolerable 2</t>
  </si>
  <si>
    <t>Medio</t>
  </si>
  <si>
    <t>Moderado 1</t>
  </si>
  <si>
    <t>Evitar el riesgo, se deben tomar medidas para llevar los Riesgos a la Zona Aceptable o Tolerable, en lo posible. los Riesgos de Impacto leve y Probabilidad alta se previenen.</t>
  </si>
  <si>
    <t>Moderado 2</t>
  </si>
  <si>
    <t>Moderado 3</t>
  </si>
  <si>
    <t>Reducir, Evitar, Compartir o transferir el riesgo. se deben tomar medidas para llevar los Riesgos a la Zona Aceptable o Tolerable, en lo posible. también es viable combinar estas medidas con evitar el riesgo cuando éste presenta una Probabilidad alta y media, y el Impacto es moderado o catastrófico. los Riesgos con Impacto moderado y Probabilidad media, se reduce o se comparte el riesgo, si es posible.</t>
  </si>
  <si>
    <t>Alto</t>
  </si>
  <si>
    <t>Importante 1</t>
  </si>
  <si>
    <t>Reducir, Evitar, Compartir o transferir el riesgo. se deben tomar medidas para llevar los Riesgos a la Zona Aceptable o Tolerable, en lo posible. También es viable combinar estas medidas con evitar el riesgo cuando éste presenta una Probabilidad alta y media, y el Impacto es moderado o catastrófico.</t>
  </si>
  <si>
    <t>Importante 2</t>
  </si>
  <si>
    <t>Inaceptable</t>
  </si>
  <si>
    <t>Evitar, Reducir, Compartir o transferir el riesgo. Es aconsejable eliminar la actividad que genera el riesgo en la medida que sea posible, de lo contrario se deben implementar controles de prevención para evitar la Probabilidad del riesgo, de Protección para disminuir el Impacto o compartir o transferir el riesgo si es posible a través de pólizas de seguros u otras opciones que estén disponibles. Siempre que el riesgo sea calificado con Impacto catastrófico la Entidad debe diseñar planes de contingencia, para protegerse en caso de su ocurrencia.</t>
  </si>
  <si>
    <t>Nº</t>
  </si>
  <si>
    <t>Descripción del riesgo</t>
  </si>
  <si>
    <t>Evaluación Preliminar de Riesgo</t>
  </si>
  <si>
    <t>Controles existentes</t>
  </si>
  <si>
    <t>Valoración riesgo</t>
  </si>
  <si>
    <t>Opciones manejo</t>
  </si>
  <si>
    <t xml:space="preserve"> </t>
  </si>
  <si>
    <t>Valoración Probabilidad</t>
  </si>
  <si>
    <t>Valoración  Impacto</t>
  </si>
  <si>
    <t>¿Disminuye el nivel de probabilidad del riesgo?</t>
  </si>
  <si>
    <t>¿Disminuye el nivel de impacto del riesgo?</t>
  </si>
  <si>
    <t>Calificación Preliminar de Probabilidad</t>
  </si>
  <si>
    <t>Calificación Preliminar de Impacto</t>
  </si>
  <si>
    <t>Riesgo</t>
  </si>
  <si>
    <t>Causa</t>
  </si>
  <si>
    <t>Efecto</t>
  </si>
  <si>
    <t>si</t>
  </si>
  <si>
    <t>no</t>
  </si>
  <si>
    <t>Acción</t>
  </si>
  <si>
    <t>Alta</t>
  </si>
  <si>
    <t>Media</t>
  </si>
  <si>
    <t>Baja</t>
  </si>
  <si>
    <t>Leve</t>
  </si>
  <si>
    <t>Moderado</t>
  </si>
  <si>
    <t>Asumir o reducir el riesgo. se deben tomar medidas para llevar los Riesgos a la Zona Aceptable o Tolerable, en lo posible. Cuando la Probabilidad del riesgo es media y su Impacto leve, se debe realizar un análisis del costo beneficio con el que se pueda decidir entre reducir el riesgo, asumirlo o compartirlo.</t>
  </si>
  <si>
    <t>Reducir, Compartir o transferir el riesgo. Cuando el riesgo tiene una Probabilidad baja y Impacto catastrófico se debe tratar de compartir el riesgo y evitar la entidad en caso de que éste se presente. Siempre que el riesgo es calificado con Impacto catastrófico la Entidad debe diseñar planes de contingencia, para protegerse en caso de su ocurrencia.</t>
  </si>
  <si>
    <t>Reducir, Evitar, Compartir o transferir el riesgo. Se deben tomar medidas para llevar los Riesgos a la Zona Aceptable o Tolerable, en lo posible. También es viable combinar estas medidas con evitar el riesgo cuando éste presenta una Probabilidad alta y media, y el Impacto es moderado o catastrófico. Siempre que el riesgo es calificado con Impacto catastrófico la Entidad debe diseñar planes de contingencia, para protegerse en caso de su ocurrencia.</t>
  </si>
  <si>
    <t>3. VALORACIÓN DEL RIESGO</t>
  </si>
  <si>
    <t>4. EVALUACIÓN DEL RIESGO</t>
  </si>
  <si>
    <t>Fecha: 29 - 05 - 2019</t>
  </si>
  <si>
    <t>1. IDENTIFICACIÓN</t>
  </si>
  <si>
    <t xml:space="preserve">NOMBRE DEL PROCESO </t>
  </si>
  <si>
    <t>OBJETIVO</t>
  </si>
  <si>
    <t>ALCANCE</t>
  </si>
  <si>
    <t>RESPONSABLE</t>
  </si>
  <si>
    <t>2. MAPA DE RIESGOS</t>
  </si>
  <si>
    <t>CONSEJO SUPERIOR DE LA JUDICATURA
PROCESO XXXXXXXXXX
MATRIZ DE RIESGOS 2020</t>
  </si>
  <si>
    <t>COMUNICACIÓN INSTITUCIONAL</t>
  </si>
  <si>
    <t>MINIMIZAR LOS EFECTOS DE LOS RIESGOS EN EL PROCESO DE COMUNICACIÓN INSTITUCIONAL</t>
  </si>
  <si>
    <t>RAFAEL DE JESUS VARGAS TRUJILLO</t>
  </si>
  <si>
    <t>Tardanza</t>
  </si>
  <si>
    <t>Demora y dificultad en la difusión de la información de la gestión administrativa de interés para los usuarios de la Administración de Justicia en el Distrito Judicial de Ibagué.</t>
  </si>
  <si>
    <t>Dificultades técnicas para
 acceder a la página web y a las redes de comunicación (Internet</t>
  </si>
  <si>
    <t xml:space="preserve">1. Desinformación.
2. Inadecuada presentación del servicio.
</t>
  </si>
  <si>
    <t xml:space="preserve">Inexactitud </t>
  </si>
  <si>
    <t>Presentar datos o registros errados o incongruentes en la información divulgada.</t>
  </si>
  <si>
    <t>1.     Falta de control en la información a divulgar.</t>
  </si>
  <si>
    <t xml:space="preserve">1. Mala Imagen Institucional.
2. Desgaste administrativo.
</t>
  </si>
  <si>
    <t xml:space="preserve">Falta de publicación </t>
  </si>
  <si>
    <t>Omitir la publicación de la información de la gestión administrativa de interés para los usuarios de la Administración de Justicia en el Distrito Judicial de Ibagué.</t>
  </si>
  <si>
    <r>
      <t>1.</t>
    </r>
    <r>
      <rPr>
        <sz val="11"/>
        <rFont val="Times New Roman"/>
        <family val="1"/>
      </rPr>
      <t xml:space="preserve">      </t>
    </r>
    <r>
      <rPr>
        <sz val="11"/>
        <rFont val="Arial"/>
        <family val="2"/>
      </rPr>
      <t xml:space="preserve">Descuido en la publicación por parte de los responsables de los procesos. </t>
    </r>
  </si>
  <si>
    <t xml:space="preserve">1. Desinformación.
2. Inadecuada prestación del servicio.
3. Falta de Transparencia
</t>
  </si>
  <si>
    <t>Corrupción</t>
  </si>
  <si>
    <t>Evitar que en el proceso de Comunicación Institucional, se incurra en faltas que atenten contra lo tipificado  en la Ley 1474 de 2011 y 1712 de 2014.</t>
  </si>
  <si>
    <t xml:space="preserve">1. Falta de credibilidad en el proceso de Comunicación Institucional.
2. Procesos Disciplinarios y Penales.
3. Pérdida de credibilidad e imagen institucional.
</t>
  </si>
  <si>
    <t>inoperatividad</t>
  </si>
  <si>
    <t>Imposibilidad de prestación del servicio por razón de la fuerza mayor con causa en la Pandemia declarada por la Organización Mundial de la Salud.</t>
  </si>
  <si>
    <t>1. Alteración súbita y de alto impacto en las condiciones previstas para la ejecución del proceso, con significativa incidencia en la obtención de los objetivos.
2. Configuración de una Fuerza mayor consistente en la pandemia decretada por la OMS.</t>
  </si>
  <si>
    <r>
      <t>1.</t>
    </r>
    <r>
      <rPr>
        <sz val="11"/>
        <rFont val="Times New Roman"/>
        <family val="1"/>
      </rPr>
      <t xml:space="preserve">              </t>
    </r>
    <r>
      <rPr>
        <sz val="11"/>
        <rFont val="Arial"/>
        <family val="2"/>
      </rPr>
      <t>Incumplimiento de la Constitución Política de Colombia y las Leyes de la República.
2.              Abstenerse de publicar actos administrativos expedidos por el Consejo Seccional de la Judicatura del Tolima.
3. Pérdida de credibilidad e imagen institucional.</t>
    </r>
  </si>
  <si>
    <t xml:space="preserve">1.Replanteamiento de los planes cronogramas y objetivos diseñados en condiciones de normalidad, ppara acoplarlos a la nueva realidad.
2. Adopción de medidas de emergencia para garantizar el cumplimiento de las actividades necesarias para sortear, conjurar y superar la crisis.
3.cambio abrupto y de gran magnitud en las condiciones de prestación del servicio con incidencia notable en la toma de decisiones en lo que respecta al SIGCMA
</t>
  </si>
  <si>
    <t xml:space="preserve">1. Realizar permanentes acercamientos y control de tiempos y movimientos en cuanto a la recolección de la información.
2. Procedimientos ajustados y controles de publicación y divulgación de la información.
3. Envíos de solicitudes requiriendo el material a ser publicado.
</t>
  </si>
  <si>
    <t xml:space="preserve">1. Verificación permanente de la información contenida en las publicaciones, revisión de estilos y corrección de documentos.
2. Aseguramiento de los contenidos de la información  antes de ser aprobados para la impresión.
</t>
  </si>
  <si>
    <t xml:space="preserve">1. Mantenimiento de los sistemas de información adecuados para difundir la información.
2. Control permanente de la información y administración de los sistemas de información
</t>
  </si>
  <si>
    <t xml:space="preserve">1. Trabajo en casa / Teletrabajo (Medidas SST para trabajo en casa, herramientas para teletrabajo)
2. Cumplimiento de protocolos en el trabajo y adopción de Jornadas flexibles (horarios distintos, turnos adicionales, para reducir el número total de trabajadores en la instalación simultáneamente)
3. Teleconferencias para eliminar viajes o reuniones en otras instalaciones
4. Difusión y concientización del Autocontrol y Autocuidado con protocolo de limpieza incluye lavado de manos, medidas para autocuidado en ambientes fuera de la oficina, para entrar a casa) y uso adecuado de los EPP.
5. Digitalización de archivos y uso de las tecnologías de la información y la comunicación para el cumplimiento de las funciones
</t>
  </si>
  <si>
    <t>1.               Contextualización del Código de Ética y Buen Gobierno.
2.Verificación de publicación de los actos administrativos.</t>
  </si>
  <si>
    <t xml:space="preserve"> PROCESO DE COMUNICACIÓN INSTITUCIONAL</t>
  </si>
  <si>
    <t>CONSEJO SUPERIOR DE LA JUDICATURA                                                                                                                                                                                                                      CONSEJO SECCIONAL DE LA JUDICATURA DEL TOLIMA
PROCESO DE COMUNICACION INSTITUCIONAL
MATRIZ DE RIESGOS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</si>
</sst>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0"/>
      <name val="Arial"/>
    </font>
    <font>
      <sz val="10"/>
      <name val="Arial"/>
      <family val="2"/>
    </font>
    <font>
      <sz val="10"/>
      <color indexed="9"/>
      <name val="Arial"/>
      <family val="2"/>
    </font>
    <font>
      <b/>
      <sz val="10"/>
      <color indexed="13"/>
      <name val="Arial"/>
      <family val="2"/>
    </font>
    <font>
      <sz val="8"/>
      <color indexed="81"/>
      <name val="Tahoma"/>
      <family val="2"/>
    </font>
    <font>
      <b/>
      <sz val="10"/>
      <name val="Arial"/>
      <family val="2"/>
    </font>
    <font>
      <sz val="9"/>
      <color indexed="81"/>
      <name val="Tahoma"/>
      <family val="2"/>
    </font>
    <font>
      <sz val="8"/>
      <name val="Arial"/>
      <family val="2"/>
    </font>
    <font>
      <b/>
      <sz val="8"/>
      <color indexed="81"/>
      <name val="Tahoma"/>
      <family val="2"/>
    </font>
    <font>
      <b/>
      <i/>
      <sz val="14"/>
      <color indexed="8"/>
      <name val="Arial"/>
      <family val="2"/>
    </font>
    <font>
      <b/>
      <i/>
      <sz val="14"/>
      <color indexed="8"/>
      <name val="Tahoma"/>
      <family val="2"/>
    </font>
    <font>
      <sz val="12"/>
      <color indexed="8"/>
      <name val="Arial"/>
      <family val="2"/>
    </font>
    <font>
      <b/>
      <sz val="10"/>
      <color indexed="9"/>
      <name val="Arial"/>
      <family val="2"/>
    </font>
    <font>
      <b/>
      <sz val="12"/>
      <color indexed="8"/>
      <name val="Arial"/>
      <family val="2"/>
    </font>
    <font>
      <b/>
      <sz val="9"/>
      <name val="Arial"/>
      <family val="2"/>
    </font>
    <font>
      <sz val="9"/>
      <name val="Arial"/>
      <family val="2"/>
    </font>
    <font>
      <sz val="9"/>
      <color indexed="9"/>
      <name val="Arial"/>
      <family val="2"/>
    </font>
    <font>
      <b/>
      <sz val="11"/>
      <name val="Arial"/>
      <family val="2"/>
    </font>
    <font>
      <sz val="11"/>
      <color indexed="8"/>
      <name val="Arial"/>
      <family val="2"/>
    </font>
    <font>
      <sz val="11"/>
      <name val="Arial"/>
      <family val="2"/>
    </font>
    <font>
      <sz val="10"/>
      <color rgb="FFFF0000"/>
      <name val="Arial"/>
      <family val="2"/>
    </font>
    <font>
      <sz val="10"/>
      <color theme="1"/>
      <name val="Calibri"/>
      <family val="2"/>
      <scheme val="minor"/>
    </font>
    <font>
      <sz val="11"/>
      <name val="Calibri"/>
      <family val="2"/>
      <scheme val="minor"/>
    </font>
    <font>
      <sz val="11"/>
      <name val="Times New Roman"/>
      <family val="1"/>
    </font>
  </fonts>
  <fills count="16">
    <fill>
      <patternFill patternType="none"/>
    </fill>
    <fill>
      <patternFill patternType="gray125"/>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indexed="15"/>
        <bgColor indexed="64"/>
      </patternFill>
    </fill>
    <fill>
      <patternFill patternType="solid">
        <fgColor indexed="18"/>
        <bgColor indexed="64"/>
      </patternFill>
    </fill>
    <fill>
      <patternFill patternType="solid">
        <fgColor indexed="47"/>
        <bgColor indexed="64"/>
      </patternFill>
    </fill>
    <fill>
      <patternFill patternType="solid">
        <fgColor indexed="40"/>
        <bgColor indexed="64"/>
      </patternFill>
    </fill>
    <fill>
      <patternFill patternType="solid">
        <fgColor indexed="49"/>
        <bgColor indexed="64"/>
      </patternFill>
    </fill>
    <fill>
      <patternFill patternType="solid">
        <fgColor indexed="45"/>
        <bgColor indexed="64"/>
      </patternFill>
    </fill>
    <fill>
      <patternFill patternType="solid">
        <fgColor indexed="42"/>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9">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9" fontId="1" fillId="0" borderId="0" applyFont="0" applyFill="0" applyBorder="0" applyAlignment="0" applyProtection="0"/>
  </cellStyleXfs>
  <cellXfs count="76">
    <xf numFmtId="0" fontId="0" fillId="0" borderId="0" xfId="0"/>
    <xf numFmtId="0" fontId="1" fillId="0" borderId="1" xfId="1" applyFill="1" applyBorder="1" applyAlignment="1">
      <alignment horizontal="center" vertical="center" textRotation="90"/>
    </xf>
    <xf numFmtId="0" fontId="1" fillId="2" borderId="2" xfId="1" applyFill="1" applyBorder="1" applyAlignment="1">
      <alignment horizontal="center" vertical="center"/>
    </xf>
    <xf numFmtId="9" fontId="0" fillId="2" borderId="2" xfId="2" applyFont="1" applyFill="1" applyBorder="1" applyAlignment="1">
      <alignment horizontal="center" vertical="center"/>
    </xf>
    <xf numFmtId="0" fontId="1" fillId="3" borderId="2" xfId="1" applyFill="1" applyBorder="1" applyAlignment="1">
      <alignment horizontal="center" vertical="center"/>
    </xf>
    <xf numFmtId="9" fontId="0" fillId="3" borderId="2" xfId="2" applyFont="1" applyFill="1" applyBorder="1" applyAlignment="1">
      <alignment horizontal="center" vertical="center"/>
    </xf>
    <xf numFmtId="0" fontId="2" fillId="4" borderId="2" xfId="1" applyFont="1" applyFill="1" applyBorder="1" applyAlignment="1">
      <alignment horizontal="center" vertical="center"/>
    </xf>
    <xf numFmtId="9" fontId="2" fillId="4" borderId="2" xfId="2" applyFont="1" applyFill="1" applyBorder="1" applyAlignment="1">
      <alignment horizontal="center" vertical="center"/>
    </xf>
    <xf numFmtId="0" fontId="11" fillId="0" borderId="0" xfId="0" applyFont="1" applyAlignment="1">
      <alignment vertical="center"/>
    </xf>
    <xf numFmtId="0" fontId="10" fillId="0" borderId="0" xfId="0" applyFont="1" applyBorder="1" applyAlignment="1">
      <alignment vertical="center" wrapText="1"/>
    </xf>
    <xf numFmtId="0" fontId="0" fillId="0" borderId="0" xfId="0" applyAlignment="1">
      <alignment vertical="center"/>
    </xf>
    <xf numFmtId="0" fontId="1" fillId="0" borderId="0" xfId="1" applyAlignment="1">
      <alignment vertical="center"/>
    </xf>
    <xf numFmtId="0" fontId="1" fillId="0" borderId="0" xfId="1" applyFont="1" applyAlignment="1">
      <alignment horizontal="justify" vertical="center"/>
    </xf>
    <xf numFmtId="0" fontId="1" fillId="0" borderId="0" xfId="1" applyAlignment="1">
      <alignment horizontal="justify" vertical="center"/>
    </xf>
    <xf numFmtId="0" fontId="1" fillId="0" borderId="0" xfId="1" applyAlignment="1">
      <alignment horizontal="center" vertical="center"/>
    </xf>
    <xf numFmtId="0" fontId="1" fillId="0" borderId="0" xfId="1" applyFill="1" applyAlignment="1">
      <alignment vertical="center"/>
    </xf>
    <xf numFmtId="0" fontId="5" fillId="5" borderId="2" xfId="1" applyFont="1" applyFill="1" applyBorder="1" applyAlignment="1">
      <alignment horizontal="center" vertical="center"/>
    </xf>
    <xf numFmtId="0" fontId="14" fillId="0" borderId="2" xfId="1" applyFont="1" applyBorder="1" applyAlignment="1">
      <alignment horizontal="center" vertical="center" wrapText="1"/>
    </xf>
    <xf numFmtId="0" fontId="1" fillId="0" borderId="0" xfId="1" applyFill="1" applyAlignment="1">
      <alignment horizontal="center" vertical="center"/>
    </xf>
    <xf numFmtId="0" fontId="1" fillId="0" borderId="0" xfId="1" applyFill="1" applyBorder="1" applyAlignment="1">
      <alignment horizontal="center" vertical="center"/>
    </xf>
    <xf numFmtId="0" fontId="14" fillId="0" borderId="2" xfId="1" applyFont="1" applyFill="1" applyBorder="1" applyAlignment="1">
      <alignment horizontal="center" vertical="center" wrapText="1"/>
    </xf>
    <xf numFmtId="0" fontId="13" fillId="0" borderId="0" xfId="0" applyFont="1" applyAlignment="1">
      <alignment horizontal="center" vertical="center"/>
    </xf>
    <xf numFmtId="0" fontId="5" fillId="0" borderId="0" xfId="1" applyFont="1" applyFill="1" applyBorder="1" applyAlignment="1">
      <alignment horizontal="center" vertical="center"/>
    </xf>
    <xf numFmtId="0" fontId="15" fillId="0" borderId="0" xfId="1" applyFont="1" applyAlignment="1">
      <alignment vertical="center"/>
    </xf>
    <xf numFmtId="0" fontId="16" fillId="0" borderId="0" xfId="1" applyFont="1" applyAlignment="1">
      <alignment vertical="center"/>
    </xf>
    <xf numFmtId="0" fontId="15" fillId="2" borderId="2" xfId="1" applyFont="1" applyFill="1" applyBorder="1" applyAlignment="1">
      <alignment horizontal="center" vertical="center" wrapText="1"/>
    </xf>
    <xf numFmtId="9" fontId="15" fillId="2" borderId="2" xfId="2" applyFont="1" applyFill="1" applyBorder="1" applyAlignment="1">
      <alignment horizontal="center" vertical="center" wrapText="1"/>
    </xf>
    <xf numFmtId="0" fontId="15" fillId="2" borderId="2" xfId="1" applyFont="1" applyFill="1" applyBorder="1" applyAlignment="1">
      <alignment vertical="center" wrapText="1"/>
    </xf>
    <xf numFmtId="0" fontId="15" fillId="0" borderId="0" xfId="1" applyFont="1" applyFill="1" applyAlignment="1">
      <alignment vertical="center"/>
    </xf>
    <xf numFmtId="0" fontId="15" fillId="3" borderId="2" xfId="1" applyFont="1" applyFill="1" applyBorder="1" applyAlignment="1">
      <alignment horizontal="center" vertical="center" wrapText="1"/>
    </xf>
    <xf numFmtId="9" fontId="15" fillId="3" borderId="2" xfId="2" applyFont="1" applyFill="1" applyBorder="1" applyAlignment="1">
      <alignment horizontal="center" vertical="center" wrapText="1"/>
    </xf>
    <xf numFmtId="0" fontId="15" fillId="3" borderId="2" xfId="1" applyFont="1" applyFill="1" applyBorder="1" applyAlignment="1">
      <alignment vertical="center" wrapText="1"/>
    </xf>
    <xf numFmtId="0" fontId="16" fillId="4" borderId="2" xfId="1" applyFont="1" applyFill="1" applyBorder="1" applyAlignment="1">
      <alignment horizontal="center" vertical="center" wrapText="1"/>
    </xf>
    <xf numFmtId="9" fontId="16" fillId="4" borderId="2" xfId="2" applyFont="1" applyFill="1" applyBorder="1" applyAlignment="1">
      <alignment horizontal="center" vertical="center" wrapText="1"/>
    </xf>
    <xf numFmtId="9" fontId="16" fillId="4" borderId="2" xfId="1" applyNumberFormat="1" applyFont="1" applyFill="1" applyBorder="1" applyAlignment="1">
      <alignment horizontal="center" vertical="center" wrapText="1"/>
    </xf>
    <xf numFmtId="0" fontId="16" fillId="4" borderId="2" xfId="1" applyFont="1" applyFill="1" applyBorder="1" applyAlignment="1">
      <alignment vertical="center" wrapText="1"/>
    </xf>
    <xf numFmtId="0" fontId="5" fillId="12" borderId="2" xfId="1" applyFont="1" applyFill="1" applyBorder="1" applyAlignment="1">
      <alignment horizontal="center" vertical="center"/>
    </xf>
    <xf numFmtId="0" fontId="5" fillId="12" borderId="2" xfId="1" applyFont="1" applyFill="1" applyBorder="1" applyAlignment="1">
      <alignment horizontal="center" vertical="center" wrapText="1"/>
    </xf>
    <xf numFmtId="0" fontId="20" fillId="0" borderId="2" xfId="1" applyFont="1" applyBorder="1" applyAlignment="1">
      <alignment horizontal="center" vertical="center" wrapText="1"/>
    </xf>
    <xf numFmtId="0" fontId="20" fillId="0" borderId="2" xfId="1" applyFont="1" applyBorder="1" applyAlignment="1" applyProtection="1">
      <alignment horizontal="center" vertical="center" wrapText="1"/>
      <protection locked="0"/>
    </xf>
    <xf numFmtId="0" fontId="20" fillId="0" borderId="2" xfId="1" applyFont="1" applyBorder="1" applyAlignment="1">
      <alignment horizontal="justify" vertical="center" wrapText="1"/>
    </xf>
    <xf numFmtId="0" fontId="20" fillId="0" borderId="0" xfId="1" applyFont="1" applyAlignment="1">
      <alignment vertical="center"/>
    </xf>
    <xf numFmtId="0" fontId="20" fillId="14" borderId="2" xfId="1" applyFont="1" applyFill="1" applyBorder="1" applyAlignment="1">
      <alignment horizontal="justify" vertical="center" wrapText="1"/>
    </xf>
    <xf numFmtId="0" fontId="21" fillId="15" borderId="2" xfId="0" applyFont="1" applyFill="1" applyBorder="1" applyAlignment="1"/>
    <xf numFmtId="0" fontId="17" fillId="0" borderId="2" xfId="0" applyFont="1" applyBorder="1" applyAlignment="1">
      <alignment vertical="center" wrapText="1"/>
    </xf>
    <xf numFmtId="0" fontId="19" fillId="0" borderId="2" xfId="0" applyFont="1" applyBorder="1" applyAlignment="1">
      <alignment horizontal="justify" vertical="center" wrapText="1"/>
    </xf>
    <xf numFmtId="0" fontId="19" fillId="0" borderId="2" xfId="0" applyFont="1" applyBorder="1" applyAlignment="1">
      <alignment vertical="center" wrapText="1"/>
    </xf>
    <xf numFmtId="0" fontId="17" fillId="0" borderId="2" xfId="0" applyFont="1" applyBorder="1" applyAlignment="1">
      <alignment horizontal="left" vertical="center" wrapText="1"/>
    </xf>
    <xf numFmtId="0" fontId="19" fillId="0" borderId="2" xfId="0" applyFont="1" applyBorder="1" applyAlignment="1">
      <alignment horizontal="left" vertical="center" wrapText="1"/>
    </xf>
    <xf numFmtId="0" fontId="22" fillId="15" borderId="2" xfId="0" applyFont="1" applyFill="1" applyBorder="1" applyAlignment="1">
      <alignment horizontal="left" vertical="center" wrapText="1"/>
    </xf>
    <xf numFmtId="0" fontId="22" fillId="15" borderId="2" xfId="0" applyFont="1" applyFill="1" applyBorder="1" applyAlignment="1">
      <alignment horizontal="left" vertical="top" wrapText="1"/>
    </xf>
    <xf numFmtId="0" fontId="22" fillId="0" borderId="2" xfId="0" applyFont="1" applyFill="1" applyBorder="1" applyAlignment="1">
      <alignment horizontal="left" vertical="center" wrapText="1"/>
    </xf>
    <xf numFmtId="0" fontId="17" fillId="13" borderId="6" xfId="0" applyFont="1" applyFill="1" applyBorder="1" applyAlignment="1">
      <alignment horizontal="center" vertical="center"/>
    </xf>
    <xf numFmtId="0" fontId="17" fillId="13" borderId="8" xfId="0" applyFont="1" applyFill="1" applyBorder="1" applyAlignment="1">
      <alignment horizontal="center" vertical="center"/>
    </xf>
    <xf numFmtId="0" fontId="17" fillId="13" borderId="7" xfId="0" applyFont="1" applyFill="1" applyBorder="1" applyAlignment="1">
      <alignment horizontal="center" vertical="center"/>
    </xf>
    <xf numFmtId="0" fontId="18" fillId="13" borderId="6" xfId="0" applyFont="1" applyFill="1" applyBorder="1" applyAlignment="1">
      <alignment horizontal="left" vertical="center" wrapText="1"/>
    </xf>
    <xf numFmtId="0" fontId="18" fillId="13" borderId="8" xfId="0" applyFont="1" applyFill="1" applyBorder="1" applyAlignment="1">
      <alignment horizontal="left" vertical="center" wrapText="1"/>
    </xf>
    <xf numFmtId="0" fontId="18" fillId="13" borderId="7" xfId="0" applyFont="1" applyFill="1" applyBorder="1" applyAlignment="1">
      <alignment horizontal="left" vertical="center" wrapText="1"/>
    </xf>
    <xf numFmtId="0" fontId="12" fillId="6" borderId="0" xfId="0" applyFont="1" applyFill="1" applyBorder="1" applyAlignment="1">
      <alignment horizontal="center" vertical="center" wrapText="1"/>
    </xf>
    <xf numFmtId="0" fontId="19" fillId="13" borderId="6" xfId="0" applyFont="1" applyFill="1" applyBorder="1" applyAlignment="1">
      <alignment horizontal="left" vertical="center" wrapText="1"/>
    </xf>
    <xf numFmtId="0" fontId="19" fillId="13" borderId="8" xfId="0" applyFont="1" applyFill="1" applyBorder="1" applyAlignment="1">
      <alignment horizontal="left" vertical="center" wrapText="1"/>
    </xf>
    <xf numFmtId="0" fontId="19" fillId="13" borderId="7" xfId="0" applyFont="1" applyFill="1" applyBorder="1" applyAlignment="1">
      <alignment horizontal="left" vertical="center" wrapText="1"/>
    </xf>
    <xf numFmtId="0" fontId="9"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0" xfId="0" applyFont="1" applyAlignment="1">
      <alignment horizontal="center" vertical="center"/>
    </xf>
    <xf numFmtId="0" fontId="14" fillId="0" borderId="6" xfId="1" applyFont="1" applyFill="1" applyBorder="1" applyAlignment="1">
      <alignment horizontal="center" vertical="center" wrapText="1"/>
    </xf>
    <xf numFmtId="0" fontId="14" fillId="0" borderId="7" xfId="1" applyFont="1" applyFill="1" applyBorder="1" applyAlignment="1">
      <alignment horizontal="center" vertical="center" wrapText="1"/>
    </xf>
    <xf numFmtId="0" fontId="5" fillId="10" borderId="2" xfId="1" applyFont="1" applyFill="1" applyBorder="1" applyAlignment="1">
      <alignment horizontal="center" vertical="center"/>
    </xf>
    <xf numFmtId="0" fontId="14" fillId="10" borderId="2" xfId="1" applyFont="1" applyFill="1" applyBorder="1" applyAlignment="1">
      <alignment horizontal="center" vertical="center"/>
    </xf>
    <xf numFmtId="0" fontId="14" fillId="11" borderId="2" xfId="1" applyFont="1" applyFill="1" applyBorder="1" applyAlignment="1">
      <alignment horizontal="center" vertical="center" wrapText="1"/>
    </xf>
    <xf numFmtId="0" fontId="5" fillId="7" borderId="2" xfId="1" applyFont="1" applyFill="1" applyBorder="1" applyAlignment="1">
      <alignment horizontal="center" vertical="center"/>
    </xf>
    <xf numFmtId="0" fontId="5" fillId="8" borderId="2" xfId="1" applyFont="1" applyFill="1" applyBorder="1" applyAlignment="1">
      <alignment horizontal="center" vertical="center" textRotation="90"/>
    </xf>
    <xf numFmtId="0" fontId="3" fillId="9" borderId="3" xfId="1" applyFont="1" applyFill="1" applyBorder="1" applyAlignment="1">
      <alignment horizontal="center" vertical="center"/>
    </xf>
    <xf numFmtId="0" fontId="3" fillId="9" borderId="1" xfId="1" applyFont="1" applyFill="1" applyBorder="1" applyAlignment="1">
      <alignment horizontal="center" vertical="center"/>
    </xf>
    <xf numFmtId="0" fontId="3" fillId="9" borderId="4" xfId="1" applyFont="1" applyFill="1" applyBorder="1" applyAlignment="1">
      <alignment horizontal="center" vertical="center"/>
    </xf>
    <xf numFmtId="0" fontId="3" fillId="9" borderId="5" xfId="1" applyFont="1" applyFill="1" applyBorder="1" applyAlignment="1">
      <alignment horizontal="center" vertical="center"/>
    </xf>
  </cellXfs>
  <cellStyles count="3">
    <cellStyle name="Normal" xfId="0" builtinId="0"/>
    <cellStyle name="Normal 2" xfId="1"/>
    <cellStyle name="Porcentual 2" xfId="2"/>
  </cellStyles>
  <dxfs count="54">
    <dxf>
      <fill>
        <patternFill>
          <bgColor rgb="FF66FF33"/>
        </patternFill>
      </fill>
    </dxf>
    <dxf>
      <fill>
        <patternFill>
          <bgColor rgb="FF66FF33"/>
        </patternFill>
      </fill>
    </dxf>
    <dxf>
      <fill>
        <patternFill>
          <bgColor rgb="FF66FF33"/>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66FF33"/>
        </patternFill>
      </fill>
    </dxf>
    <dxf>
      <fill>
        <patternFill>
          <bgColor rgb="FF66FF33"/>
        </patternFill>
      </fill>
    </dxf>
    <dxf>
      <fill>
        <patternFill>
          <bgColor rgb="FF66FF33"/>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66FF33"/>
        </patternFill>
      </fill>
    </dxf>
    <dxf>
      <fill>
        <patternFill>
          <bgColor rgb="FF66FF33"/>
        </patternFill>
      </fill>
    </dxf>
    <dxf>
      <fill>
        <patternFill>
          <bgColor rgb="FF66FF33"/>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fgColor rgb="FF11FF39"/>
          <bgColor rgb="FF45F72D"/>
        </patternFill>
      </fill>
    </dxf>
    <dxf>
      <fill>
        <patternFill>
          <bgColor rgb="FF11FF39"/>
        </patternFill>
      </fill>
    </dxf>
    <dxf>
      <fill>
        <patternFill patternType="solid">
          <fgColor rgb="FF00FF00"/>
          <bgColor rgb="FF66FF33"/>
        </patternFill>
      </fill>
    </dxf>
    <dxf>
      <fill>
        <patternFill>
          <bgColor rgb="FFFF0000"/>
        </patternFill>
      </fill>
    </dxf>
    <dxf>
      <fill>
        <patternFill>
          <bgColor rgb="FFFF0000"/>
        </patternFill>
      </fill>
    </dxf>
    <dxf>
      <fill>
        <patternFill>
          <bgColor rgb="FFFF000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0</xdr:row>
      <xdr:rowOff>85725</xdr:rowOff>
    </xdr:from>
    <xdr:to>
      <xdr:col>2</xdr:col>
      <xdr:colOff>1438275</xdr:colOff>
      <xdr:row>4</xdr:row>
      <xdr:rowOff>161925</xdr:rowOff>
    </xdr:to>
    <xdr:pic>
      <xdr:nvPicPr>
        <xdr:cNvPr id="3112" name="Imagen 4">
          <a:extLst>
            <a:ext uri="{FF2B5EF4-FFF2-40B4-BE49-F238E27FC236}">
              <a16:creationId xmlns:a16="http://schemas.microsoft.com/office/drawing/2014/main" id="{DC1EC170-7F7E-48D2-87BE-C4690230210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09600" y="85725"/>
          <a:ext cx="337185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154782</xdr:colOff>
      <xdr:row>0</xdr:row>
      <xdr:rowOff>202406</xdr:rowOff>
    </xdr:from>
    <xdr:to>
      <xdr:col>17</xdr:col>
      <xdr:colOff>1953948</xdr:colOff>
      <xdr:row>5</xdr:row>
      <xdr:rowOff>6879</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20606318" y="202406"/>
          <a:ext cx="1799166" cy="5392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800" b="1">
              <a:latin typeface="Arial"/>
              <a:cs typeface="Arial"/>
            </a:rPr>
            <a:t>SIGCMA</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28574</xdr:colOff>
      <xdr:row>0</xdr:row>
      <xdr:rowOff>133350</xdr:rowOff>
    </xdr:from>
    <xdr:to>
      <xdr:col>5</xdr:col>
      <xdr:colOff>180974</xdr:colOff>
      <xdr:row>4</xdr:row>
      <xdr:rowOff>9525</xdr:rowOff>
    </xdr:to>
    <xdr:pic>
      <xdr:nvPicPr>
        <xdr:cNvPr id="2071" name="Imagen 4">
          <a:extLst>
            <a:ext uri="{FF2B5EF4-FFF2-40B4-BE49-F238E27FC236}">
              <a16:creationId xmlns:a16="http://schemas.microsoft.com/office/drawing/2014/main" id="{F8DB5846-EC73-4B41-86AE-FE2A9E6BD12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8574" y="133350"/>
          <a:ext cx="239077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478633</xdr:colOff>
      <xdr:row>1</xdr:row>
      <xdr:rowOff>40481</xdr:rowOff>
    </xdr:from>
    <xdr:to>
      <xdr:col>16</xdr:col>
      <xdr:colOff>2647951</xdr:colOff>
      <xdr:row>3</xdr:row>
      <xdr:rowOff>92604</xdr:rowOff>
    </xdr:to>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9089233" y="288131"/>
          <a:ext cx="2169318" cy="5474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800" b="1">
              <a:latin typeface="Arial"/>
              <a:cs typeface="Arial"/>
            </a:rPr>
            <a:t>SIGCMA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81"/>
  <sheetViews>
    <sheetView showGridLines="0" tabSelected="1" view="pageBreakPreview" topLeftCell="D19" zoomScale="70" zoomScaleNormal="80" zoomScaleSheetLayoutView="70" workbookViewId="0">
      <selection activeCell="Q19" sqref="Q19"/>
    </sheetView>
  </sheetViews>
  <sheetFormatPr baseColWidth="10" defaultColWidth="11.44140625" defaultRowHeight="13.2" x14ac:dyDescent="0.25"/>
  <cols>
    <col min="1" max="1" width="7.44140625" style="11" customWidth="1"/>
    <col min="2" max="3" width="30.6640625" style="11" customWidth="1"/>
    <col min="4" max="4" width="38" style="11" customWidth="1"/>
    <col min="5" max="5" width="30.6640625" style="11" customWidth="1"/>
    <col min="6" max="6" width="14.44140625" style="14" bestFit="1" customWidth="1"/>
    <col min="7" max="7" width="15.109375" style="14" customWidth="1"/>
    <col min="8" max="9" width="12.6640625" style="11" customWidth="1"/>
    <col min="10" max="10" width="39.88671875" style="11" customWidth="1"/>
    <col min="11" max="11" width="15.33203125" style="11" customWidth="1"/>
    <col min="12" max="12" width="15" style="14" customWidth="1"/>
    <col min="13" max="13" width="16.5546875" style="14" customWidth="1"/>
    <col min="14" max="15" width="12.6640625" style="14" customWidth="1"/>
    <col min="16" max="16" width="12.6640625" style="11" hidden="1" customWidth="1"/>
    <col min="17" max="17" width="37" style="11" customWidth="1"/>
    <col min="18" max="18" width="36.6640625" style="11" customWidth="1"/>
    <col min="19" max="20" width="11.44140625" style="11"/>
    <col min="21" max="21" width="12.5546875" style="11" bestFit="1" customWidth="1"/>
    <col min="22" max="16384" width="11.44140625" style="11"/>
  </cols>
  <sheetData>
    <row r="1" spans="1:18" s="8" customFormat="1" ht="20.100000000000001" customHeight="1" x14ac:dyDescent="0.25">
      <c r="A1" s="62"/>
      <c r="B1" s="62"/>
      <c r="C1" s="62"/>
      <c r="D1" s="63"/>
      <c r="E1" s="62" t="s">
        <v>92</v>
      </c>
      <c r="F1" s="62"/>
      <c r="G1" s="62"/>
      <c r="H1" s="62"/>
      <c r="I1" s="62"/>
      <c r="J1" s="62"/>
      <c r="K1" s="62"/>
      <c r="L1" s="62"/>
      <c r="M1" s="62"/>
      <c r="N1" s="62"/>
      <c r="O1" s="63"/>
      <c r="P1" s="63"/>
      <c r="Q1" s="63"/>
      <c r="R1" s="64"/>
    </row>
    <row r="2" spans="1:18" s="8" customFormat="1" ht="20.100000000000001" customHeight="1" x14ac:dyDescent="0.25">
      <c r="A2" s="62"/>
      <c r="B2" s="62"/>
      <c r="C2" s="62"/>
      <c r="D2" s="63"/>
      <c r="E2" s="62"/>
      <c r="F2" s="62"/>
      <c r="G2" s="62"/>
      <c r="H2" s="62"/>
      <c r="I2" s="62"/>
      <c r="J2" s="62"/>
      <c r="K2" s="62"/>
      <c r="L2" s="62"/>
      <c r="M2" s="62"/>
      <c r="N2" s="62"/>
      <c r="O2" s="63"/>
      <c r="P2" s="63"/>
      <c r="Q2" s="63"/>
      <c r="R2" s="64"/>
    </row>
    <row r="3" spans="1:18" s="8" customFormat="1" ht="20.100000000000001" customHeight="1" x14ac:dyDescent="0.25">
      <c r="A3" s="62"/>
      <c r="B3" s="62"/>
      <c r="C3" s="62"/>
      <c r="D3" s="63"/>
      <c r="E3" s="62"/>
      <c r="F3" s="62"/>
      <c r="G3" s="62"/>
      <c r="H3" s="62"/>
      <c r="I3" s="62"/>
      <c r="J3" s="62"/>
      <c r="K3" s="62"/>
      <c r="L3" s="62"/>
      <c r="M3" s="62"/>
      <c r="N3" s="62"/>
      <c r="O3" s="63"/>
      <c r="P3" s="63"/>
      <c r="Q3" s="63"/>
      <c r="R3" s="64"/>
    </row>
    <row r="4" spans="1:18" s="8" customFormat="1" ht="20.100000000000001" customHeight="1" x14ac:dyDescent="0.25">
      <c r="A4" s="62"/>
      <c r="B4" s="62"/>
      <c r="C4" s="62"/>
      <c r="D4" s="63"/>
      <c r="E4" s="62"/>
      <c r="F4" s="62"/>
      <c r="G4" s="62"/>
      <c r="H4" s="62"/>
      <c r="I4" s="62"/>
      <c r="J4" s="62"/>
      <c r="K4" s="62"/>
      <c r="L4" s="62"/>
      <c r="M4" s="62"/>
      <c r="N4" s="62"/>
      <c r="O4" s="63"/>
      <c r="P4" s="63"/>
      <c r="Q4" s="63"/>
      <c r="R4" s="64"/>
    </row>
    <row r="5" spans="1:18" s="8" customFormat="1" ht="20.100000000000001" customHeight="1" x14ac:dyDescent="0.25">
      <c r="A5" s="62"/>
      <c r="B5" s="62"/>
      <c r="C5" s="62"/>
      <c r="D5" s="63"/>
      <c r="E5" s="62"/>
      <c r="F5" s="62"/>
      <c r="G5" s="62"/>
      <c r="H5" s="62"/>
      <c r="I5" s="62"/>
      <c r="J5" s="62"/>
      <c r="K5" s="62"/>
      <c r="L5" s="62"/>
      <c r="M5" s="62"/>
      <c r="N5" s="62"/>
      <c r="O5" s="63"/>
      <c r="P5" s="63"/>
      <c r="Q5" s="63"/>
      <c r="R5" s="64"/>
    </row>
    <row r="6" spans="1:18" s="8" customFormat="1" ht="20.100000000000001" customHeight="1" x14ac:dyDescent="0.25">
      <c r="A6" s="62"/>
      <c r="B6" s="62"/>
      <c r="C6" s="62"/>
      <c r="D6" s="63"/>
      <c r="E6" s="62"/>
      <c r="F6" s="62"/>
      <c r="G6" s="62"/>
      <c r="H6" s="62"/>
      <c r="I6" s="62"/>
      <c r="J6" s="62"/>
      <c r="K6" s="62"/>
      <c r="L6" s="62"/>
      <c r="M6" s="62"/>
      <c r="N6" s="62"/>
      <c r="O6" s="63"/>
      <c r="P6" s="63"/>
      <c r="Q6" s="63"/>
      <c r="R6" s="64"/>
    </row>
    <row r="7" spans="1:18" s="8" customFormat="1" ht="20.100000000000001" customHeight="1" x14ac:dyDescent="0.25">
      <c r="A7" s="62"/>
      <c r="B7" s="62"/>
      <c r="C7" s="62"/>
      <c r="D7" s="63"/>
      <c r="E7" s="62"/>
      <c r="F7" s="62"/>
      <c r="G7" s="62"/>
      <c r="H7" s="62"/>
      <c r="I7" s="62"/>
      <c r="J7" s="62"/>
      <c r="K7" s="62"/>
      <c r="L7" s="62"/>
      <c r="M7" s="62"/>
      <c r="N7" s="62"/>
      <c r="O7" s="63"/>
      <c r="P7" s="63"/>
      <c r="Q7" s="63"/>
      <c r="R7" s="21"/>
    </row>
    <row r="8" spans="1:18" s="8" customFormat="1" ht="20.100000000000001" customHeight="1" x14ac:dyDescent="0.25">
      <c r="A8" s="58" t="s">
        <v>56</v>
      </c>
      <c r="B8" s="58"/>
      <c r="C8" s="58"/>
      <c r="D8" s="58"/>
      <c r="E8" s="58"/>
      <c r="F8" s="58"/>
      <c r="G8" s="58"/>
      <c r="H8" s="58"/>
      <c r="I8" s="58"/>
      <c r="J8" s="58"/>
      <c r="K8" s="58"/>
      <c r="L8" s="58"/>
      <c r="M8" s="58"/>
      <c r="N8" s="58"/>
      <c r="O8" s="58"/>
      <c r="P8" s="58"/>
      <c r="Q8" s="58"/>
      <c r="R8" s="58"/>
    </row>
    <row r="9" spans="1:18" s="8" customFormat="1" ht="20.100000000000001" customHeight="1" x14ac:dyDescent="0.25">
      <c r="A9" s="52" t="s">
        <v>57</v>
      </c>
      <c r="B9" s="53"/>
      <c r="C9" s="54"/>
      <c r="D9" s="55" t="s">
        <v>63</v>
      </c>
      <c r="E9" s="56"/>
      <c r="F9" s="56"/>
      <c r="G9" s="56"/>
      <c r="H9" s="56"/>
      <c r="I9" s="56"/>
      <c r="J9" s="56"/>
      <c r="K9" s="56"/>
      <c r="L9" s="56"/>
      <c r="M9" s="56"/>
      <c r="N9" s="56"/>
      <c r="O9" s="56"/>
      <c r="P9" s="56"/>
      <c r="Q9" s="56"/>
      <c r="R9" s="57"/>
    </row>
    <row r="10" spans="1:18" s="8" customFormat="1" ht="20.100000000000001" customHeight="1" x14ac:dyDescent="0.25">
      <c r="A10" s="52" t="s">
        <v>58</v>
      </c>
      <c r="B10" s="53"/>
      <c r="C10" s="54"/>
      <c r="D10" s="59" t="s">
        <v>64</v>
      </c>
      <c r="E10" s="60"/>
      <c r="F10" s="60"/>
      <c r="G10" s="60"/>
      <c r="H10" s="60"/>
      <c r="I10" s="60"/>
      <c r="J10" s="60"/>
      <c r="K10" s="60"/>
      <c r="L10" s="60"/>
      <c r="M10" s="60"/>
      <c r="N10" s="60"/>
      <c r="O10" s="60"/>
      <c r="P10" s="60"/>
      <c r="Q10" s="60"/>
      <c r="R10" s="61"/>
    </row>
    <row r="11" spans="1:18" s="8" customFormat="1" ht="20.100000000000001" customHeight="1" x14ac:dyDescent="0.25">
      <c r="A11" s="52" t="s">
        <v>59</v>
      </c>
      <c r="B11" s="53"/>
      <c r="C11" s="54"/>
      <c r="D11" s="55" t="s">
        <v>91</v>
      </c>
      <c r="E11" s="56"/>
      <c r="F11" s="56"/>
      <c r="G11" s="56"/>
      <c r="H11" s="56"/>
      <c r="I11" s="56"/>
      <c r="J11" s="56"/>
      <c r="K11" s="56"/>
      <c r="L11" s="56"/>
      <c r="M11" s="56"/>
      <c r="N11" s="56"/>
      <c r="O11" s="56"/>
      <c r="P11" s="56"/>
      <c r="Q11" s="56"/>
      <c r="R11" s="57"/>
    </row>
    <row r="12" spans="1:18" s="10" customFormat="1" ht="20.100000000000001" customHeight="1" x14ac:dyDescent="0.25">
      <c r="A12" s="52" t="s">
        <v>60</v>
      </c>
      <c r="B12" s="53"/>
      <c r="C12" s="54"/>
      <c r="D12" s="55" t="s">
        <v>65</v>
      </c>
      <c r="E12" s="56"/>
      <c r="F12" s="56"/>
      <c r="G12" s="56"/>
      <c r="H12" s="56"/>
      <c r="I12" s="56"/>
      <c r="J12" s="56"/>
      <c r="K12" s="56"/>
      <c r="L12" s="56"/>
      <c r="M12" s="56"/>
      <c r="N12" s="56"/>
      <c r="O12" s="56"/>
      <c r="P12" s="56"/>
      <c r="Q12" s="56"/>
      <c r="R12" s="57"/>
    </row>
    <row r="13" spans="1:18" s="10" customFormat="1" ht="29.25" customHeight="1" x14ac:dyDescent="0.25">
      <c r="A13" s="58" t="s">
        <v>61</v>
      </c>
      <c r="B13" s="58"/>
      <c r="C13" s="58"/>
      <c r="D13" s="58"/>
      <c r="E13" s="58"/>
      <c r="F13" s="58"/>
      <c r="G13" s="58"/>
      <c r="H13" s="58"/>
      <c r="I13" s="58"/>
      <c r="J13" s="58"/>
      <c r="K13" s="58"/>
      <c r="L13" s="58"/>
      <c r="M13" s="58"/>
      <c r="N13" s="58"/>
      <c r="O13" s="58"/>
      <c r="P13" s="58"/>
      <c r="Q13" s="58"/>
      <c r="R13" s="58"/>
    </row>
    <row r="14" spans="1:18" ht="70.5" customHeight="1" x14ac:dyDescent="0.25">
      <c r="A14" s="36" t="s">
        <v>26</v>
      </c>
      <c r="B14" s="36" t="s">
        <v>39</v>
      </c>
      <c r="C14" s="37" t="s">
        <v>27</v>
      </c>
      <c r="D14" s="37" t="s">
        <v>40</v>
      </c>
      <c r="E14" s="37" t="s">
        <v>41</v>
      </c>
      <c r="F14" s="37" t="s">
        <v>37</v>
      </c>
      <c r="G14" s="37" t="s">
        <v>38</v>
      </c>
      <c r="H14" s="37" t="s">
        <v>28</v>
      </c>
      <c r="I14" s="37" t="s">
        <v>28</v>
      </c>
      <c r="J14" s="37" t="s">
        <v>29</v>
      </c>
      <c r="K14" s="37" t="s">
        <v>35</v>
      </c>
      <c r="L14" s="37" t="s">
        <v>36</v>
      </c>
      <c r="M14" s="37" t="s">
        <v>33</v>
      </c>
      <c r="N14" s="37" t="s">
        <v>34</v>
      </c>
      <c r="O14" s="37" t="s">
        <v>30</v>
      </c>
      <c r="P14" s="37"/>
      <c r="Q14" s="37" t="s">
        <v>31</v>
      </c>
      <c r="R14" s="37" t="s">
        <v>44</v>
      </c>
    </row>
    <row r="15" spans="1:18" s="41" customFormat="1" ht="187.5" customHeight="1" x14ac:dyDescent="0.3">
      <c r="A15" s="43">
        <v>1</v>
      </c>
      <c r="B15" s="44" t="s">
        <v>66</v>
      </c>
      <c r="C15" s="45" t="s">
        <v>67</v>
      </c>
      <c r="D15" s="46" t="s">
        <v>68</v>
      </c>
      <c r="E15" s="49" t="s">
        <v>69</v>
      </c>
      <c r="F15" s="39">
        <v>2</v>
      </c>
      <c r="G15" s="39">
        <v>10</v>
      </c>
      <c r="H15" s="40" t="str">
        <f>IF(AND(F15=2,G15=5),+'Valoración y Evaluación'!$P$21,IF(AND(F15=1,G15=20),+'Valoración y Evaluación'!$P$24,VLOOKUP(+F15*G15/60,'Valoración y Evaluación'!$N$18:$Q$27,3,FALSE)))</f>
        <v>Moderado 2</v>
      </c>
      <c r="I15" s="40" t="str">
        <f>VLOOKUP(+F15*G15/60,'Valoración y Evaluación'!$N$18:$O$27,2,FALSE)</f>
        <v>Medio</v>
      </c>
      <c r="J15" s="50" t="s">
        <v>86</v>
      </c>
      <c r="K15" s="39" t="s">
        <v>42</v>
      </c>
      <c r="L15" s="39" t="s">
        <v>42</v>
      </c>
      <c r="M15" s="38">
        <v>1</v>
      </c>
      <c r="N15" s="38">
        <v>10</v>
      </c>
      <c r="O15" s="38" t="str">
        <f>IF(AND(M15=2,N15=5),+'Valoración y Evaluación'!$P$21,IF(AND(M15=1,N15=20),+'Valoración y Evaluación'!$P$24,VLOOKUP(+M15*N15/60,'Valoración y Evaluación'!$N$18:$Q$27,3,FALSE)))</f>
        <v>Tolerable 1</v>
      </c>
      <c r="P15" s="38" t="str">
        <f>VLOOKUP(+M15*N15/60,'Valoración y Evaluación'!$N$18:$O$27,2,FALSE)</f>
        <v>Bajo</v>
      </c>
      <c r="Q15" s="40" t="str">
        <f>IF(AND(M15=2,N15=5),+'Valoración y Evaluación'!$Q$21,IF(AND(M15=1,N15=20),+'Valoración y Evaluación'!$Q$24,VLOOKUP(+M15*N15/60,'Valoración y Evaluación'!$N$18:$Q$27,4,FALSE)))</f>
        <v xml:space="preserve">Asumir o reducir el riesgo. se deben tomar medidas para llevar los Riesgos a la Zona Aceptable o Tolerable, en lo posible. </v>
      </c>
      <c r="R15" s="40"/>
    </row>
    <row r="16" spans="1:18" s="41" customFormat="1" ht="244.5" customHeight="1" x14ac:dyDescent="0.3">
      <c r="A16" s="43">
        <v>2</v>
      </c>
      <c r="B16" s="44" t="s">
        <v>70</v>
      </c>
      <c r="C16" s="45" t="s">
        <v>71</v>
      </c>
      <c r="D16" s="45" t="s">
        <v>72</v>
      </c>
      <c r="E16" s="49" t="s">
        <v>73</v>
      </c>
      <c r="F16" s="39">
        <v>2</v>
      </c>
      <c r="G16" s="39">
        <v>10</v>
      </c>
      <c r="H16" s="40" t="str">
        <f>IF(AND(F16=2,G16=5),+'Valoración y Evaluación'!$P$21,IF(AND(F16=1,G16=20),+'Valoración y Evaluación'!$P$24,VLOOKUP(+F16*G16/60,'Valoración y Evaluación'!$N$18:$Q$27,3,FALSE)))</f>
        <v>Moderado 2</v>
      </c>
      <c r="I16" s="40" t="str">
        <f>VLOOKUP(+F16*G16/60,'Valoración y Evaluación'!$N$18:$O$27,2,FALSE)</f>
        <v>Medio</v>
      </c>
      <c r="J16" s="50" t="s">
        <v>87</v>
      </c>
      <c r="K16" s="39" t="s">
        <v>42</v>
      </c>
      <c r="L16" s="39" t="s">
        <v>43</v>
      </c>
      <c r="M16" s="38">
        <f t="shared" ref="M16:M19" si="0">IF(F16=1,1,IF(K16="si",+F16-1,+F16))</f>
        <v>1</v>
      </c>
      <c r="N16" s="38">
        <v>10</v>
      </c>
      <c r="O16" s="38" t="str">
        <f>IF(AND(M16=2,N16=5),+'Valoración y Evaluación'!$P$21,IF(AND(M16=1,N16=20),+'Valoración y Evaluación'!$P$24,VLOOKUP(+M16*N16/60,'Valoración y Evaluación'!$N$18:$Q$27,3,FALSE)))</f>
        <v>Tolerable 1</v>
      </c>
      <c r="P16" s="38" t="str">
        <f>VLOOKUP(+M16*N16/60,'Valoración y Evaluación'!$N$18:$O$27,2,FALSE)</f>
        <v>Bajo</v>
      </c>
      <c r="Q16" s="40" t="str">
        <f>IF(AND(M16=2,N16=5),+'Valoración y Evaluación'!$Q$21,IF(AND(M16=1,N16=20),+'Valoración y Evaluación'!$Q$24,VLOOKUP(+M16*N16/60,'Valoración y Evaluación'!$N$18:$Q$27,4,FALSE)))</f>
        <v xml:space="preserve">Asumir o reducir el riesgo. se deben tomar medidas para llevar los Riesgos a la Zona Aceptable o Tolerable, en lo posible. </v>
      </c>
      <c r="R16" s="40"/>
    </row>
    <row r="17" spans="1:18" s="41" customFormat="1" ht="99" customHeight="1" x14ac:dyDescent="0.3">
      <c r="A17" s="43">
        <v>3</v>
      </c>
      <c r="B17" s="44" t="s">
        <v>74</v>
      </c>
      <c r="C17" s="45" t="s">
        <v>75</v>
      </c>
      <c r="D17" s="45" t="s">
        <v>76</v>
      </c>
      <c r="E17" s="50" t="s">
        <v>77</v>
      </c>
      <c r="F17" s="39">
        <v>2</v>
      </c>
      <c r="G17" s="39">
        <v>10</v>
      </c>
      <c r="H17" s="40" t="str">
        <f>IF(AND(F17=2,G17=5),+'Valoración y Evaluación'!$P$21,IF(AND(F17=1,G17=20),+'Valoración y Evaluación'!$P$24,VLOOKUP(+F17*G17/60,'Valoración y Evaluación'!$N$18:$Q$27,3,FALSE)))</f>
        <v>Moderado 2</v>
      </c>
      <c r="I17" s="40" t="str">
        <f>VLOOKUP(+F17*G17/60,'Valoración y Evaluación'!$N$18:$O$27,2,FALSE)</f>
        <v>Medio</v>
      </c>
      <c r="J17" s="50" t="s">
        <v>88</v>
      </c>
      <c r="K17" s="39" t="s">
        <v>42</v>
      </c>
      <c r="L17" s="39" t="s">
        <v>42</v>
      </c>
      <c r="M17" s="38">
        <f t="shared" si="0"/>
        <v>1</v>
      </c>
      <c r="N17" s="38">
        <v>10</v>
      </c>
      <c r="O17" s="38" t="str">
        <f>IF(AND(M17=2,N17=5),+'Valoración y Evaluación'!$P$21,IF(AND(M17=1,N17=20),+'Valoración y Evaluación'!$P$24,VLOOKUP(+M17*N17/60,'Valoración y Evaluación'!$N$18:$Q$27,3,FALSE)))</f>
        <v>Tolerable 1</v>
      </c>
      <c r="P17" s="38" t="str">
        <f>VLOOKUP(+M17*N17/60,'Valoración y Evaluación'!$N$18:$O$27,2,FALSE)</f>
        <v>Bajo</v>
      </c>
      <c r="Q17" s="40" t="str">
        <f>IF(AND(M17=2,N17=5),+'Valoración y Evaluación'!$Q$21,IF(AND(M17=1,N17=20),+'Valoración y Evaluación'!$Q$24,VLOOKUP(+M17*N17/60,'Valoración y Evaluación'!$N$18:$Q$27,4,FALSE)))</f>
        <v xml:space="preserve">Asumir o reducir el riesgo. se deben tomar medidas para llevar los Riesgos a la Zona Aceptable o Tolerable, en lo posible. </v>
      </c>
      <c r="R17" s="42"/>
    </row>
    <row r="18" spans="1:18" s="41" customFormat="1" ht="278.25" customHeight="1" x14ac:dyDescent="0.3">
      <c r="A18" s="43">
        <v>4</v>
      </c>
      <c r="B18" s="47" t="s">
        <v>78</v>
      </c>
      <c r="C18" s="48" t="s">
        <v>79</v>
      </c>
      <c r="D18" s="48" t="s">
        <v>84</v>
      </c>
      <c r="E18" s="49" t="s">
        <v>80</v>
      </c>
      <c r="F18" s="39">
        <v>2</v>
      </c>
      <c r="G18" s="39">
        <v>10</v>
      </c>
      <c r="H18" s="40" t="str">
        <f>IF(AND(F18=2,G18=5),+'Valoración y Evaluación'!$P$21,IF(AND(F18=1,G18=20),+'Valoración y Evaluación'!$P$24,VLOOKUP(+F18*G18/60,'Valoración y Evaluación'!$N$18:$Q$27,3,FALSE)))</f>
        <v>Moderado 2</v>
      </c>
      <c r="I18" s="40" t="str">
        <f>VLOOKUP(+F18*G18/60,'Valoración y Evaluación'!$N$18:$O$27,2,FALSE)</f>
        <v>Medio</v>
      </c>
      <c r="J18" s="49" t="s">
        <v>90</v>
      </c>
      <c r="K18" s="39" t="s">
        <v>42</v>
      </c>
      <c r="L18" s="39" t="s">
        <v>42</v>
      </c>
      <c r="M18" s="38">
        <f t="shared" si="0"/>
        <v>1</v>
      </c>
      <c r="N18" s="38">
        <v>10</v>
      </c>
      <c r="O18" s="38" t="str">
        <f>IF(AND(M18=2,N18=5),+'Valoración y Evaluación'!$P$21,IF(AND(M18=1,N18=20),+'Valoración y Evaluación'!$P$24,VLOOKUP(+M18*N18/60,'Valoración y Evaluación'!$N$18:$Q$27,3,FALSE)))</f>
        <v>Tolerable 1</v>
      </c>
      <c r="P18" s="38" t="str">
        <f>VLOOKUP(+M18*N18/60,'Valoración y Evaluación'!$N$18:$O$27,2,FALSE)</f>
        <v>Bajo</v>
      </c>
      <c r="Q18" s="40" t="str">
        <f>IF(AND(M18=2,N18=5),+'Valoración y Evaluación'!$Q$21,IF(AND(M18=1,N18=20),+'Valoración y Evaluación'!$Q$24,VLOOKUP(+M18*N18/60,'Valoración y Evaluación'!$N$18:$Q$27,4,FALSE)))</f>
        <v xml:space="preserve">Asumir o reducir el riesgo. se deben tomar medidas para llevar los Riesgos a la Zona Aceptable o Tolerable, en lo posible. </v>
      </c>
      <c r="R18" s="42"/>
    </row>
    <row r="19" spans="1:18" s="41" customFormat="1" ht="354" customHeight="1" x14ac:dyDescent="0.3">
      <c r="A19" s="43">
        <v>5</v>
      </c>
      <c r="B19" s="47" t="s">
        <v>81</v>
      </c>
      <c r="C19" s="48" t="s">
        <v>82</v>
      </c>
      <c r="D19" s="48" t="s">
        <v>83</v>
      </c>
      <c r="E19" s="49" t="s">
        <v>85</v>
      </c>
      <c r="F19" s="39">
        <v>1</v>
      </c>
      <c r="G19" s="39">
        <v>20</v>
      </c>
      <c r="H19" s="40" t="str">
        <f>IF(AND(F19=2,G19=5),+'Valoración y Evaluación'!$P$21,IF(AND(F19=1,G19=20),+'Valoración y Evaluación'!$P$24,VLOOKUP(+F19*G19/60,'Valoración y Evaluación'!$N$18:$Q$27,3,FALSE)))</f>
        <v>Moderado 3</v>
      </c>
      <c r="I19" s="40" t="str">
        <f>VLOOKUP(+F19*G19/60,'Valoración y Evaluación'!$N$18:$O$27,2,FALSE)</f>
        <v>Medio</v>
      </c>
      <c r="J19" s="51" t="s">
        <v>89</v>
      </c>
      <c r="K19" s="39" t="s">
        <v>42</v>
      </c>
      <c r="L19" s="39" t="s">
        <v>42</v>
      </c>
      <c r="M19" s="38">
        <f t="shared" si="0"/>
        <v>1</v>
      </c>
      <c r="N19" s="38">
        <v>20</v>
      </c>
      <c r="O19" s="38" t="str">
        <f>IF(AND(M19=2,N19=5),+'Valoración y Evaluación'!$P$21,IF(AND(M19=1,N19=20),+'Valoración y Evaluación'!$P$24,VLOOKUP(+M19*N19/60,'Valoración y Evaluación'!$N$18:$Q$27,3,FALSE)))</f>
        <v>Moderado 3</v>
      </c>
      <c r="P19" s="38" t="str">
        <f>VLOOKUP(+M19*N19/60,'Valoración y Evaluación'!$N$18:$O$27,2,FALSE)</f>
        <v>Medio</v>
      </c>
      <c r="Q19" s="40" t="str">
        <f>IF(AND(M19=2,N19=5),+'Valoración y Evaluación'!$Q$21,IF(AND(M19=1,N19=20),+'Valoración y Evaluación'!$Q$24,VLOOKUP(+M19*N19/60,'Valoración y Evaluación'!$N$18:$Q$27,4,FALSE)))</f>
        <v>Reducir, Compartir o transferir el riesgo. Cuando el riesgo tiene una Probabilidad baja y Impacto catastrófico se debe tratar de compartir el riesgo y evitar la entidad en caso de que éste se presente. Siempre que el riesgo es calificado con Impacto catastrófico la Entidad debe diseñar planes de contingencia, para protegerse en caso de su ocurrencia.</v>
      </c>
      <c r="R19" s="42"/>
    </row>
    <row r="20" spans="1:18" ht="13.2" customHeight="1" x14ac:dyDescent="0.25">
      <c r="A20" s="12"/>
      <c r="B20" s="12"/>
      <c r="C20" s="13"/>
      <c r="D20" s="13"/>
      <c r="E20" s="13"/>
      <c r="H20" s="13"/>
      <c r="I20" s="13"/>
      <c r="J20" s="13"/>
      <c r="K20" s="13"/>
      <c r="P20" s="13"/>
      <c r="Q20" s="13"/>
      <c r="R20" s="13"/>
    </row>
    <row r="21" spans="1:18" ht="13.2" customHeight="1" x14ac:dyDescent="0.25">
      <c r="A21" s="13"/>
      <c r="B21" s="13"/>
      <c r="C21" s="13"/>
      <c r="D21" s="13"/>
      <c r="E21" s="13"/>
      <c r="H21" s="13"/>
      <c r="I21" s="13"/>
      <c r="J21" s="13"/>
      <c r="K21" s="13"/>
      <c r="P21" s="13"/>
      <c r="Q21" s="13"/>
      <c r="R21" s="13"/>
    </row>
    <row r="22" spans="1:18" ht="13.2" customHeight="1" x14ac:dyDescent="0.25">
      <c r="A22" s="13"/>
      <c r="B22" s="13"/>
      <c r="C22" s="13"/>
      <c r="D22" s="13"/>
      <c r="E22" s="13"/>
      <c r="H22" s="13"/>
      <c r="I22" s="13"/>
      <c r="J22" s="13"/>
      <c r="K22" s="13"/>
      <c r="P22" s="13"/>
      <c r="Q22" s="13"/>
      <c r="R22" s="13"/>
    </row>
    <row r="23" spans="1:18" ht="13.2" customHeight="1" x14ac:dyDescent="0.25">
      <c r="A23" s="13"/>
      <c r="B23" s="13"/>
      <c r="C23" s="13"/>
      <c r="D23" s="13"/>
      <c r="E23" s="13"/>
      <c r="H23" s="13"/>
      <c r="I23" s="13"/>
      <c r="J23" s="13"/>
      <c r="K23" s="13"/>
      <c r="P23" s="13"/>
      <c r="Q23" s="13"/>
      <c r="R23" s="13"/>
    </row>
    <row r="24" spans="1:18" ht="13.95" customHeight="1" x14ac:dyDescent="0.25">
      <c r="A24" s="13"/>
      <c r="B24" s="13"/>
      <c r="C24" s="13"/>
      <c r="D24" s="13"/>
      <c r="E24" s="13"/>
      <c r="H24" s="13"/>
      <c r="I24" s="13"/>
      <c r="J24" s="13"/>
      <c r="K24" s="13"/>
      <c r="P24" s="13"/>
      <c r="Q24" s="13"/>
      <c r="R24" s="13"/>
    </row>
    <row r="25" spans="1:18" ht="13.2" customHeight="1" x14ac:dyDescent="0.25">
      <c r="A25" s="13"/>
      <c r="B25" s="13"/>
      <c r="C25" s="12" t="s">
        <v>32</v>
      </c>
      <c r="D25" s="12"/>
      <c r="E25" s="12"/>
      <c r="H25" s="13"/>
      <c r="I25" s="13"/>
      <c r="J25" s="13"/>
      <c r="K25" s="13"/>
      <c r="P25" s="13"/>
      <c r="Q25" s="13"/>
      <c r="R25" s="13"/>
    </row>
    <row r="26" spans="1:18" ht="13.2" customHeight="1" x14ac:dyDescent="0.25">
      <c r="A26" s="13"/>
      <c r="B26" s="13"/>
      <c r="C26" s="13"/>
      <c r="D26" s="13"/>
      <c r="E26" s="13"/>
      <c r="H26" s="13"/>
      <c r="I26" s="13"/>
      <c r="J26" s="13"/>
      <c r="K26" s="13"/>
      <c r="P26" s="13"/>
      <c r="Q26" s="13"/>
      <c r="R26" s="13"/>
    </row>
    <row r="27" spans="1:18" ht="13.2" customHeight="1" x14ac:dyDescent="0.25">
      <c r="A27" s="13"/>
      <c r="B27" s="13"/>
      <c r="C27" s="13"/>
      <c r="D27" s="13"/>
      <c r="E27" s="13"/>
      <c r="H27" s="13"/>
      <c r="I27" s="13"/>
      <c r="J27" s="13"/>
      <c r="K27" s="13"/>
      <c r="P27" s="13"/>
      <c r="Q27" s="13"/>
      <c r="R27" s="13"/>
    </row>
    <row r="28" spans="1:18" ht="13.2" customHeight="1" x14ac:dyDescent="0.25">
      <c r="A28" s="13"/>
      <c r="B28" s="13"/>
      <c r="C28" s="13"/>
      <c r="D28" s="13"/>
      <c r="E28" s="13"/>
      <c r="H28" s="13"/>
      <c r="I28" s="13"/>
      <c r="J28" s="13"/>
      <c r="K28" s="13"/>
      <c r="P28" s="13"/>
      <c r="Q28" s="13"/>
      <c r="R28" s="13"/>
    </row>
    <row r="29" spans="1:18" ht="13.95" customHeight="1" x14ac:dyDescent="0.25">
      <c r="A29" s="13"/>
      <c r="B29" s="13"/>
      <c r="C29" s="13"/>
      <c r="D29" s="13"/>
      <c r="E29" s="13"/>
      <c r="H29" s="13"/>
      <c r="I29" s="13"/>
      <c r="J29" s="13"/>
      <c r="K29" s="13"/>
      <c r="P29" s="13"/>
      <c r="Q29" s="13"/>
      <c r="R29" s="13"/>
    </row>
    <row r="30" spans="1:18" ht="13.2" customHeight="1" x14ac:dyDescent="0.25">
      <c r="A30" s="13"/>
      <c r="B30" s="13"/>
      <c r="C30" s="13"/>
      <c r="D30" s="13"/>
      <c r="E30" s="13"/>
      <c r="H30" s="13"/>
      <c r="I30" s="13"/>
      <c r="J30" s="13"/>
      <c r="K30" s="13"/>
      <c r="P30" s="13"/>
      <c r="Q30" s="13"/>
      <c r="R30" s="13"/>
    </row>
    <row r="31" spans="1:18" ht="13.2" customHeight="1" x14ac:dyDescent="0.25">
      <c r="A31" s="13"/>
      <c r="B31" s="13"/>
      <c r="C31" s="13"/>
      <c r="D31" s="13"/>
      <c r="E31" s="13"/>
      <c r="H31" s="13"/>
      <c r="I31" s="13"/>
      <c r="J31" s="13"/>
      <c r="K31" s="13"/>
      <c r="P31" s="13"/>
      <c r="Q31" s="13"/>
      <c r="R31" s="13"/>
    </row>
    <row r="32" spans="1:18" ht="13.2" customHeight="1" x14ac:dyDescent="0.25">
      <c r="A32" s="13"/>
      <c r="B32" s="13"/>
      <c r="C32" s="13"/>
      <c r="D32" s="13"/>
      <c r="E32" s="13"/>
      <c r="H32" s="13"/>
      <c r="I32" s="13"/>
      <c r="J32" s="13"/>
      <c r="K32" s="13"/>
      <c r="P32" s="13"/>
      <c r="Q32" s="13"/>
      <c r="R32" s="13"/>
    </row>
    <row r="33" spans="1:18" ht="13.2" customHeight="1" x14ac:dyDescent="0.25">
      <c r="A33" s="13"/>
      <c r="B33" s="13"/>
      <c r="C33" s="13"/>
      <c r="D33" s="13"/>
      <c r="E33" s="13"/>
      <c r="H33" s="13"/>
      <c r="I33" s="13"/>
      <c r="J33" s="13"/>
      <c r="K33" s="13"/>
      <c r="P33" s="13"/>
      <c r="Q33" s="13"/>
      <c r="R33" s="13"/>
    </row>
    <row r="34" spans="1:18" ht="13.95" customHeight="1" x14ac:dyDescent="0.25">
      <c r="A34" s="13"/>
      <c r="B34" s="13"/>
      <c r="C34" s="13"/>
      <c r="D34" s="13"/>
      <c r="E34" s="13"/>
      <c r="H34" s="13"/>
      <c r="I34" s="13"/>
      <c r="J34" s="13"/>
      <c r="K34" s="13"/>
      <c r="P34" s="13"/>
      <c r="Q34" s="13"/>
      <c r="R34" s="13"/>
    </row>
    <row r="35" spans="1:18" ht="13.2" customHeight="1" x14ac:dyDescent="0.25">
      <c r="A35" s="13"/>
      <c r="B35" s="13"/>
      <c r="C35" s="13"/>
      <c r="D35" s="13"/>
      <c r="E35" s="13"/>
      <c r="H35" s="13"/>
      <c r="I35" s="13"/>
      <c r="J35" s="13"/>
      <c r="K35" s="13"/>
      <c r="P35" s="13"/>
      <c r="Q35" s="13"/>
      <c r="R35" s="13"/>
    </row>
    <row r="36" spans="1:18" ht="13.2" customHeight="1" x14ac:dyDescent="0.25">
      <c r="A36" s="13"/>
      <c r="B36" s="13"/>
      <c r="C36" s="13"/>
      <c r="D36" s="13"/>
      <c r="E36" s="13"/>
      <c r="H36" s="13"/>
      <c r="I36" s="13"/>
      <c r="J36" s="13"/>
      <c r="K36" s="13"/>
      <c r="P36" s="13"/>
      <c r="Q36" s="13"/>
      <c r="R36" s="13"/>
    </row>
    <row r="37" spans="1:18" ht="13.2" customHeight="1" x14ac:dyDescent="0.25">
      <c r="A37" s="13"/>
      <c r="B37" s="13"/>
      <c r="C37" s="13"/>
      <c r="D37" s="13"/>
      <c r="E37" s="13"/>
      <c r="H37" s="13"/>
      <c r="I37" s="13"/>
      <c r="J37" s="13"/>
      <c r="K37" s="13"/>
      <c r="P37" s="13"/>
      <c r="Q37" s="13"/>
      <c r="R37" s="13"/>
    </row>
    <row r="38" spans="1:18" ht="13.2" customHeight="1" x14ac:dyDescent="0.25">
      <c r="A38" s="13"/>
      <c r="B38" s="13"/>
      <c r="C38" s="13"/>
      <c r="D38" s="13"/>
      <c r="E38" s="13"/>
      <c r="H38" s="13"/>
      <c r="I38" s="13"/>
      <c r="J38" s="13"/>
      <c r="K38" s="13"/>
      <c r="P38" s="13"/>
      <c r="Q38" s="13"/>
      <c r="R38" s="13"/>
    </row>
    <row r="39" spans="1:18" ht="13.95" customHeight="1" x14ac:dyDescent="0.25">
      <c r="A39" s="13"/>
      <c r="B39" s="13"/>
      <c r="C39" s="13"/>
      <c r="D39" s="13"/>
      <c r="E39" s="13"/>
      <c r="H39" s="13"/>
      <c r="I39" s="13"/>
      <c r="J39" s="13"/>
      <c r="K39" s="13"/>
      <c r="P39" s="13"/>
      <c r="Q39" s="13"/>
      <c r="R39" s="13"/>
    </row>
    <row r="40" spans="1:18" ht="13.2" customHeight="1" x14ac:dyDescent="0.25">
      <c r="A40" s="13"/>
      <c r="B40" s="13"/>
      <c r="C40" s="13"/>
      <c r="D40" s="13"/>
      <c r="E40" s="13"/>
      <c r="H40" s="13"/>
      <c r="I40" s="13"/>
      <c r="J40" s="13"/>
      <c r="K40" s="13"/>
      <c r="P40" s="13"/>
      <c r="Q40" s="13"/>
      <c r="R40" s="13"/>
    </row>
    <row r="41" spans="1:18" ht="13.2" customHeight="1" x14ac:dyDescent="0.25">
      <c r="A41" s="13"/>
      <c r="B41" s="13"/>
      <c r="C41" s="13"/>
      <c r="D41" s="13"/>
      <c r="E41" s="13"/>
      <c r="H41" s="13"/>
      <c r="I41" s="13"/>
      <c r="J41" s="13"/>
      <c r="K41" s="13"/>
      <c r="P41" s="13"/>
      <c r="Q41" s="13"/>
      <c r="R41" s="13"/>
    </row>
    <row r="42" spans="1:18" ht="13.2" customHeight="1" x14ac:dyDescent="0.25">
      <c r="A42" s="13"/>
      <c r="B42" s="13"/>
      <c r="C42" s="13"/>
      <c r="D42" s="13"/>
      <c r="E42" s="13"/>
      <c r="H42" s="13"/>
      <c r="I42" s="13"/>
      <c r="J42" s="13"/>
      <c r="K42" s="13"/>
      <c r="P42" s="13"/>
      <c r="Q42" s="13"/>
      <c r="R42" s="13"/>
    </row>
    <row r="43" spans="1:18" ht="13.2" customHeight="1" x14ac:dyDescent="0.25">
      <c r="A43" s="13"/>
      <c r="B43" s="13"/>
      <c r="C43" s="13"/>
      <c r="D43" s="13"/>
      <c r="E43" s="13"/>
      <c r="H43" s="13"/>
      <c r="I43" s="13"/>
      <c r="J43" s="13"/>
      <c r="K43" s="13"/>
      <c r="P43" s="13"/>
      <c r="Q43" s="13"/>
      <c r="R43" s="13"/>
    </row>
    <row r="44" spans="1:18" ht="13.95" customHeight="1" x14ac:dyDescent="0.25">
      <c r="A44" s="13"/>
      <c r="B44" s="13"/>
      <c r="C44" s="13"/>
      <c r="D44" s="13"/>
      <c r="E44" s="13"/>
      <c r="H44" s="13"/>
      <c r="I44" s="13"/>
      <c r="J44" s="13"/>
      <c r="K44" s="13"/>
      <c r="P44" s="13"/>
      <c r="Q44" s="13"/>
      <c r="R44" s="13"/>
    </row>
    <row r="45" spans="1:18" x14ac:dyDescent="0.25">
      <c r="A45" s="13"/>
      <c r="B45" s="13"/>
      <c r="C45" s="13"/>
      <c r="D45" s="13"/>
      <c r="E45" s="13"/>
      <c r="H45" s="13"/>
      <c r="I45" s="13"/>
      <c r="J45" s="13"/>
      <c r="K45" s="13"/>
      <c r="P45" s="13"/>
      <c r="Q45" s="13"/>
      <c r="R45" s="13"/>
    </row>
    <row r="46" spans="1:18" x14ac:dyDescent="0.25">
      <c r="A46" s="13"/>
      <c r="B46" s="13"/>
      <c r="C46" s="13"/>
      <c r="D46" s="13"/>
      <c r="E46" s="13"/>
      <c r="H46" s="13"/>
      <c r="I46" s="13"/>
      <c r="J46" s="13"/>
      <c r="K46" s="13"/>
      <c r="P46" s="13"/>
      <c r="Q46" s="13"/>
      <c r="R46" s="13"/>
    </row>
    <row r="47" spans="1:18" x14ac:dyDescent="0.25">
      <c r="A47" s="13"/>
      <c r="B47" s="13"/>
      <c r="C47" s="13"/>
      <c r="D47" s="13"/>
      <c r="E47" s="13"/>
      <c r="H47" s="13"/>
      <c r="I47" s="13"/>
      <c r="J47" s="13"/>
      <c r="K47" s="13"/>
      <c r="P47" s="13"/>
      <c r="Q47" s="13"/>
      <c r="R47" s="13"/>
    </row>
    <row r="48" spans="1:18" x14ac:dyDescent="0.25">
      <c r="A48" s="13"/>
      <c r="B48" s="13"/>
      <c r="C48" s="13"/>
      <c r="D48" s="13"/>
      <c r="E48" s="13"/>
      <c r="H48" s="13"/>
      <c r="I48" s="13"/>
      <c r="J48" s="13"/>
      <c r="K48" s="13"/>
      <c r="P48" s="13"/>
      <c r="Q48" s="13"/>
      <c r="R48" s="13"/>
    </row>
    <row r="49" spans="1:18" x14ac:dyDescent="0.25">
      <c r="A49" s="13"/>
      <c r="B49" s="13"/>
      <c r="C49" s="13"/>
      <c r="D49" s="13"/>
      <c r="E49" s="13"/>
      <c r="H49" s="13"/>
      <c r="I49" s="13"/>
      <c r="J49" s="13"/>
      <c r="K49" s="13"/>
      <c r="P49" s="13"/>
      <c r="Q49" s="13"/>
      <c r="R49" s="13"/>
    </row>
    <row r="50" spans="1:18" x14ac:dyDescent="0.25">
      <c r="A50" s="13"/>
      <c r="B50" s="13"/>
      <c r="C50" s="13"/>
      <c r="D50" s="13"/>
      <c r="E50" s="13"/>
      <c r="H50" s="13"/>
      <c r="I50" s="13"/>
      <c r="J50" s="13"/>
      <c r="K50" s="13"/>
      <c r="P50" s="13"/>
      <c r="Q50" s="13"/>
      <c r="R50" s="13"/>
    </row>
    <row r="51" spans="1:18" x14ac:dyDescent="0.25">
      <c r="A51" s="13"/>
      <c r="B51" s="13"/>
      <c r="C51" s="13"/>
      <c r="D51" s="13"/>
      <c r="E51" s="13"/>
      <c r="H51" s="13"/>
      <c r="I51" s="13"/>
      <c r="J51" s="13"/>
      <c r="K51" s="13"/>
      <c r="P51" s="13"/>
      <c r="Q51" s="13"/>
      <c r="R51" s="13"/>
    </row>
    <row r="52" spans="1:18" x14ac:dyDescent="0.25">
      <c r="A52" s="13"/>
      <c r="B52" s="13"/>
      <c r="C52" s="13"/>
      <c r="D52" s="13"/>
      <c r="E52" s="13"/>
      <c r="H52" s="13"/>
      <c r="I52" s="13"/>
      <c r="J52" s="13"/>
      <c r="K52" s="13"/>
      <c r="P52" s="13"/>
      <c r="Q52" s="13"/>
      <c r="R52" s="13"/>
    </row>
    <row r="53" spans="1:18" x14ac:dyDescent="0.25">
      <c r="A53" s="13"/>
      <c r="B53" s="13"/>
      <c r="C53" s="13"/>
      <c r="D53" s="13"/>
      <c r="E53" s="13"/>
      <c r="H53" s="13"/>
      <c r="I53" s="13"/>
      <c r="J53" s="13"/>
      <c r="K53" s="13"/>
      <c r="P53" s="13"/>
      <c r="Q53" s="13"/>
      <c r="R53" s="13"/>
    </row>
    <row r="54" spans="1:18" x14ac:dyDescent="0.25">
      <c r="A54" s="13"/>
      <c r="B54" s="13"/>
      <c r="C54" s="13"/>
      <c r="D54" s="13"/>
      <c r="E54" s="13"/>
      <c r="H54" s="13"/>
      <c r="I54" s="13"/>
      <c r="J54" s="13"/>
      <c r="K54" s="13"/>
      <c r="P54" s="13"/>
      <c r="Q54" s="13"/>
      <c r="R54" s="13"/>
    </row>
    <row r="55" spans="1:18" x14ac:dyDescent="0.25">
      <c r="A55" s="13"/>
      <c r="B55" s="13"/>
      <c r="C55" s="13"/>
      <c r="D55" s="13"/>
      <c r="E55" s="13"/>
      <c r="H55" s="13"/>
      <c r="I55" s="13"/>
      <c r="J55" s="13"/>
      <c r="K55" s="13"/>
      <c r="P55" s="13"/>
      <c r="Q55" s="13"/>
      <c r="R55" s="13"/>
    </row>
    <row r="56" spans="1:18" x14ac:dyDescent="0.25">
      <c r="A56" s="13"/>
      <c r="B56" s="13"/>
      <c r="C56" s="13"/>
      <c r="D56" s="13"/>
      <c r="E56" s="13"/>
      <c r="H56" s="13"/>
      <c r="I56" s="13"/>
      <c r="J56" s="13"/>
      <c r="K56" s="13"/>
      <c r="P56" s="13"/>
      <c r="Q56" s="13"/>
      <c r="R56" s="13"/>
    </row>
    <row r="57" spans="1:18" x14ac:dyDescent="0.25">
      <c r="A57" s="13"/>
      <c r="B57" s="13"/>
      <c r="C57" s="13"/>
      <c r="D57" s="13"/>
      <c r="E57" s="13"/>
      <c r="H57" s="13"/>
      <c r="I57" s="13"/>
      <c r="J57" s="13"/>
      <c r="K57" s="13"/>
      <c r="P57" s="13"/>
      <c r="Q57" s="13"/>
      <c r="R57" s="13"/>
    </row>
    <row r="58" spans="1:18" x14ac:dyDescent="0.25">
      <c r="A58" s="13"/>
      <c r="B58" s="13"/>
      <c r="C58" s="13"/>
      <c r="D58" s="13"/>
      <c r="E58" s="13"/>
      <c r="H58" s="13"/>
      <c r="I58" s="13"/>
      <c r="J58" s="13"/>
      <c r="K58" s="13"/>
      <c r="P58" s="13"/>
      <c r="Q58" s="13"/>
      <c r="R58" s="13"/>
    </row>
    <row r="59" spans="1:18" x14ac:dyDescent="0.25">
      <c r="A59" s="13"/>
      <c r="B59" s="13"/>
      <c r="C59" s="13"/>
      <c r="D59" s="13"/>
      <c r="E59" s="13"/>
      <c r="H59" s="13"/>
      <c r="I59" s="13"/>
      <c r="J59" s="13"/>
      <c r="K59" s="13"/>
      <c r="P59" s="13"/>
      <c r="Q59" s="13"/>
      <c r="R59" s="13"/>
    </row>
    <row r="60" spans="1:18" x14ac:dyDescent="0.25">
      <c r="A60" s="13"/>
      <c r="B60" s="13"/>
      <c r="C60" s="13"/>
      <c r="D60" s="13"/>
      <c r="E60" s="13"/>
      <c r="H60" s="13"/>
      <c r="I60" s="13"/>
      <c r="J60" s="13"/>
      <c r="K60" s="13"/>
      <c r="P60" s="13"/>
      <c r="Q60" s="13"/>
      <c r="R60" s="13"/>
    </row>
    <row r="61" spans="1:18" x14ac:dyDescent="0.25">
      <c r="A61" s="13"/>
      <c r="B61" s="13"/>
      <c r="C61" s="13"/>
      <c r="D61" s="13"/>
      <c r="E61" s="13"/>
      <c r="H61" s="13"/>
      <c r="I61" s="13"/>
      <c r="J61" s="13"/>
      <c r="K61" s="13"/>
      <c r="P61" s="13"/>
      <c r="Q61" s="13"/>
      <c r="R61" s="13"/>
    </row>
    <row r="62" spans="1:18" x14ac:dyDescent="0.25">
      <c r="A62" s="13"/>
      <c r="B62" s="13"/>
      <c r="C62" s="13"/>
      <c r="D62" s="13"/>
      <c r="E62" s="13"/>
      <c r="H62" s="13"/>
      <c r="I62" s="13"/>
      <c r="J62" s="13"/>
      <c r="K62" s="13"/>
      <c r="P62" s="13"/>
      <c r="Q62" s="13"/>
      <c r="R62" s="13"/>
    </row>
    <row r="63" spans="1:18" x14ac:dyDescent="0.25">
      <c r="A63" s="13"/>
      <c r="B63" s="13"/>
      <c r="C63" s="13"/>
      <c r="D63" s="13"/>
      <c r="E63" s="13"/>
      <c r="H63" s="13"/>
      <c r="I63" s="13"/>
      <c r="J63" s="13"/>
      <c r="K63" s="13"/>
      <c r="P63" s="13"/>
      <c r="Q63" s="13"/>
      <c r="R63" s="13"/>
    </row>
    <row r="64" spans="1:18" x14ac:dyDescent="0.25">
      <c r="A64" s="13"/>
      <c r="B64" s="13"/>
      <c r="C64" s="13"/>
      <c r="D64" s="13"/>
      <c r="E64" s="13"/>
      <c r="H64" s="13"/>
      <c r="I64" s="13"/>
      <c r="J64" s="13"/>
      <c r="K64" s="13"/>
      <c r="P64" s="13"/>
      <c r="Q64" s="13"/>
      <c r="R64" s="13"/>
    </row>
    <row r="65" spans="1:18" x14ac:dyDescent="0.25">
      <c r="A65" s="13"/>
      <c r="B65" s="13"/>
      <c r="C65" s="13"/>
      <c r="D65" s="13"/>
      <c r="E65" s="13"/>
      <c r="H65" s="13"/>
      <c r="I65" s="13"/>
      <c r="J65" s="13"/>
      <c r="K65" s="13"/>
      <c r="P65" s="13"/>
      <c r="Q65" s="13"/>
      <c r="R65" s="13"/>
    </row>
    <row r="66" spans="1:18" x14ac:dyDescent="0.25">
      <c r="A66" s="13"/>
      <c r="B66" s="13"/>
      <c r="C66" s="13"/>
      <c r="D66" s="13"/>
      <c r="E66" s="13"/>
      <c r="H66" s="13"/>
      <c r="I66" s="13"/>
      <c r="J66" s="13"/>
      <c r="K66" s="13"/>
      <c r="P66" s="13"/>
      <c r="Q66" s="13"/>
      <c r="R66" s="13"/>
    </row>
    <row r="67" spans="1:18" x14ac:dyDescent="0.25">
      <c r="A67" s="13"/>
      <c r="B67" s="13"/>
      <c r="C67" s="13"/>
      <c r="D67" s="13"/>
      <c r="E67" s="13"/>
      <c r="H67" s="13"/>
      <c r="I67" s="13"/>
      <c r="J67" s="13"/>
      <c r="K67" s="13"/>
      <c r="P67" s="13"/>
      <c r="Q67" s="13"/>
      <c r="R67" s="13"/>
    </row>
    <row r="68" spans="1:18" x14ac:dyDescent="0.25">
      <c r="A68" s="13"/>
      <c r="B68" s="13"/>
      <c r="C68" s="13"/>
      <c r="D68" s="13"/>
      <c r="E68" s="13"/>
      <c r="H68" s="13"/>
      <c r="I68" s="13"/>
      <c r="J68" s="13"/>
      <c r="K68" s="13"/>
      <c r="P68" s="13"/>
      <c r="Q68" s="13"/>
      <c r="R68" s="13"/>
    </row>
    <row r="69" spans="1:18" x14ac:dyDescent="0.25">
      <c r="A69" s="13"/>
      <c r="B69" s="13"/>
      <c r="C69" s="13"/>
      <c r="D69" s="13"/>
      <c r="E69" s="13"/>
      <c r="H69" s="13"/>
      <c r="I69" s="13"/>
      <c r="J69" s="13"/>
      <c r="K69" s="13"/>
      <c r="P69" s="13"/>
      <c r="Q69" s="13"/>
      <c r="R69" s="13"/>
    </row>
    <row r="70" spans="1:18" x14ac:dyDescent="0.25">
      <c r="A70" s="13"/>
      <c r="B70" s="13"/>
      <c r="C70" s="13"/>
      <c r="D70" s="13"/>
      <c r="E70" s="13"/>
      <c r="H70" s="13"/>
      <c r="I70" s="13"/>
      <c r="J70" s="13"/>
      <c r="K70" s="13"/>
      <c r="P70" s="13"/>
      <c r="Q70" s="13"/>
      <c r="R70" s="13"/>
    </row>
    <row r="71" spans="1:18" x14ac:dyDescent="0.25">
      <c r="A71" s="13"/>
      <c r="B71" s="13"/>
      <c r="C71" s="13"/>
      <c r="D71" s="13"/>
      <c r="E71" s="13"/>
      <c r="H71" s="13"/>
      <c r="I71" s="13"/>
      <c r="J71" s="13"/>
      <c r="K71" s="13"/>
      <c r="P71" s="13"/>
      <c r="Q71" s="13"/>
      <c r="R71" s="13"/>
    </row>
    <row r="72" spans="1:18" x14ac:dyDescent="0.25">
      <c r="A72" s="13"/>
      <c r="B72" s="13"/>
      <c r="C72" s="13"/>
      <c r="D72" s="13"/>
      <c r="E72" s="13"/>
      <c r="H72" s="13"/>
      <c r="I72" s="13"/>
      <c r="J72" s="13"/>
      <c r="K72" s="13"/>
      <c r="P72" s="13"/>
      <c r="Q72" s="13"/>
      <c r="R72" s="13"/>
    </row>
    <row r="73" spans="1:18" x14ac:dyDescent="0.25">
      <c r="A73" s="13"/>
      <c r="B73" s="13"/>
      <c r="C73" s="13"/>
      <c r="D73" s="13"/>
      <c r="E73" s="13"/>
      <c r="H73" s="13"/>
      <c r="I73" s="13"/>
      <c r="J73" s="13"/>
      <c r="K73" s="13"/>
      <c r="P73" s="13"/>
      <c r="Q73" s="13"/>
      <c r="R73" s="13"/>
    </row>
    <row r="74" spans="1:18" x14ac:dyDescent="0.25">
      <c r="A74" s="13"/>
      <c r="B74" s="13"/>
      <c r="C74" s="13"/>
      <c r="D74" s="13"/>
      <c r="E74" s="13"/>
      <c r="H74" s="13"/>
      <c r="I74" s="13"/>
      <c r="J74" s="13"/>
      <c r="K74" s="13"/>
      <c r="P74" s="13"/>
      <c r="Q74" s="13"/>
      <c r="R74" s="13"/>
    </row>
    <row r="75" spans="1:18" x14ac:dyDescent="0.25">
      <c r="A75" s="13"/>
      <c r="B75" s="13"/>
      <c r="C75" s="13"/>
      <c r="D75" s="13"/>
      <c r="E75" s="13"/>
      <c r="H75" s="13"/>
      <c r="I75" s="13"/>
      <c r="J75" s="13"/>
      <c r="K75" s="13"/>
      <c r="P75" s="13"/>
      <c r="Q75" s="13"/>
      <c r="R75" s="13"/>
    </row>
    <row r="76" spans="1:18" x14ac:dyDescent="0.25">
      <c r="A76" s="13"/>
      <c r="B76" s="13"/>
      <c r="C76" s="13"/>
      <c r="D76" s="13"/>
      <c r="E76" s="13"/>
      <c r="H76" s="13"/>
      <c r="I76" s="13"/>
      <c r="J76" s="13"/>
      <c r="K76" s="13"/>
      <c r="P76" s="13"/>
      <c r="Q76" s="13"/>
      <c r="R76" s="13"/>
    </row>
    <row r="77" spans="1:18" x14ac:dyDescent="0.25">
      <c r="A77" s="13"/>
      <c r="B77" s="13"/>
      <c r="C77" s="13"/>
      <c r="D77" s="13"/>
      <c r="E77" s="13"/>
      <c r="H77" s="13"/>
      <c r="I77" s="13"/>
      <c r="J77" s="13"/>
      <c r="K77" s="13"/>
      <c r="P77" s="13"/>
      <c r="Q77" s="13"/>
      <c r="R77" s="13"/>
    </row>
    <row r="78" spans="1:18" x14ac:dyDescent="0.25">
      <c r="A78" s="13"/>
      <c r="B78" s="13"/>
      <c r="C78" s="13"/>
      <c r="D78" s="13"/>
      <c r="E78" s="13"/>
      <c r="H78" s="13"/>
      <c r="I78" s="13"/>
      <c r="J78" s="13"/>
      <c r="K78" s="13"/>
      <c r="P78" s="13"/>
      <c r="Q78" s="13"/>
      <c r="R78" s="13"/>
    </row>
    <row r="79" spans="1:18" x14ac:dyDescent="0.25">
      <c r="A79" s="13"/>
      <c r="B79" s="13"/>
      <c r="C79" s="13"/>
      <c r="D79" s="13"/>
      <c r="E79" s="13"/>
      <c r="H79" s="13"/>
      <c r="I79" s="13"/>
      <c r="J79" s="13"/>
      <c r="K79" s="13"/>
      <c r="P79" s="13"/>
      <c r="Q79" s="13"/>
      <c r="R79" s="13"/>
    </row>
    <row r="80" spans="1:18" x14ac:dyDescent="0.25">
      <c r="A80" s="13"/>
      <c r="B80" s="13"/>
      <c r="C80" s="13"/>
      <c r="D80" s="13"/>
      <c r="E80" s="13"/>
      <c r="H80" s="13"/>
      <c r="I80" s="13"/>
      <c r="J80" s="13"/>
      <c r="K80" s="13"/>
      <c r="P80" s="13"/>
      <c r="Q80" s="13"/>
      <c r="R80" s="13"/>
    </row>
    <row r="81" spans="1:18" x14ac:dyDescent="0.25">
      <c r="A81" s="13"/>
      <c r="B81" s="13"/>
      <c r="C81" s="13"/>
      <c r="D81" s="13"/>
      <c r="E81" s="13"/>
      <c r="H81" s="13"/>
      <c r="I81" s="13"/>
      <c r="J81" s="13"/>
      <c r="K81" s="13"/>
      <c r="P81" s="13"/>
      <c r="Q81" s="13"/>
      <c r="R81" s="13"/>
    </row>
  </sheetData>
  <sheetProtection formatRows="0" insertRows="0" deleteRows="0" sort="0" autoFilter="0"/>
  <mergeCells count="15">
    <mergeCell ref="A1:C7"/>
    <mergeCell ref="O1:Q7"/>
    <mergeCell ref="R1:R6"/>
    <mergeCell ref="D1:D7"/>
    <mergeCell ref="E1:N7"/>
    <mergeCell ref="A8:R8"/>
    <mergeCell ref="A9:C9"/>
    <mergeCell ref="D9:R9"/>
    <mergeCell ref="A10:C10"/>
    <mergeCell ref="D10:R10"/>
    <mergeCell ref="A11:C11"/>
    <mergeCell ref="D11:R11"/>
    <mergeCell ref="A12:C12"/>
    <mergeCell ref="D12:R12"/>
    <mergeCell ref="A13:R13"/>
  </mergeCells>
  <phoneticPr fontId="7" type="noConversion"/>
  <conditionalFormatting sqref="F15:I17">
    <cfRule type="expression" dxfId="53" priority="436" stopIfTrue="1">
      <formula>$I15="bajo"</formula>
    </cfRule>
    <cfRule type="expression" dxfId="52" priority="437" stopIfTrue="1">
      <formula>$I15="medio"</formula>
    </cfRule>
    <cfRule type="expression" dxfId="51" priority="438" stopIfTrue="1">
      <formula>$I15="alto"</formula>
    </cfRule>
  </conditionalFormatting>
  <conditionalFormatting sqref="K15:R17 R18:R19">
    <cfRule type="expression" dxfId="50" priority="439" stopIfTrue="1">
      <formula>$P15="bajo"</formula>
    </cfRule>
    <cfRule type="expression" dxfId="49" priority="440" stopIfTrue="1">
      <formula>$P15="medio"</formula>
    </cfRule>
    <cfRule type="expression" dxfId="48" priority="441" stopIfTrue="1">
      <formula>$P15="alto"</formula>
    </cfRule>
  </conditionalFormatting>
  <conditionalFormatting sqref="F18:I18">
    <cfRule type="expression" dxfId="47" priority="292" stopIfTrue="1">
      <formula>$I18="bajo"</formula>
    </cfRule>
    <cfRule type="expression" dxfId="46" priority="293" stopIfTrue="1">
      <formula>$I18="medio"</formula>
    </cfRule>
    <cfRule type="expression" dxfId="45" priority="294" stopIfTrue="1">
      <formula>$I18="alto"</formula>
    </cfRule>
  </conditionalFormatting>
  <conditionalFormatting sqref="K18:Q18">
    <cfRule type="expression" dxfId="44" priority="295" stopIfTrue="1">
      <formula>$P18="bajo"</formula>
    </cfRule>
    <cfRule type="expression" dxfId="43" priority="296" stopIfTrue="1">
      <formula>$P18="medio"</formula>
    </cfRule>
    <cfRule type="expression" dxfId="42" priority="297" stopIfTrue="1">
      <formula>$P18="alto"</formula>
    </cfRule>
  </conditionalFormatting>
  <conditionalFormatting sqref="F19:I19">
    <cfRule type="expression" dxfId="41" priority="277" stopIfTrue="1">
      <formula>$I19="bajo"</formula>
    </cfRule>
    <cfRule type="expression" dxfId="40" priority="278" stopIfTrue="1">
      <formula>$I19="medio"</formula>
    </cfRule>
    <cfRule type="expression" dxfId="39" priority="279" stopIfTrue="1">
      <formula>$I19="alto"</formula>
    </cfRule>
  </conditionalFormatting>
  <conditionalFormatting sqref="K19:Q19">
    <cfRule type="expression" dxfId="38" priority="280" stopIfTrue="1">
      <formula>$P19="bajo"</formula>
    </cfRule>
    <cfRule type="expression" dxfId="37" priority="281" stopIfTrue="1">
      <formula>$P19="medio"</formula>
    </cfRule>
    <cfRule type="expression" dxfId="36" priority="282" stopIfTrue="1">
      <formula>$P19="alto"</formula>
    </cfRule>
  </conditionalFormatting>
  <conditionalFormatting sqref="E15:E19">
    <cfRule type="expression" dxfId="35" priority="28">
      <formula>$J15=$Y$13</formula>
    </cfRule>
    <cfRule type="expression" dxfId="34" priority="29">
      <formula>$J15=#REF!</formula>
    </cfRule>
    <cfRule type="expression" dxfId="33" priority="30">
      <formula>$J15=$Y$12</formula>
    </cfRule>
    <cfRule type="expression" dxfId="32" priority="31">
      <formula>$J15=$Y$9</formula>
    </cfRule>
    <cfRule type="expression" dxfId="31" priority="32">
      <formula>$J15=$Y$7</formula>
    </cfRule>
    <cfRule type="expression" dxfId="30" priority="33">
      <formula>$J15=$Y$6</formula>
    </cfRule>
  </conditionalFormatting>
  <conditionalFormatting sqref="E15:E19">
    <cfRule type="expression" dxfId="29" priority="34">
      <formula>$J15=$Y$8</formula>
    </cfRule>
    <cfRule type="expression" dxfId="28" priority="35">
      <formula>$J15=$Y$10</formula>
    </cfRule>
    <cfRule type="expression" dxfId="27" priority="36">
      <formula>$J15=$Y$11</formula>
    </cfRule>
  </conditionalFormatting>
  <conditionalFormatting sqref="J15:J17">
    <cfRule type="expression" dxfId="26" priority="19">
      <formula>$R15="INACEPTABLE"</formula>
    </cfRule>
    <cfRule type="expression" dxfId="25" priority="20">
      <formula>$R15="IMPORTANTE 2"</formula>
    </cfRule>
    <cfRule type="expression" dxfId="24" priority="21" stopIfTrue="1">
      <formula>$R15="IMPORTANTE 1"</formula>
    </cfRule>
    <cfRule type="expression" dxfId="23" priority="22">
      <formula>$R15="MODERADO 3"</formula>
    </cfRule>
    <cfRule type="expression" dxfId="22" priority="23">
      <formula>$R15="MODERADO 2"</formula>
    </cfRule>
    <cfRule type="expression" dxfId="21" priority="24">
      <formula>$R15="MODERADO 1"</formula>
    </cfRule>
    <cfRule type="expression" dxfId="20" priority="25">
      <formula>$R15="TOLERABLE 2"</formula>
    </cfRule>
    <cfRule type="expression" dxfId="19" priority="26">
      <formula>$R15="TOLERABLE 1"</formula>
    </cfRule>
    <cfRule type="expression" dxfId="18" priority="27">
      <formula>$R15="ACEPTABLE"</formula>
    </cfRule>
  </conditionalFormatting>
  <conditionalFormatting sqref="J18">
    <cfRule type="expression" dxfId="17" priority="10">
      <formula>$R18="INACEPTABLE"</formula>
    </cfRule>
    <cfRule type="expression" dxfId="16" priority="11">
      <formula>$R18="IMPORTANTE 2"</formula>
    </cfRule>
    <cfRule type="expression" dxfId="15" priority="12" stopIfTrue="1">
      <formula>$R18="IMPORTANTE 1"</formula>
    </cfRule>
    <cfRule type="expression" dxfId="14" priority="13">
      <formula>$R18="MODERADO 3"</formula>
    </cfRule>
    <cfRule type="expression" dxfId="13" priority="14">
      <formula>$R18="MODERADO 2"</formula>
    </cfRule>
    <cfRule type="expression" dxfId="12" priority="15">
      <formula>$R18="MODERADO 1"</formula>
    </cfRule>
    <cfRule type="expression" dxfId="11" priority="16">
      <formula>$R18="TOLERABLE 2"</formula>
    </cfRule>
    <cfRule type="expression" dxfId="10" priority="17">
      <formula>$R18="TOLERABLE 1"</formula>
    </cfRule>
    <cfRule type="expression" dxfId="9" priority="18">
      <formula>$R18="ACEPTABLE"</formula>
    </cfRule>
  </conditionalFormatting>
  <conditionalFormatting sqref="J19">
    <cfRule type="expression" dxfId="8" priority="1">
      <formula>$R19="INACEPTABLE"</formula>
    </cfRule>
    <cfRule type="expression" dxfId="7" priority="2">
      <formula>$R19="IMPORTANTE 2"</formula>
    </cfRule>
    <cfRule type="expression" dxfId="6" priority="3" stopIfTrue="1">
      <formula>$R19="IMPORTANTE 1"</formula>
    </cfRule>
    <cfRule type="expression" dxfId="5" priority="4">
      <formula>$R19="MODERADO 3"</formula>
    </cfRule>
    <cfRule type="expression" dxfId="4" priority="5">
      <formula>$R19="MODERADO 2"</formula>
    </cfRule>
    <cfRule type="expression" dxfId="3" priority="6">
      <formula>$R19="MODERADO 1"</formula>
    </cfRule>
    <cfRule type="expression" dxfId="2" priority="7">
      <formula>$R19="TOLERABLE 2"</formula>
    </cfRule>
    <cfRule type="expression" dxfId="1" priority="8">
      <formula>$R19="TOLERABLE 1"</formula>
    </cfRule>
    <cfRule type="expression" dxfId="0" priority="9">
      <formula>$R19="ACEPTABLE"</formula>
    </cfRule>
  </conditionalFormatting>
  <dataValidations count="3">
    <dataValidation type="list" allowBlank="1" showInputMessage="1" showErrorMessage="1" sqref="F15:F19">
      <formula1>"1,2,3"</formula1>
    </dataValidation>
    <dataValidation type="list" allowBlank="1" showInputMessage="1" showErrorMessage="1" sqref="G15:G19">
      <formula1>"5,10,20"</formula1>
    </dataValidation>
    <dataValidation type="list" allowBlank="1" showInputMessage="1" showErrorMessage="1" sqref="K15:L19">
      <formula1>"si,no"</formula1>
    </dataValidation>
  </dataValidations>
  <printOptions horizontalCentered="1"/>
  <pageMargins left="0.39370078740157483" right="0.39370078740157483" top="0.59055118110236227" bottom="0.59055118110236227" header="0.19685039370078741" footer="0.19685039370078741"/>
  <pageSetup scale="35" orientation="landscape" horizontalDpi="4294967293" r:id="rId1"/>
  <headerFooter scaleWithDoc="0"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7"/>
  <sheetViews>
    <sheetView showGridLines="0" zoomScaleNormal="100" workbookViewId="0">
      <selection activeCell="B9" sqref="B9"/>
    </sheetView>
  </sheetViews>
  <sheetFormatPr baseColWidth="10" defaultColWidth="11.44140625" defaultRowHeight="13.2" x14ac:dyDescent="0.25"/>
  <cols>
    <col min="1" max="1" width="5.6640625" style="11" customWidth="1"/>
    <col min="2" max="2" width="10.6640625" style="11" customWidth="1"/>
    <col min="3" max="9" width="5.6640625" style="11" customWidth="1"/>
    <col min="10" max="10" width="8.44140625" style="11" customWidth="1"/>
    <col min="11" max="11" width="11.6640625" style="11" customWidth="1"/>
    <col min="12" max="16" width="10.6640625" style="11" customWidth="1"/>
    <col min="17" max="17" width="40.88671875" style="11" customWidth="1"/>
    <col min="18" max="16384" width="11.44140625" style="11"/>
  </cols>
  <sheetData>
    <row r="1" spans="1:17" s="8" customFormat="1" ht="20.100000000000001" customHeight="1" x14ac:dyDescent="0.25">
      <c r="A1" s="62"/>
      <c r="B1" s="62"/>
      <c r="C1" s="62"/>
      <c r="D1" s="62"/>
      <c r="E1" s="62"/>
      <c r="F1" s="9"/>
      <c r="G1" s="9"/>
      <c r="H1" s="62" t="s">
        <v>62</v>
      </c>
      <c r="I1" s="62"/>
      <c r="J1" s="62"/>
      <c r="K1" s="62"/>
      <c r="L1" s="62"/>
      <c r="M1" s="62"/>
      <c r="N1" s="62"/>
      <c r="O1" s="62"/>
      <c r="P1" s="9"/>
      <c r="Q1" s="63"/>
    </row>
    <row r="2" spans="1:17" s="8" customFormat="1" ht="20.100000000000001" customHeight="1" x14ac:dyDescent="0.25">
      <c r="A2" s="62"/>
      <c r="B2" s="62"/>
      <c r="C2" s="62"/>
      <c r="D2" s="62"/>
      <c r="E2" s="62"/>
      <c r="F2" s="9"/>
      <c r="G2" s="9"/>
      <c r="H2" s="62"/>
      <c r="I2" s="62"/>
      <c r="J2" s="62"/>
      <c r="K2" s="62"/>
      <c r="L2" s="62"/>
      <c r="M2" s="62"/>
      <c r="N2" s="62"/>
      <c r="O2" s="62"/>
      <c r="P2" s="9"/>
      <c r="Q2" s="63"/>
    </row>
    <row r="3" spans="1:17" s="8" customFormat="1" ht="20.100000000000001" customHeight="1" x14ac:dyDescent="0.25">
      <c r="A3" s="62"/>
      <c r="B3" s="62"/>
      <c r="C3" s="62"/>
      <c r="D3" s="62"/>
      <c r="E3" s="62"/>
      <c r="F3" s="9"/>
      <c r="G3" s="9"/>
      <c r="H3" s="62"/>
      <c r="I3" s="62"/>
      <c r="J3" s="62"/>
      <c r="K3" s="62"/>
      <c r="L3" s="62"/>
      <c r="M3" s="62"/>
      <c r="N3" s="62"/>
      <c r="O3" s="62"/>
      <c r="P3" s="9"/>
      <c r="Q3" s="63"/>
    </row>
    <row r="4" spans="1:17" s="8" customFormat="1" ht="20.100000000000001" customHeight="1" x14ac:dyDescent="0.25">
      <c r="A4" s="62"/>
      <c r="B4" s="62"/>
      <c r="C4" s="62"/>
      <c r="D4" s="62"/>
      <c r="E4" s="62"/>
      <c r="F4" s="9"/>
      <c r="G4" s="9"/>
      <c r="H4" s="62"/>
      <c r="I4" s="62"/>
      <c r="J4" s="62"/>
      <c r="K4" s="62"/>
      <c r="L4" s="62"/>
      <c r="M4" s="62"/>
      <c r="N4" s="62"/>
      <c r="O4" s="62"/>
      <c r="P4" s="9"/>
      <c r="Q4" s="63"/>
    </row>
    <row r="5" spans="1:17" s="8" customFormat="1" ht="20.100000000000001" customHeight="1" x14ac:dyDescent="0.25">
      <c r="A5" s="62"/>
      <c r="B5" s="62"/>
      <c r="C5" s="62"/>
      <c r="D5" s="62"/>
      <c r="E5" s="62"/>
      <c r="F5" s="9"/>
      <c r="G5" s="9"/>
      <c r="H5" s="62"/>
      <c r="I5" s="62"/>
      <c r="J5" s="62"/>
      <c r="K5" s="62"/>
      <c r="L5" s="62"/>
      <c r="M5" s="62"/>
      <c r="N5" s="62"/>
      <c r="O5" s="62"/>
      <c r="P5" s="9"/>
      <c r="Q5" s="21" t="s">
        <v>55</v>
      </c>
    </row>
    <row r="6" spans="1:17" s="10" customFormat="1" ht="20.100000000000001" customHeight="1" x14ac:dyDescent="0.25">
      <c r="A6" s="58" t="s">
        <v>53</v>
      </c>
      <c r="B6" s="58"/>
      <c r="C6" s="58"/>
      <c r="D6" s="58"/>
      <c r="E6" s="58"/>
      <c r="F6" s="58"/>
      <c r="G6" s="58"/>
      <c r="H6" s="58"/>
      <c r="I6" s="58"/>
      <c r="J6" s="58"/>
      <c r="K6" s="58"/>
      <c r="L6" s="58"/>
      <c r="M6" s="58"/>
      <c r="N6" s="58"/>
      <c r="O6" s="58"/>
      <c r="P6" s="58"/>
      <c r="Q6" s="58"/>
    </row>
    <row r="7" spans="1:17" ht="19.5" customHeight="1" x14ac:dyDescent="0.25"/>
    <row r="8" spans="1:17" ht="30" customHeight="1" x14ac:dyDescent="0.25">
      <c r="A8" s="71" t="s">
        <v>0</v>
      </c>
      <c r="B8" s="16" t="s">
        <v>45</v>
      </c>
      <c r="C8" s="16">
        <v>3</v>
      </c>
      <c r="D8" s="4">
        <f>+D$11*$C8</f>
        <v>15</v>
      </c>
      <c r="E8" s="5">
        <f>+D8/60</f>
        <v>0.25</v>
      </c>
      <c r="F8" s="6">
        <f t="shared" ref="F8:H9" si="0">+F$11*$C8</f>
        <v>30</v>
      </c>
      <c r="G8" s="7">
        <f>+F8/60</f>
        <v>0.5</v>
      </c>
      <c r="H8" s="6">
        <f t="shared" si="0"/>
        <v>60</v>
      </c>
      <c r="I8" s="7">
        <f>+H8/60</f>
        <v>1</v>
      </c>
    </row>
    <row r="9" spans="1:17" ht="30" customHeight="1" x14ac:dyDescent="0.25">
      <c r="A9" s="71"/>
      <c r="B9" s="16" t="s">
        <v>46</v>
      </c>
      <c r="C9" s="16">
        <v>2</v>
      </c>
      <c r="D9" s="2">
        <f>+D$11*$C9</f>
        <v>10</v>
      </c>
      <c r="E9" s="3">
        <f>+D9/60</f>
        <v>0.16666666666666666</v>
      </c>
      <c r="F9" s="4">
        <f t="shared" si="0"/>
        <v>20</v>
      </c>
      <c r="G9" s="5">
        <f>+F9/60</f>
        <v>0.33333333333333331</v>
      </c>
      <c r="H9" s="6">
        <f t="shared" si="0"/>
        <v>40</v>
      </c>
      <c r="I9" s="7">
        <f>+H9/60</f>
        <v>0.66666666666666663</v>
      </c>
    </row>
    <row r="10" spans="1:17" ht="30" customHeight="1" x14ac:dyDescent="0.25">
      <c r="A10" s="71"/>
      <c r="B10" s="16" t="s">
        <v>47</v>
      </c>
      <c r="C10" s="16">
        <v>1</v>
      </c>
      <c r="D10" s="2">
        <f>+D$11*C10</f>
        <v>5</v>
      </c>
      <c r="E10" s="3">
        <f>+D10/60</f>
        <v>8.3333333333333329E-2</v>
      </c>
      <c r="F10" s="2">
        <f>+F$11*$C10</f>
        <v>10</v>
      </c>
      <c r="G10" s="3">
        <f>+F10/60</f>
        <v>0.16666666666666666</v>
      </c>
      <c r="H10" s="4">
        <f>+H$11*$C10</f>
        <v>20</v>
      </c>
      <c r="I10" s="5">
        <f>+H10/60</f>
        <v>0.33333333333333331</v>
      </c>
    </row>
    <row r="11" spans="1:17" ht="30" customHeight="1" x14ac:dyDescent="0.25">
      <c r="A11" s="1"/>
      <c r="B11" s="72" t="s">
        <v>1</v>
      </c>
      <c r="C11" s="73"/>
      <c r="D11" s="67">
        <v>5</v>
      </c>
      <c r="E11" s="67"/>
      <c r="F11" s="67">
        <v>10</v>
      </c>
      <c r="G11" s="67"/>
      <c r="H11" s="67">
        <v>20</v>
      </c>
      <c r="I11" s="67"/>
    </row>
    <row r="12" spans="1:17" ht="30" customHeight="1" x14ac:dyDescent="0.25">
      <c r="A12" s="1"/>
      <c r="B12" s="74"/>
      <c r="C12" s="75"/>
      <c r="D12" s="68" t="s">
        <v>48</v>
      </c>
      <c r="E12" s="68"/>
      <c r="F12" s="68" t="s">
        <v>49</v>
      </c>
      <c r="G12" s="68"/>
      <c r="H12" s="68" t="s">
        <v>20</v>
      </c>
      <c r="I12" s="68"/>
    </row>
    <row r="13" spans="1:17" ht="30" customHeight="1" x14ac:dyDescent="0.25">
      <c r="A13" s="14"/>
      <c r="B13" s="14"/>
      <c r="C13" s="14"/>
      <c r="D13" s="70" t="s">
        <v>2</v>
      </c>
      <c r="E13" s="70"/>
      <c r="F13" s="70"/>
      <c r="G13" s="70"/>
      <c r="H13" s="70"/>
      <c r="I13" s="70"/>
    </row>
    <row r="14" spans="1:17" s="15" customFormat="1" ht="19.5" customHeight="1" x14ac:dyDescent="0.25">
      <c r="A14" s="18"/>
      <c r="B14" s="18"/>
      <c r="C14" s="18"/>
      <c r="D14" s="22"/>
      <c r="E14" s="22"/>
      <c r="F14" s="22"/>
      <c r="G14" s="22"/>
      <c r="H14" s="22"/>
      <c r="I14" s="22"/>
    </row>
    <row r="15" spans="1:17" s="10" customFormat="1" ht="20.100000000000001" customHeight="1" x14ac:dyDescent="0.25">
      <c r="A15" s="58" t="s">
        <v>54</v>
      </c>
      <c r="B15" s="58"/>
      <c r="C15" s="58"/>
      <c r="D15" s="58"/>
      <c r="E15" s="58"/>
      <c r="F15" s="58"/>
      <c r="G15" s="58"/>
      <c r="H15" s="58"/>
      <c r="I15" s="58"/>
      <c r="J15" s="58"/>
      <c r="K15" s="58"/>
      <c r="L15" s="58"/>
      <c r="M15" s="58"/>
      <c r="N15" s="58"/>
      <c r="O15" s="58"/>
      <c r="P15" s="58"/>
      <c r="Q15" s="58"/>
    </row>
    <row r="16" spans="1:17" s="15" customFormat="1" ht="17.25" customHeight="1" x14ac:dyDescent="0.25">
      <c r="A16" s="18"/>
      <c r="B16" s="18"/>
      <c r="C16" s="18"/>
      <c r="D16" s="19"/>
      <c r="E16" s="19"/>
      <c r="F16" s="19"/>
      <c r="G16" s="19"/>
      <c r="H16" s="19"/>
      <c r="I16" s="19"/>
    </row>
    <row r="17" spans="6:17" s="23" customFormat="1" ht="30" customHeight="1" x14ac:dyDescent="0.25">
      <c r="K17" s="69" t="s">
        <v>3</v>
      </c>
      <c r="L17" s="69"/>
      <c r="M17" s="69"/>
      <c r="N17" s="69"/>
      <c r="O17" s="69"/>
      <c r="P17" s="69"/>
      <c r="Q17" s="69"/>
    </row>
    <row r="18" spans="6:17" s="23" customFormat="1" ht="30" customHeight="1" x14ac:dyDescent="0.25">
      <c r="F18" s="24"/>
      <c r="G18" s="24"/>
      <c r="K18" s="17" t="s">
        <v>0</v>
      </c>
      <c r="L18" s="17" t="s">
        <v>2</v>
      </c>
      <c r="M18" s="17" t="s">
        <v>4</v>
      </c>
      <c r="N18" s="17" t="s">
        <v>5</v>
      </c>
      <c r="O18" s="20" t="s">
        <v>6</v>
      </c>
      <c r="P18" s="65" t="s">
        <v>7</v>
      </c>
      <c r="Q18" s="66"/>
    </row>
    <row r="19" spans="6:17" s="23" customFormat="1" ht="49.95" customHeight="1" x14ac:dyDescent="0.25">
      <c r="F19" s="24"/>
      <c r="G19" s="24"/>
      <c r="K19" s="25">
        <v>1</v>
      </c>
      <c r="L19" s="25">
        <v>5</v>
      </c>
      <c r="M19" s="25">
        <f t="shared" ref="M19:M27" si="1">+K19*L19</f>
        <v>5</v>
      </c>
      <c r="N19" s="26">
        <f t="shared" ref="N19:N27" si="2">+M19/60</f>
        <v>8.3333333333333329E-2</v>
      </c>
      <c r="O19" s="25" t="s">
        <v>8</v>
      </c>
      <c r="P19" s="25" t="s">
        <v>9</v>
      </c>
      <c r="Q19" s="27" t="s">
        <v>10</v>
      </c>
    </row>
    <row r="20" spans="6:17" s="23" customFormat="1" ht="49.95" customHeight="1" x14ac:dyDescent="0.25">
      <c r="F20" s="24"/>
      <c r="G20" s="24"/>
      <c r="J20" s="28"/>
      <c r="K20" s="25">
        <v>1</v>
      </c>
      <c r="L20" s="25">
        <v>10</v>
      </c>
      <c r="M20" s="25">
        <f t="shared" si="1"/>
        <v>10</v>
      </c>
      <c r="N20" s="26">
        <f t="shared" si="2"/>
        <v>0.16666666666666666</v>
      </c>
      <c r="O20" s="25" t="s">
        <v>8</v>
      </c>
      <c r="P20" s="25" t="s">
        <v>11</v>
      </c>
      <c r="Q20" s="27" t="s">
        <v>12</v>
      </c>
    </row>
    <row r="21" spans="6:17" s="23" customFormat="1" ht="92.25" customHeight="1" x14ac:dyDescent="0.25">
      <c r="F21" s="24"/>
      <c r="G21" s="24"/>
      <c r="J21" s="28"/>
      <c r="K21" s="25">
        <v>2</v>
      </c>
      <c r="L21" s="25">
        <v>5</v>
      </c>
      <c r="M21" s="25">
        <f t="shared" si="1"/>
        <v>10</v>
      </c>
      <c r="N21" s="26">
        <f t="shared" si="2"/>
        <v>0.16666666666666666</v>
      </c>
      <c r="O21" s="25" t="s">
        <v>8</v>
      </c>
      <c r="P21" s="25" t="s">
        <v>13</v>
      </c>
      <c r="Q21" s="27" t="s">
        <v>50</v>
      </c>
    </row>
    <row r="22" spans="6:17" s="23" customFormat="1" ht="58.5" customHeight="1" x14ac:dyDescent="0.25">
      <c r="F22" s="24"/>
      <c r="G22" s="24"/>
      <c r="J22" s="28"/>
      <c r="K22" s="29">
        <v>3</v>
      </c>
      <c r="L22" s="29">
        <v>5</v>
      </c>
      <c r="M22" s="29">
        <f t="shared" si="1"/>
        <v>15</v>
      </c>
      <c r="N22" s="30">
        <f t="shared" si="2"/>
        <v>0.25</v>
      </c>
      <c r="O22" s="29" t="s">
        <v>14</v>
      </c>
      <c r="P22" s="29" t="s">
        <v>15</v>
      </c>
      <c r="Q22" s="31" t="s">
        <v>16</v>
      </c>
    </row>
    <row r="23" spans="6:17" s="23" customFormat="1" ht="114" customHeight="1" x14ac:dyDescent="0.25">
      <c r="F23" s="24"/>
      <c r="G23" s="24"/>
      <c r="J23" s="28"/>
      <c r="K23" s="29">
        <v>2</v>
      </c>
      <c r="L23" s="29">
        <v>10</v>
      </c>
      <c r="M23" s="29">
        <f t="shared" si="1"/>
        <v>20</v>
      </c>
      <c r="N23" s="30">
        <f t="shared" si="2"/>
        <v>0.33333333333333331</v>
      </c>
      <c r="O23" s="29" t="s">
        <v>14</v>
      </c>
      <c r="P23" s="29" t="s">
        <v>17</v>
      </c>
      <c r="Q23" s="31" t="s">
        <v>19</v>
      </c>
    </row>
    <row r="24" spans="6:17" s="23" customFormat="1" ht="101.25" customHeight="1" x14ac:dyDescent="0.25">
      <c r="F24" s="24"/>
      <c r="G24" s="24"/>
      <c r="J24" s="28"/>
      <c r="K24" s="29">
        <v>1</v>
      </c>
      <c r="L24" s="29">
        <v>20</v>
      </c>
      <c r="M24" s="29">
        <f>+K24*L24</f>
        <v>20</v>
      </c>
      <c r="N24" s="30">
        <f>+M24/60</f>
        <v>0.33333333333333331</v>
      </c>
      <c r="O24" s="29" t="s">
        <v>14</v>
      </c>
      <c r="P24" s="29" t="s">
        <v>18</v>
      </c>
      <c r="Q24" s="31" t="s">
        <v>51</v>
      </c>
    </row>
    <row r="25" spans="6:17" s="23" customFormat="1" ht="91.5" customHeight="1" x14ac:dyDescent="0.25">
      <c r="F25" s="24"/>
      <c r="G25" s="24"/>
      <c r="K25" s="32">
        <v>3</v>
      </c>
      <c r="L25" s="32">
        <v>10</v>
      </c>
      <c r="M25" s="32">
        <f t="shared" si="1"/>
        <v>30</v>
      </c>
      <c r="N25" s="33">
        <f t="shared" si="2"/>
        <v>0.5</v>
      </c>
      <c r="O25" s="34" t="s">
        <v>20</v>
      </c>
      <c r="P25" s="34" t="s">
        <v>21</v>
      </c>
      <c r="Q25" s="35" t="s">
        <v>22</v>
      </c>
    </row>
    <row r="26" spans="6:17" s="23" customFormat="1" ht="128.25" customHeight="1" x14ac:dyDescent="0.25">
      <c r="F26" s="24"/>
      <c r="G26" s="24"/>
      <c r="K26" s="32">
        <v>2</v>
      </c>
      <c r="L26" s="32">
        <v>20</v>
      </c>
      <c r="M26" s="32">
        <f t="shared" si="1"/>
        <v>40</v>
      </c>
      <c r="N26" s="33">
        <f t="shared" si="2"/>
        <v>0.66666666666666663</v>
      </c>
      <c r="O26" s="34" t="s">
        <v>20</v>
      </c>
      <c r="P26" s="34" t="s">
        <v>23</v>
      </c>
      <c r="Q26" s="35" t="s">
        <v>52</v>
      </c>
    </row>
    <row r="27" spans="6:17" s="23" customFormat="1" ht="150.75" customHeight="1" x14ac:dyDescent="0.25">
      <c r="F27" s="24"/>
      <c r="G27" s="24"/>
      <c r="K27" s="32">
        <v>3</v>
      </c>
      <c r="L27" s="32">
        <v>20</v>
      </c>
      <c r="M27" s="32">
        <f t="shared" si="1"/>
        <v>60</v>
      </c>
      <c r="N27" s="33">
        <f t="shared" si="2"/>
        <v>1</v>
      </c>
      <c r="O27" s="34" t="s">
        <v>20</v>
      </c>
      <c r="P27" s="34" t="s">
        <v>24</v>
      </c>
      <c r="Q27" s="35" t="s">
        <v>25</v>
      </c>
    </row>
  </sheetData>
  <mergeCells count="16">
    <mergeCell ref="A1:E5"/>
    <mergeCell ref="Q1:Q4"/>
    <mergeCell ref="A6:Q6"/>
    <mergeCell ref="A15:Q15"/>
    <mergeCell ref="D13:I13"/>
    <mergeCell ref="H1:O5"/>
    <mergeCell ref="A8:A10"/>
    <mergeCell ref="B11:C12"/>
    <mergeCell ref="P18:Q18"/>
    <mergeCell ref="H11:I11"/>
    <mergeCell ref="D12:E12"/>
    <mergeCell ref="F12:G12"/>
    <mergeCell ref="H12:I12"/>
    <mergeCell ref="K17:Q17"/>
    <mergeCell ref="D11:E11"/>
    <mergeCell ref="F11:G11"/>
  </mergeCells>
  <phoneticPr fontId="7" type="noConversion"/>
  <printOptions horizontalCentered="1"/>
  <pageMargins left="0.78740157480314965" right="0.78740157480314965" top="0.98425196850393704" bottom="0.98425196850393704" header="0" footer="0"/>
  <pageSetup scale="50" orientation="portrait" horizontalDpi="4294967293" r:id="rId1"/>
  <headerFooter scaleWithDoc="0"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0" sqref="D10"/>
    </sheetView>
  </sheetViews>
  <sheetFormatPr baseColWidth="10" defaultColWidth="9.109375" defaultRowHeight="13.2" x14ac:dyDescent="0.25"/>
  <cols>
    <col min="1" max="256" width="11.441406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Matriz de Riesgos</vt:lpstr>
      <vt:lpstr>Valoración y Evaluación</vt:lpstr>
      <vt:lpstr>Hoja1</vt:lpstr>
      <vt:lpstr>'Matriz de Riesgos'!Área_de_impresión</vt:lpstr>
      <vt:lpstr>'Valoración y Evaluación'!Área_de_impresión</vt:lpstr>
      <vt:lpstr>'Matriz de Riesgos'!Títulos_a_imprimir</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MIGUEL ROMERO</dc:creator>
  <cp:lastModifiedBy>MSI</cp:lastModifiedBy>
  <cp:lastPrinted>2019-06-13T21:36:35Z</cp:lastPrinted>
  <dcterms:created xsi:type="dcterms:W3CDTF">2007-12-26T20:14:14Z</dcterms:created>
  <dcterms:modified xsi:type="dcterms:W3CDTF">2020-08-09T18:11:33Z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1971955255</vt:i4>
  </property>
  <property fmtid="{D5CDD505-2E9C-101B-9397-08002B2CF9AE}" pid="3" name="_EmailSubject">
    <vt:lpwstr>Información de riesgos</vt:lpwstr>
  </property>
  <property fmtid="{D5CDD505-2E9C-101B-9397-08002B2CF9AE}" pid="4" name="_AuthorEmail">
    <vt:lpwstr>lromeros@deaj.ramajudicial.gov.co</vt:lpwstr>
  </property>
  <property fmtid="{D5CDD505-2E9C-101B-9397-08002B2CF9AE}" pid="5" name="_AuthorEmailDisplayName">
    <vt:lpwstr>Luis Miguel Romero Smit</vt:lpwstr>
  </property>
  <property fmtid="{D5CDD505-2E9C-101B-9397-08002B2CF9AE}" pid="6" name="_ReviewingToolsShownOnce">
    <vt:lpwstr/>
  </property>
</Properties>
</file>