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jmaestrp_cendoj_ramajudicial_gov_co/Documents/JAVIER MAESTRE/Datos adjuntos/"/>
    </mc:Choice>
  </mc:AlternateContent>
  <xr:revisionPtr revIDLastSave="0" documentId="8_{20FF41E7-0812-42BC-8BD4-2B5624D7BA29}" xr6:coauthVersionLast="36" xr6:coauthVersionMax="36" xr10:uidLastSave="{00000000-0000-0000-0000-000000000000}"/>
  <bookViews>
    <workbookView xWindow="0" yWindow="0" windowWidth="24000" windowHeight="9975" xr2:uid="{ED0BEE3E-F56E-4669-9A4B-79F512AF3C3B}"/>
  </bookViews>
  <sheets>
    <sheet name="LP CESAR" sheetId="6" r:id="rId1"/>
    <sheet name="Consolidado" sheetId="3" state="hidden" r:id="rId2"/>
  </sheets>
  <definedNames>
    <definedName name="_xlnm._FilterDatabase" localSheetId="1" hidden="1">Consolidado!$A$1:$G$56</definedName>
    <definedName name="_xlnm._FilterDatabase" localSheetId="0" hidden="1">'LP CESAR'!$A$1:$L$2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3" l="1"/>
  <c r="C5" i="3"/>
  <c r="F30" i="3"/>
  <c r="E30" i="3"/>
  <c r="C30" i="3"/>
  <c r="F88" i="3"/>
  <c r="F87" i="3"/>
  <c r="E88" i="3"/>
  <c r="E87" i="3"/>
  <c r="D88" i="3"/>
  <c r="C88" i="3"/>
  <c r="D87" i="3"/>
  <c r="C87" i="3"/>
  <c r="B88" i="3"/>
  <c r="B87" i="3"/>
  <c r="F86" i="3"/>
  <c r="E86" i="3"/>
  <c r="D86" i="3"/>
  <c r="C86" i="3"/>
  <c r="B86" i="3"/>
  <c r="F85" i="3"/>
  <c r="F84" i="3"/>
  <c r="E85" i="3"/>
  <c r="E84" i="3"/>
  <c r="D85" i="3"/>
  <c r="D84" i="3"/>
  <c r="C85" i="3"/>
  <c r="C84" i="3"/>
  <c r="B85" i="3"/>
  <c r="G85" i="3" s="1"/>
  <c r="B84" i="3"/>
  <c r="E83" i="3"/>
  <c r="D83" i="3"/>
  <c r="E24" i="3"/>
  <c r="F83" i="3"/>
  <c r="D35" i="3"/>
  <c r="F82" i="3"/>
  <c r="F81" i="3"/>
  <c r="E82" i="3"/>
  <c r="E81" i="3"/>
  <c r="D82" i="3"/>
  <c r="D81" i="3"/>
  <c r="F80" i="3"/>
  <c r="E80" i="3"/>
  <c r="D80" i="3"/>
  <c r="E79" i="3"/>
  <c r="E74" i="3"/>
  <c r="E73" i="3"/>
  <c r="E72" i="3"/>
  <c r="F71" i="3"/>
  <c r="E71" i="3"/>
  <c r="D71" i="3"/>
  <c r="C71" i="3"/>
  <c r="C81" i="3"/>
  <c r="C82" i="3"/>
  <c r="B81" i="3"/>
  <c r="B82" i="3"/>
  <c r="C80" i="3"/>
  <c r="F68" i="3"/>
  <c r="E66" i="3"/>
  <c r="E65" i="3"/>
  <c r="E64" i="3"/>
  <c r="F79" i="3"/>
  <c r="F78" i="3"/>
  <c r="F77" i="3"/>
  <c r="F76" i="3"/>
  <c r="F75" i="3"/>
  <c r="E78" i="3"/>
  <c r="E77" i="3"/>
  <c r="E76" i="3"/>
  <c r="E75" i="3"/>
  <c r="D78" i="3"/>
  <c r="D77" i="3"/>
  <c r="D76" i="3"/>
  <c r="D75" i="3"/>
  <c r="C79" i="3"/>
  <c r="C78" i="3"/>
  <c r="C77" i="3"/>
  <c r="C76" i="3"/>
  <c r="C75" i="3"/>
  <c r="B75" i="3"/>
  <c r="G75" i="3" s="1"/>
  <c r="B79" i="3"/>
  <c r="B78" i="3"/>
  <c r="G78" i="3" s="1"/>
  <c r="B77" i="3"/>
  <c r="G77" i="3" s="1"/>
  <c r="B76" i="3"/>
  <c r="G76" i="3" s="1"/>
  <c r="F74" i="3"/>
  <c r="D74" i="3"/>
  <c r="C72" i="3"/>
  <c r="C74" i="3"/>
  <c r="B74" i="3"/>
  <c r="G74" i="3" s="1"/>
  <c r="D79" i="3"/>
  <c r="B66" i="3"/>
  <c r="F70" i="3"/>
  <c r="F69" i="3"/>
  <c r="F67" i="3"/>
  <c r="E70" i="3"/>
  <c r="E69" i="3"/>
  <c r="E68" i="3"/>
  <c r="E67" i="3"/>
  <c r="D70" i="3"/>
  <c r="D69" i="3"/>
  <c r="D68" i="3"/>
  <c r="D67" i="3"/>
  <c r="F65" i="3"/>
  <c r="C70" i="3"/>
  <c r="C69" i="3"/>
  <c r="C68" i="3"/>
  <c r="C67" i="3"/>
  <c r="F27" i="3"/>
  <c r="F64" i="3"/>
  <c r="C65" i="3"/>
  <c r="D64" i="3"/>
  <c r="D44" i="3"/>
  <c r="E47" i="3"/>
  <c r="D47" i="3"/>
  <c r="B20" i="3"/>
  <c r="C26" i="3"/>
  <c r="F26" i="3"/>
  <c r="E26" i="3"/>
  <c r="D26" i="3"/>
  <c r="D10" i="3"/>
  <c r="D42" i="3"/>
  <c r="B30" i="3"/>
  <c r="F12" i="3"/>
  <c r="D12" i="3"/>
  <c r="C12" i="3"/>
  <c r="B12" i="3"/>
  <c r="E13" i="3"/>
  <c r="D13" i="3"/>
  <c r="C13" i="3"/>
  <c r="B13" i="3"/>
  <c r="B57" i="3" s="1"/>
  <c r="F11" i="3"/>
  <c r="E10" i="3"/>
  <c r="E9" i="3"/>
  <c r="F10" i="3"/>
  <c r="F9" i="3"/>
  <c r="F8" i="3"/>
  <c r="E11" i="3"/>
  <c r="B10" i="3"/>
  <c r="C10" i="3"/>
  <c r="D8" i="3"/>
  <c r="D11" i="3"/>
  <c r="C11" i="3"/>
  <c r="C9" i="3"/>
  <c r="C8" i="3"/>
  <c r="B9" i="3"/>
  <c r="B8" i="3"/>
  <c r="B7" i="3"/>
  <c r="B6" i="3"/>
  <c r="D46" i="3"/>
  <c r="D45" i="3"/>
  <c r="B17" i="3"/>
  <c r="D41" i="3"/>
  <c r="D40" i="3"/>
  <c r="B47" i="3"/>
  <c r="C47" i="3"/>
  <c r="F47" i="3"/>
  <c r="G47" i="3" s="1"/>
  <c r="F46" i="3"/>
  <c r="E46" i="3"/>
  <c r="C46" i="3"/>
  <c r="B46" i="3"/>
  <c r="B45" i="3"/>
  <c r="C45" i="3"/>
  <c r="E45" i="3"/>
  <c r="F44" i="3"/>
  <c r="E44" i="3"/>
  <c r="C44" i="3"/>
  <c r="B44" i="3"/>
  <c r="B43" i="3"/>
  <c r="E42" i="3"/>
  <c r="C42" i="3"/>
  <c r="F40" i="3"/>
  <c r="F41" i="3"/>
  <c r="E40" i="3"/>
  <c r="E41" i="3"/>
  <c r="C40" i="3"/>
  <c r="C41" i="3"/>
  <c r="B40" i="3"/>
  <c r="G40" i="3" s="1"/>
  <c r="B41" i="3"/>
  <c r="G41" i="3" s="1"/>
  <c r="C39" i="3"/>
  <c r="B39" i="3"/>
  <c r="F39" i="3"/>
  <c r="E39" i="3"/>
  <c r="C38" i="3"/>
  <c r="B38" i="3"/>
  <c r="C37" i="3"/>
  <c r="B37" i="3"/>
  <c r="C36" i="3"/>
  <c r="B36" i="3"/>
  <c r="C35" i="3"/>
  <c r="B35" i="3"/>
  <c r="F34" i="3"/>
  <c r="C34" i="3"/>
  <c r="B34" i="3"/>
  <c r="D32" i="3"/>
  <c r="C33" i="3"/>
  <c r="B33" i="3"/>
  <c r="C32" i="3"/>
  <c r="B32" i="3"/>
  <c r="F38" i="3"/>
  <c r="E38" i="3"/>
  <c r="D38" i="3"/>
  <c r="F37" i="3"/>
  <c r="E37" i="3"/>
  <c r="D37" i="3"/>
  <c r="F36" i="3"/>
  <c r="D36" i="3"/>
  <c r="F35" i="3"/>
  <c r="E34" i="3"/>
  <c r="D34" i="3"/>
  <c r="D31" i="3"/>
  <c r="C31" i="3"/>
  <c r="B21" i="3"/>
  <c r="D9" i="3"/>
  <c r="B29" i="3"/>
  <c r="C29" i="3"/>
  <c r="D29" i="3"/>
  <c r="F29" i="3"/>
  <c r="E28" i="3"/>
  <c r="D28" i="3"/>
  <c r="C28" i="3"/>
  <c r="B28" i="3"/>
  <c r="B27" i="3"/>
  <c r="D27" i="3"/>
  <c r="B26" i="3"/>
  <c r="F24" i="3"/>
  <c r="D23" i="3"/>
  <c r="B23" i="3"/>
  <c r="F17" i="3"/>
  <c r="C17" i="3"/>
  <c r="D17" i="3"/>
  <c r="E17" i="3"/>
  <c r="E20" i="3"/>
  <c r="C20" i="3"/>
  <c r="C22" i="3"/>
  <c r="D22" i="3"/>
  <c r="E22" i="3"/>
  <c r="F22" i="3"/>
  <c r="F21" i="3"/>
  <c r="E21" i="3"/>
  <c r="D21" i="3"/>
  <c r="C21" i="3"/>
  <c r="D20" i="3"/>
  <c r="F20" i="3"/>
  <c r="F19" i="3"/>
  <c r="E19" i="3"/>
  <c r="C19" i="3"/>
  <c r="B19" i="3"/>
  <c r="C15" i="3"/>
  <c r="E15" i="3"/>
  <c r="B14" i="3"/>
  <c r="D30" i="3"/>
  <c r="E29" i="3"/>
  <c r="F28" i="3"/>
  <c r="D18" i="3"/>
  <c r="G9" i="3" l="1"/>
  <c r="G84" i="3"/>
  <c r="B55" i="3"/>
  <c r="D58" i="3"/>
  <c r="F32" i="3"/>
  <c r="D24" i="3"/>
  <c r="E23" i="3"/>
  <c r="F23" i="3"/>
  <c r="G28" i="3"/>
  <c r="C27" i="3"/>
  <c r="F25" i="3"/>
  <c r="C24" i="3"/>
  <c r="D25" i="3"/>
  <c r="E25" i="3"/>
  <c r="D65" i="3"/>
  <c r="F66" i="3"/>
  <c r="F92" i="3" s="1"/>
  <c r="E92" i="3"/>
  <c r="D66" i="3"/>
  <c r="D92" i="3" s="1"/>
  <c r="B65" i="3"/>
  <c r="G65" i="3" s="1"/>
  <c r="C64" i="3"/>
  <c r="C89" i="3" s="1"/>
  <c r="B64" i="3"/>
  <c r="C66" i="3"/>
  <c r="C92" i="3" s="1"/>
  <c r="C59" i="3"/>
  <c r="F5" i="3"/>
  <c r="C6" i="3"/>
  <c r="E58" i="3"/>
  <c r="B4" i="3"/>
  <c r="D59" i="3"/>
  <c r="C4" i="3"/>
  <c r="F58" i="3"/>
  <c r="B5" i="3"/>
  <c r="C55" i="3"/>
  <c r="D4" i="3"/>
  <c r="D96" i="3" s="1"/>
  <c r="B73" i="3"/>
  <c r="G73" i="3" s="1"/>
  <c r="E89" i="3"/>
  <c r="C73" i="3"/>
  <c r="C90" i="3" s="1"/>
  <c r="D73" i="3"/>
  <c r="F73" i="3"/>
  <c r="B92" i="3"/>
  <c r="D72" i="3"/>
  <c r="D89" i="3" s="1"/>
  <c r="F72" i="3"/>
  <c r="F55" i="3"/>
  <c r="E7" i="3"/>
  <c r="E53" i="3" s="1"/>
  <c r="B42" i="3"/>
  <c r="B53" i="3" s="1"/>
  <c r="G79" i="3"/>
  <c r="E33" i="3"/>
  <c r="E31" i="3"/>
  <c r="E99" i="3" s="1"/>
  <c r="F33" i="3"/>
  <c r="F31" i="3"/>
  <c r="G17" i="3"/>
  <c r="G30" i="3"/>
  <c r="B67" i="3"/>
  <c r="G67" i="3" s="1"/>
  <c r="B68" i="3"/>
  <c r="G68" i="3" s="1"/>
  <c r="B69" i="3"/>
  <c r="G69" i="3" s="1"/>
  <c r="B70" i="3"/>
  <c r="G70" i="3" s="1"/>
  <c r="B71" i="3"/>
  <c r="G71" i="3" s="1"/>
  <c r="C57" i="3"/>
  <c r="D57" i="3"/>
  <c r="E57" i="3"/>
  <c r="B83" i="3"/>
  <c r="B80" i="3"/>
  <c r="B98" i="3" s="1"/>
  <c r="B72" i="3"/>
  <c r="D5" i="3"/>
  <c r="D33" i="3"/>
  <c r="E32" i="3"/>
  <c r="B24" i="3"/>
  <c r="C23" i="3"/>
  <c r="C25" i="3"/>
  <c r="B59" i="3"/>
  <c r="G21" i="3"/>
  <c r="C58" i="3"/>
  <c r="F42" i="3"/>
  <c r="B11" i="3"/>
  <c r="B58" i="3" s="1"/>
  <c r="F45" i="3"/>
  <c r="F59" i="3"/>
  <c r="E59" i="3"/>
  <c r="G42" i="3"/>
  <c r="G45" i="3"/>
  <c r="G46" i="3"/>
  <c r="E5" i="3"/>
  <c r="C7" i="3"/>
  <c r="C53" i="3" s="1"/>
  <c r="F7" i="3"/>
  <c r="F13" i="3"/>
  <c r="F57" i="3" s="1"/>
  <c r="G57" i="3" s="1"/>
  <c r="E12" i="3"/>
  <c r="G12" i="3" s="1"/>
  <c r="G20" i="3"/>
  <c r="E27" i="3"/>
  <c r="B15" i="3"/>
  <c r="G26" i="3"/>
  <c r="D19" i="3"/>
  <c r="D55" i="3" s="1"/>
  <c r="G44" i="3"/>
  <c r="D7" i="3"/>
  <c r="D53" i="3" s="1"/>
  <c r="E8" i="3"/>
  <c r="G8" i="3" s="1"/>
  <c r="D6" i="3"/>
  <c r="E4" i="3"/>
  <c r="E96" i="3" s="1"/>
  <c r="E6" i="3"/>
  <c r="F4" i="3"/>
  <c r="F6" i="3"/>
  <c r="B25" i="3"/>
  <c r="B22" i="3"/>
  <c r="G22" i="3" s="1"/>
  <c r="F43" i="3"/>
  <c r="E43" i="3"/>
  <c r="D43" i="3"/>
  <c r="D54" i="3" s="1"/>
  <c r="C43" i="3"/>
  <c r="G43" i="3"/>
  <c r="G34" i="3"/>
  <c r="G37" i="3"/>
  <c r="G38" i="3"/>
  <c r="E36" i="3"/>
  <c r="E35" i="3"/>
  <c r="G35" i="3" s="1"/>
  <c r="D39" i="3"/>
  <c r="G39" i="3" s="1"/>
  <c r="B31" i="3"/>
  <c r="E18" i="3"/>
  <c r="F18" i="3"/>
  <c r="C18" i="3"/>
  <c r="C54" i="3" s="1"/>
  <c r="B18" i="3"/>
  <c r="B54" i="3" s="1"/>
  <c r="B16" i="3"/>
  <c r="D15" i="3"/>
  <c r="F15" i="3"/>
  <c r="D16" i="3"/>
  <c r="D14" i="3"/>
  <c r="F16" i="3"/>
  <c r="F14" i="3"/>
  <c r="E16" i="3"/>
  <c r="E14" i="3"/>
  <c r="C16" i="3"/>
  <c r="C14" i="3"/>
  <c r="G29" i="3"/>
  <c r="G87" i="3"/>
  <c r="G86" i="3"/>
  <c r="G81" i="3"/>
  <c r="D100" i="3"/>
  <c r="F99" i="3"/>
  <c r="D99" i="3"/>
  <c r="B99" i="3" l="1"/>
  <c r="F53" i="3"/>
  <c r="B90" i="3"/>
  <c r="G11" i="3"/>
  <c r="G33" i="3"/>
  <c r="G25" i="3"/>
  <c r="G24" i="3"/>
  <c r="B51" i="3"/>
  <c r="B108" i="3" s="1"/>
  <c r="B96" i="3"/>
  <c r="B49" i="3"/>
  <c r="G5" i="3"/>
  <c r="B89" i="3"/>
  <c r="B93" i="3" s="1"/>
  <c r="G90" i="3"/>
  <c r="G15" i="3"/>
  <c r="G58" i="3"/>
  <c r="G16" i="3"/>
  <c r="G59" i="3"/>
  <c r="G53" i="3"/>
  <c r="G13" i="3"/>
  <c r="C99" i="3"/>
  <c r="G27" i="3"/>
  <c r="E54" i="3"/>
  <c r="G6" i="3"/>
  <c r="B48" i="3"/>
  <c r="F48" i="3"/>
  <c r="E48" i="3"/>
  <c r="D48" i="3"/>
  <c r="C48" i="3"/>
  <c r="G36" i="3"/>
  <c r="E55" i="3"/>
  <c r="G55" i="3" s="1"/>
  <c r="F54" i="3"/>
  <c r="F56" i="3" s="1"/>
  <c r="G19" i="3"/>
  <c r="B56" i="3"/>
  <c r="G7" i="3"/>
  <c r="D56" i="3"/>
  <c r="G10" i="3"/>
  <c r="F51" i="3"/>
  <c r="F52" i="3" s="1"/>
  <c r="C56" i="3"/>
  <c r="G18" i="3"/>
  <c r="C96" i="3"/>
  <c r="D97" i="3"/>
  <c r="G80" i="3"/>
  <c r="G83" i="3"/>
  <c r="G72" i="3"/>
  <c r="G32" i="3"/>
  <c r="F96" i="3"/>
  <c r="C97" i="3"/>
  <c r="E100" i="3"/>
  <c r="C98" i="3"/>
  <c r="F100" i="3"/>
  <c r="E98" i="3"/>
  <c r="E97" i="3"/>
  <c r="E101" i="3" s="1"/>
  <c r="E103" i="3" s="1"/>
  <c r="F98" i="3"/>
  <c r="D90" i="3"/>
  <c r="F97" i="3"/>
  <c r="E90" i="3"/>
  <c r="F89" i="3"/>
  <c r="D98" i="3"/>
  <c r="F90" i="3"/>
  <c r="B100" i="3"/>
  <c r="D49" i="3"/>
  <c r="E49" i="3"/>
  <c r="C49" i="3"/>
  <c r="F49" i="3"/>
  <c r="G14" i="3"/>
  <c r="G23" i="3"/>
  <c r="G31" i="3"/>
  <c r="E50" i="3" l="1"/>
  <c r="G49" i="3"/>
  <c r="F50" i="3"/>
  <c r="G54" i="3"/>
  <c r="E56" i="3"/>
  <c r="G56" i="3" s="1"/>
  <c r="B91" i="3"/>
  <c r="F101" i="3"/>
  <c r="F103" i="3" s="1"/>
  <c r="G51" i="3"/>
  <c r="J54" i="3" s="1"/>
  <c r="D50" i="3"/>
  <c r="B52" i="3"/>
  <c r="D101" i="3"/>
  <c r="D103" i="3" s="1"/>
  <c r="B106" i="3"/>
  <c r="B50" i="3"/>
  <c r="F108" i="3"/>
  <c r="G4" i="3"/>
  <c r="G48" i="3" s="1"/>
  <c r="B97" i="3"/>
  <c r="B101" i="3" s="1"/>
  <c r="G66" i="3"/>
  <c r="E91" i="3"/>
  <c r="D91" i="3"/>
  <c r="G88" i="3"/>
  <c r="F91" i="3"/>
  <c r="G82" i="3"/>
  <c r="C106" i="3"/>
  <c r="G99" i="3"/>
  <c r="D93" i="3"/>
  <c r="F106" i="3"/>
  <c r="C93" i="3"/>
  <c r="D51" i="3"/>
  <c r="D52" i="3" s="1"/>
  <c r="D106" i="3"/>
  <c r="E106" i="3"/>
  <c r="E107" i="3" s="1"/>
  <c r="G97" i="3"/>
  <c r="E102" i="3"/>
  <c r="G98" i="3"/>
  <c r="C100" i="3"/>
  <c r="E51" i="3"/>
  <c r="E52" i="3" s="1"/>
  <c r="F93" i="3"/>
  <c r="C91" i="3"/>
  <c r="E93" i="3"/>
  <c r="C50" i="3"/>
  <c r="C51" i="3"/>
  <c r="C52" i="3" s="1"/>
  <c r="D102" i="3" l="1"/>
  <c r="F102" i="3"/>
  <c r="F104" i="3" s="1"/>
  <c r="F107" i="3"/>
  <c r="G92" i="3"/>
  <c r="D107" i="3"/>
  <c r="B103" i="3"/>
  <c r="B102" i="3"/>
  <c r="G50" i="3"/>
  <c r="G52" i="3"/>
  <c r="B107" i="3"/>
  <c r="C101" i="3"/>
  <c r="C102" i="3" s="1"/>
  <c r="E108" i="3"/>
  <c r="E109" i="3" s="1"/>
  <c r="E110" i="3" s="1"/>
  <c r="G106" i="3"/>
  <c r="C108" i="3"/>
  <c r="D108" i="3"/>
  <c r="D109" i="3" s="1"/>
  <c r="F109" i="3"/>
  <c r="G100" i="3"/>
  <c r="G64" i="3"/>
  <c r="G89" i="3" s="1"/>
  <c r="G91" i="3" s="1"/>
  <c r="G96" i="3" l="1"/>
  <c r="G101" i="3" s="1"/>
  <c r="G107" i="3" s="1"/>
  <c r="G93" i="3"/>
  <c r="D110" i="3"/>
  <c r="C109" i="3"/>
  <c r="G108" i="3"/>
  <c r="C103" i="3"/>
  <c r="C104" i="3" s="1"/>
  <c r="C107" i="3"/>
  <c r="J55" i="3"/>
  <c r="J56" i="3" s="1"/>
  <c r="J57" i="3" s="1"/>
  <c r="B109" i="3"/>
  <c r="B110" i="3" s="1"/>
  <c r="F110" i="3"/>
  <c r="G102" i="3" l="1"/>
  <c r="G109" i="3"/>
  <c r="G110" i="3" s="1"/>
  <c r="G103" i="3"/>
  <c r="C110" i="3"/>
  <c r="E104" i="3"/>
  <c r="D104" i="3"/>
  <c r="B104" i="3" l="1"/>
  <c r="G104" i="3" l="1"/>
</calcChain>
</file>

<file path=xl/sharedStrings.xml><?xml version="1.0" encoding="utf-8"?>
<sst xmlns="http://schemas.openxmlformats.org/spreadsheetml/2006/main" count="130" uniqueCount="60">
  <si>
    <t xml:space="preserve">NUMERO PROCESO </t>
  </si>
  <si>
    <t>NO. CONTRATO</t>
  </si>
  <si>
    <t>OBJETO CONTRATO</t>
  </si>
  <si>
    <t xml:space="preserve">MODALIDAD </t>
  </si>
  <si>
    <t>VALOR INICIAL</t>
  </si>
  <si>
    <t>FECHA DE INICIO</t>
  </si>
  <si>
    <t xml:space="preserve">FECHA DE TERMINACION </t>
  </si>
  <si>
    <t xml:space="preserve">ESTADO DE PROCESO </t>
  </si>
  <si>
    <t xml:space="preserve">NOM CONTRATISTA </t>
  </si>
  <si>
    <t xml:space="preserve">SUPERVISOR </t>
  </si>
  <si>
    <t xml:space="preserve">LINK CONTRATO </t>
  </si>
  <si>
    <t>EN EJECUCION</t>
  </si>
  <si>
    <t>EDWIN ANTONIO FIGUEROA COLMENARES</t>
  </si>
  <si>
    <t>CONTRATAR EN NOMBRE DE LA NACIÓN - CONSEJO SUPERIOR DE LA JUDICATURA - DIRECCIÓN EJECUTIVA SECCIONAL DE ADMINISTRACIÓN JUDICIAL DE VALLEDUPAR, EL SERVICIO DE VIGILANCIA, SEGURIDAD PRIVADA Y EL ARRENDAMIENTO DE EQUIPOS TECNOLÓGICOS NECESARIOS PARA LAS SEDES JUDICIALES Y ADMINISTRATIVAS A CARGO DE LA DIRECCIÓN SECCIONAL DE ADMINISTRACIÓN JUDICIAL DE VALLEDUPAR (DEPARTAMENTOS DEL CESAR Y LA GUAJIRA).</t>
  </si>
  <si>
    <t>LP-VA-01-2023</t>
  </si>
  <si>
    <t>CO1.PCCNTR.5481215</t>
  </si>
  <si>
    <t>LICITACIÓN PÚBLICA</t>
  </si>
  <si>
    <t>VIPERS LTDA</t>
  </si>
  <si>
    <t>https://community.secop.gov.co/Public/Tendering/OpportunityDetail/Index?noticeUID=CO1.NTC.4948988&amp;isFromPublicArea=True&amp;isModal=False</t>
  </si>
  <si>
    <t>ESTADO LIQUIDACIONES DE CONTRATOS EN SECOP II A CORTE 10/04/2024</t>
  </si>
  <si>
    <t>Vigencia</t>
  </si>
  <si>
    <t>Total</t>
  </si>
  <si>
    <t>CESAR</t>
  </si>
  <si>
    <t>Contratación Directa</t>
  </si>
  <si>
    <t>Liquidado</t>
  </si>
  <si>
    <t>Pendiente a liquidar</t>
  </si>
  <si>
    <t xml:space="preserve">Enviado para firma del supervisor </t>
  </si>
  <si>
    <t>Enviado para firma del Director</t>
  </si>
  <si>
    <t>Enviado para firma del contratista</t>
  </si>
  <si>
    <t xml:space="preserve">Con documentos pedientes </t>
  </si>
  <si>
    <t>Pendientes a terminar gestion</t>
  </si>
  <si>
    <t>Terminación anticipada</t>
  </si>
  <si>
    <t>Arriendos en ejecución</t>
  </si>
  <si>
    <t>Mínima Cuantía</t>
  </si>
  <si>
    <t>Pendientes por pago</t>
  </si>
  <si>
    <t>Licitación Pública</t>
  </si>
  <si>
    <t>En ejecución</t>
  </si>
  <si>
    <t>Selección Abreviada Menor Cuantía</t>
  </si>
  <si>
    <t>Subasta Inversa</t>
  </si>
  <si>
    <t>Total Contratos Cesar</t>
  </si>
  <si>
    <t>Porcentaje liquidado</t>
  </si>
  <si>
    <t>Porcentaje pendiente por liquidar</t>
  </si>
  <si>
    <t>Total liquidaciones menos contratos en ejecución</t>
  </si>
  <si>
    <t>Restante liquidaciones menos pendientes a terminar ejecución</t>
  </si>
  <si>
    <t>Total liquidaciones en trámite</t>
  </si>
  <si>
    <t>Restante liquidaciones menos liquidaciones en trámite</t>
  </si>
  <si>
    <t>Contratos en ejecución</t>
  </si>
  <si>
    <t>La Guajira</t>
  </si>
  <si>
    <t>Contratación directa</t>
  </si>
  <si>
    <t>Pendiente por liquidar</t>
  </si>
  <si>
    <t>Total Contratos La Guajira</t>
  </si>
  <si>
    <t>Pendiente liquidar</t>
  </si>
  <si>
    <t>Total Cesar y Guajira</t>
  </si>
  <si>
    <t>Selección abreviada menor cuantía</t>
  </si>
  <si>
    <t>Subasta inversa</t>
  </si>
  <si>
    <t>Total contratos Cesar y La Guajira</t>
  </si>
  <si>
    <t>Cesar</t>
  </si>
  <si>
    <t>Participación en total</t>
  </si>
  <si>
    <t>Liquidados total Cesar y La Guajira</t>
  </si>
  <si>
    <t>Pendientes por liquidar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</si>
</sst>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\ #,##0.00;[Red]\-&quot;$&quot;\ #,##0.00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0" borderId="7" xfId="3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9" fontId="4" fillId="3" borderId="3" xfId="2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9" fontId="4" fillId="0" borderId="3" xfId="2" applyFont="1" applyFill="1" applyBorder="1" applyAlignment="1">
      <alignment horizontal="center" vertical="center"/>
    </xf>
    <xf numFmtId="9" fontId="5" fillId="0" borderId="6" xfId="2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4" fillId="2" borderId="26" xfId="1" applyNumberFormat="1" applyFont="1" applyFill="1" applyBorder="1" applyAlignment="1">
      <alignment horizontal="center" vertical="center"/>
    </xf>
    <xf numFmtId="9" fontId="4" fillId="2" borderId="26" xfId="2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9" fontId="4" fillId="3" borderId="17" xfId="2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9" fontId="5" fillId="0" borderId="45" xfId="2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9" fontId="4" fillId="3" borderId="53" xfId="2" applyFont="1" applyFill="1" applyBorder="1" applyAlignment="1">
      <alignment horizontal="center" vertical="center"/>
    </xf>
    <xf numFmtId="9" fontId="4" fillId="3" borderId="56" xfId="2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9" fontId="4" fillId="2" borderId="7" xfId="2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4" fillId="2" borderId="8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9" fontId="4" fillId="2" borderId="21" xfId="2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2" borderId="26" xfId="1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57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4" fillId="2" borderId="62" xfId="1" applyNumberFormat="1" applyFont="1" applyFill="1" applyBorder="1" applyAlignment="1">
      <alignment horizontal="center" vertical="center"/>
    </xf>
    <xf numFmtId="0" fontId="4" fillId="2" borderId="9" xfId="1" applyNumberFormat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horizontal="center" vertical="center"/>
    </xf>
    <xf numFmtId="9" fontId="4" fillId="2" borderId="57" xfId="2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4" fillId="2" borderId="76" xfId="0" applyFont="1" applyFill="1" applyBorder="1" applyAlignment="1">
      <alignment horizontal="center" vertical="center"/>
    </xf>
    <xf numFmtId="0" fontId="0" fillId="0" borderId="77" xfId="0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 wrapText="1"/>
    </xf>
    <xf numFmtId="0" fontId="7" fillId="3" borderId="62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7" fillId="3" borderId="79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5" fillId="3" borderId="69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80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5" fillId="3" borderId="81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4" fillId="2" borderId="82" xfId="0" applyFont="1" applyFill="1" applyBorder="1" applyAlignment="1">
      <alignment horizontal="center" vertical="center" wrapText="1"/>
    </xf>
    <xf numFmtId="0" fontId="4" fillId="2" borderId="83" xfId="1" applyNumberFormat="1" applyFont="1" applyFill="1" applyBorder="1" applyAlignment="1">
      <alignment horizontal="center" vertical="center"/>
    </xf>
    <xf numFmtId="0" fontId="4" fillId="2" borderId="58" xfId="1" applyNumberFormat="1" applyFont="1" applyFill="1" applyBorder="1" applyAlignment="1">
      <alignment horizontal="center" vertical="center"/>
    </xf>
    <xf numFmtId="0" fontId="4" fillId="2" borderId="57" xfId="1" applyNumberFormat="1" applyFont="1" applyFill="1" applyBorder="1" applyAlignment="1">
      <alignment horizontal="center" vertical="center"/>
    </xf>
    <xf numFmtId="0" fontId="4" fillId="2" borderId="21" xfId="1" applyNumberFormat="1" applyFont="1" applyFill="1" applyBorder="1" applyAlignment="1">
      <alignment horizontal="center" vertical="center"/>
    </xf>
    <xf numFmtId="0" fontId="4" fillId="2" borderId="23" xfId="1" applyNumberFormat="1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9" fontId="4" fillId="0" borderId="40" xfId="2" applyFont="1" applyFill="1" applyBorder="1" applyAlignment="1">
      <alignment horizontal="center" vertical="center"/>
    </xf>
    <xf numFmtId="9" fontId="4" fillId="0" borderId="53" xfId="2" applyFont="1" applyFill="1" applyBorder="1" applyAlignment="1">
      <alignment horizontal="center" vertical="center"/>
    </xf>
    <xf numFmtId="9" fontId="4" fillId="0" borderId="56" xfId="0" applyNumberFormat="1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2" borderId="73" xfId="1" applyNumberFormat="1" applyFont="1" applyFill="1" applyBorder="1" applyAlignment="1">
      <alignment horizontal="center" vertical="center"/>
    </xf>
    <xf numFmtId="0" fontId="5" fillId="2" borderId="74" xfId="1" applyNumberFormat="1" applyFont="1" applyFill="1" applyBorder="1" applyAlignment="1">
      <alignment horizontal="center" vertical="center"/>
    </xf>
    <xf numFmtId="0" fontId="5" fillId="2" borderId="78" xfId="1" applyNumberFormat="1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9" fontId="4" fillId="0" borderId="52" xfId="2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9" fontId="4" fillId="0" borderId="48" xfId="0" applyNumberFormat="1" applyFont="1" applyBorder="1" applyAlignment="1">
      <alignment horizontal="center" vertical="center"/>
    </xf>
    <xf numFmtId="9" fontId="4" fillId="0" borderId="49" xfId="0" applyNumberFormat="1" applyFont="1" applyBorder="1" applyAlignment="1">
      <alignment horizontal="center" vertical="center"/>
    </xf>
    <xf numFmtId="9" fontId="4" fillId="0" borderId="46" xfId="0" applyNumberFormat="1" applyFont="1" applyBorder="1" applyAlignment="1">
      <alignment horizontal="center" vertical="center"/>
    </xf>
    <xf numFmtId="9" fontId="4" fillId="0" borderId="33" xfId="0" applyNumberFormat="1" applyFont="1" applyBorder="1" applyAlignment="1">
      <alignment horizontal="center" vertical="center"/>
    </xf>
    <xf numFmtId="9" fontId="4" fillId="0" borderId="47" xfId="0" applyNumberFormat="1" applyFont="1" applyBorder="1" applyAlignment="1">
      <alignment horizontal="center" vertical="center"/>
    </xf>
    <xf numFmtId="9" fontId="4" fillId="0" borderId="34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8" fontId="6" fillId="0" borderId="7" xfId="0" applyNumberFormat="1" applyFont="1" applyBorder="1" applyAlignment="1">
      <alignment horizontal="center" vertical="center" wrapText="1"/>
    </xf>
  </cellXfs>
  <cellStyles count="4">
    <cellStyle name="Hyperlink" xfId="3" xr:uid="{00000000-000B-0000-0000-000008000000}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5D5D5"/>
      <color rgb="FFF5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OpportunityDetail/Index?noticeUID=CO1.NTC.4948988&amp;isFromPublicArea=True&amp;isModal=Fal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22C8E-F661-469E-BBC7-477B6D75E532}">
  <dimension ref="A1:L17"/>
  <sheetViews>
    <sheetView tabSelected="1" workbookViewId="0">
      <pane ySplit="1" topLeftCell="A2" activePane="bottomLeft" state="frozen"/>
      <selection pane="bottomLeft" activeCell="F2" sqref="F2"/>
    </sheetView>
  </sheetViews>
  <sheetFormatPr baseColWidth="10" defaultColWidth="11.42578125" defaultRowHeight="15" x14ac:dyDescent="0.25"/>
  <cols>
    <col min="1" max="1" width="2.28515625" style="1" bestFit="1" customWidth="1"/>
    <col min="2" max="2" width="15.140625" style="1" customWidth="1"/>
    <col min="3" max="3" width="20.7109375" style="1" bestFit="1" customWidth="1"/>
    <col min="4" max="4" width="22.5703125" style="1" customWidth="1"/>
    <col min="5" max="5" width="15.85546875" style="1" customWidth="1"/>
    <col min="6" max="6" width="19.140625" style="1" bestFit="1" customWidth="1"/>
    <col min="7" max="7" width="14.42578125" style="1" customWidth="1"/>
    <col min="8" max="8" width="17.85546875" style="1" customWidth="1"/>
    <col min="9" max="9" width="17.7109375" style="1" bestFit="1" customWidth="1"/>
    <col min="10" max="10" width="22.140625" style="1" customWidth="1"/>
    <col min="11" max="11" width="23.140625" style="1" customWidth="1"/>
    <col min="12" max="12" width="18.7109375" style="1" bestFit="1" customWidth="1"/>
    <col min="13" max="13" width="15" style="1" customWidth="1"/>
    <col min="14" max="16384" width="11.42578125" style="1"/>
  </cols>
  <sheetData>
    <row r="1" spans="1:12" ht="30" x14ac:dyDescent="0.25">
      <c r="A1" s="11"/>
      <c r="B1" s="9" t="s">
        <v>0</v>
      </c>
      <c r="C1" s="9" t="s">
        <v>1</v>
      </c>
      <c r="D1" s="11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11" t="s">
        <v>9</v>
      </c>
      <c r="L1" s="9" t="s">
        <v>10</v>
      </c>
    </row>
    <row r="2" spans="1:12" ht="27.75" customHeight="1" x14ac:dyDescent="0.25">
      <c r="A2" s="4">
        <v>1</v>
      </c>
      <c r="B2" s="3" t="s">
        <v>14</v>
      </c>
      <c r="C2" s="4" t="s">
        <v>15</v>
      </c>
      <c r="D2" s="6" t="s">
        <v>13</v>
      </c>
      <c r="E2" s="4" t="s">
        <v>16</v>
      </c>
      <c r="F2" s="198">
        <v>6016749140</v>
      </c>
      <c r="G2" s="5">
        <v>45231</v>
      </c>
      <c r="H2" s="5">
        <v>45900</v>
      </c>
      <c r="I2" s="4" t="s">
        <v>11</v>
      </c>
      <c r="J2" s="4" t="s">
        <v>17</v>
      </c>
      <c r="K2" s="4" t="s">
        <v>12</v>
      </c>
      <c r="L2" s="10" t="s">
        <v>18</v>
      </c>
    </row>
    <row r="3" spans="1:12" customFormat="1" x14ac:dyDescent="0.25"/>
    <row r="4" spans="1:12" x14ac:dyDescent="0.25">
      <c r="B4"/>
      <c r="C4"/>
      <c r="D4"/>
      <c r="E4"/>
      <c r="F4"/>
      <c r="G4"/>
      <c r="H4"/>
      <c r="I4"/>
    </row>
    <row r="5" spans="1:12" x14ac:dyDescent="0.25">
      <c r="B5"/>
      <c r="C5"/>
      <c r="D5"/>
      <c r="E5"/>
      <c r="F5"/>
      <c r="G5"/>
      <c r="H5"/>
      <c r="I5"/>
    </row>
    <row r="6" spans="1:12" x14ac:dyDescent="0.25">
      <c r="B6"/>
      <c r="C6"/>
      <c r="D6"/>
      <c r="E6"/>
      <c r="F6"/>
      <c r="G6"/>
      <c r="H6"/>
      <c r="I6"/>
    </row>
    <row r="7" spans="1:12" x14ac:dyDescent="0.25">
      <c r="B7"/>
      <c r="C7"/>
      <c r="D7"/>
      <c r="E7"/>
      <c r="F7"/>
      <c r="G7"/>
      <c r="H7"/>
      <c r="I7"/>
    </row>
    <row r="8" spans="1:12" x14ac:dyDescent="0.25">
      <c r="B8"/>
      <c r="C8"/>
      <c r="D8"/>
      <c r="E8"/>
      <c r="F8"/>
      <c r="G8"/>
      <c r="H8"/>
      <c r="I8"/>
    </row>
    <row r="9" spans="1:12" x14ac:dyDescent="0.25">
      <c r="B9"/>
      <c r="C9"/>
      <c r="D9"/>
      <c r="E9"/>
      <c r="F9"/>
      <c r="G9"/>
      <c r="H9"/>
      <c r="I9"/>
    </row>
    <row r="10" spans="1:12" x14ac:dyDescent="0.25">
      <c r="B10"/>
      <c r="C10"/>
      <c r="D10"/>
      <c r="E10"/>
      <c r="F10"/>
      <c r="G10"/>
      <c r="H10"/>
      <c r="I10"/>
    </row>
    <row r="11" spans="1:12" x14ac:dyDescent="0.25">
      <c r="B11"/>
      <c r="C11"/>
      <c r="D11"/>
      <c r="E11"/>
      <c r="F11"/>
      <c r="G11"/>
      <c r="H11"/>
      <c r="I11"/>
    </row>
    <row r="12" spans="1:12" x14ac:dyDescent="0.25">
      <c r="B12"/>
      <c r="C12"/>
      <c r="D12"/>
      <c r="E12"/>
      <c r="F12"/>
      <c r="G12"/>
      <c r="H12"/>
      <c r="I12"/>
    </row>
    <row r="13" spans="1:12" x14ac:dyDescent="0.25">
      <c r="B13"/>
      <c r="C13"/>
      <c r="D13"/>
      <c r="E13"/>
      <c r="F13"/>
      <c r="G13"/>
      <c r="H13"/>
      <c r="I13"/>
    </row>
    <row r="14" spans="1:12" x14ac:dyDescent="0.25">
      <c r="B14"/>
      <c r="C14"/>
      <c r="D14"/>
      <c r="E14"/>
      <c r="F14"/>
      <c r="G14"/>
      <c r="H14"/>
      <c r="I14"/>
    </row>
    <row r="15" spans="1:12" x14ac:dyDescent="0.25">
      <c r="B15"/>
      <c r="C15"/>
      <c r="D15"/>
      <c r="E15"/>
      <c r="F15"/>
      <c r="G15"/>
      <c r="H15"/>
      <c r="I15"/>
    </row>
    <row r="16" spans="1:12" x14ac:dyDescent="0.25">
      <c r="B16"/>
      <c r="C16"/>
      <c r="D16"/>
      <c r="E16"/>
      <c r="F16"/>
      <c r="G16"/>
      <c r="H16"/>
      <c r="I16"/>
    </row>
    <row r="17" spans="2:9" x14ac:dyDescent="0.25">
      <c r="B17"/>
      <c r="C17"/>
      <c r="D17"/>
      <c r="E17"/>
      <c r="F17"/>
      <c r="G17"/>
      <c r="H17"/>
      <c r="I17"/>
    </row>
  </sheetData>
  <autoFilter ref="A1:L2" xr:uid="{A7422C8E-F661-469E-BBC7-477B6D75E532}"/>
  <hyperlinks>
    <hyperlink ref="L2" r:id="rId1" xr:uid="{E265D331-10EF-4CB5-A356-A41FE43549B6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11186-88C1-442B-A6C1-43162C4B3EF7}">
  <dimension ref="A1:J111"/>
  <sheetViews>
    <sheetView showGridLines="0" workbookViewId="0">
      <pane ySplit="2" topLeftCell="A86" activePane="bottomLeft" state="frozen"/>
      <selection pane="bottomLeft" activeCell="J98" sqref="J98"/>
    </sheetView>
  </sheetViews>
  <sheetFormatPr baseColWidth="10" defaultColWidth="11.42578125" defaultRowHeight="15" x14ac:dyDescent="0.25"/>
  <cols>
    <col min="1" max="1" width="16.7109375" style="1" customWidth="1"/>
    <col min="2" max="2" width="10.5703125" style="2" customWidth="1"/>
    <col min="3" max="3" width="10" style="2" customWidth="1"/>
    <col min="4" max="4" width="9.85546875" style="2" customWidth="1"/>
    <col min="5" max="5" width="10.7109375" style="2" customWidth="1"/>
    <col min="6" max="6" width="10.5703125" style="2" customWidth="1"/>
    <col min="7" max="7" width="11.140625" style="2" customWidth="1"/>
    <col min="8" max="8" width="10.140625" style="2" bestFit="1" customWidth="1"/>
    <col min="9" max="9" width="30" style="2" customWidth="1"/>
    <col min="10" max="16384" width="11.42578125" style="2"/>
  </cols>
  <sheetData>
    <row r="1" spans="1:7" x14ac:dyDescent="0.25">
      <c r="A1" s="191" t="s">
        <v>19</v>
      </c>
      <c r="B1" s="192"/>
      <c r="C1" s="192"/>
      <c r="D1" s="192"/>
      <c r="E1" s="192"/>
      <c r="F1" s="192"/>
      <c r="G1" s="193"/>
    </row>
    <row r="2" spans="1:7" x14ac:dyDescent="0.25">
      <c r="A2" s="154" t="s">
        <v>20</v>
      </c>
      <c r="B2" s="89">
        <v>2019</v>
      </c>
      <c r="C2" s="89">
        <v>2020</v>
      </c>
      <c r="D2" s="89">
        <v>2021</v>
      </c>
      <c r="E2" s="89">
        <v>2022</v>
      </c>
      <c r="F2" s="89">
        <v>2023</v>
      </c>
      <c r="G2" s="90" t="s">
        <v>21</v>
      </c>
    </row>
    <row r="3" spans="1:7" ht="18" customHeight="1" x14ac:dyDescent="0.25">
      <c r="A3" s="104" t="s">
        <v>22</v>
      </c>
      <c r="B3" s="105"/>
      <c r="C3" s="105"/>
      <c r="D3" s="105"/>
      <c r="E3" s="105"/>
      <c r="F3" s="105"/>
      <c r="G3" s="106"/>
    </row>
    <row r="4" spans="1:7" ht="30" x14ac:dyDescent="0.25">
      <c r="A4" s="115" t="s">
        <v>23</v>
      </c>
      <c r="B4" s="116" t="e">
        <f>#REF!</f>
        <v>#REF!</v>
      </c>
      <c r="C4" s="116" t="e">
        <f>#REF!</f>
        <v>#REF!</v>
      </c>
      <c r="D4" s="116" t="e">
        <f>#REF!</f>
        <v>#REF!</v>
      </c>
      <c r="E4" s="116" t="e">
        <f>#REF!</f>
        <v>#REF!</v>
      </c>
      <c r="F4" s="116" t="e">
        <f>#REF!</f>
        <v>#REF!</v>
      </c>
      <c r="G4" s="117" t="e">
        <f t="shared" ref="G4:G13" si="0">SUM(B4:F4)</f>
        <v>#REF!</v>
      </c>
    </row>
    <row r="5" spans="1:7" x14ac:dyDescent="0.25">
      <c r="A5" s="100" t="s">
        <v>24</v>
      </c>
      <c r="B5" s="92" t="e">
        <f>#REF!+#REF!</f>
        <v>#REF!</v>
      </c>
      <c r="C5" s="92" t="e">
        <f>#REF!+#REF!</f>
        <v>#REF!</v>
      </c>
      <c r="D5" s="92" t="e">
        <f>#REF!+#REF!</f>
        <v>#REF!</v>
      </c>
      <c r="E5" s="92" t="e">
        <f>#REF!+#REF!</f>
        <v>#REF!</v>
      </c>
      <c r="F5" s="92" t="e">
        <f>#REF!+#REF!</f>
        <v>#REF!</v>
      </c>
      <c r="G5" s="108" t="e">
        <f t="shared" si="0"/>
        <v>#REF!</v>
      </c>
    </row>
    <row r="6" spans="1:7" ht="30" x14ac:dyDescent="0.25">
      <c r="A6" s="83" t="s">
        <v>25</v>
      </c>
      <c r="B6" s="85" t="e">
        <f>#REF!+#REF!</f>
        <v>#REF!</v>
      </c>
      <c r="C6" s="85" t="e">
        <f>#REF!+#REF!</f>
        <v>#REF!</v>
      </c>
      <c r="D6" s="85" t="e">
        <f>#REF!+#REF!</f>
        <v>#REF!</v>
      </c>
      <c r="E6" s="85" t="e">
        <f>#REF!+#REF!</f>
        <v>#REF!</v>
      </c>
      <c r="F6" s="85" t="e">
        <f>#REF!+#REF!</f>
        <v>#REF!</v>
      </c>
      <c r="G6" s="110" t="e">
        <f t="shared" si="0"/>
        <v>#REF!</v>
      </c>
    </row>
    <row r="7" spans="1:7" ht="42.75" x14ac:dyDescent="0.25">
      <c r="A7" s="107" t="s">
        <v>26</v>
      </c>
      <c r="B7" s="92" t="e">
        <f>#REF!</f>
        <v>#REF!</v>
      </c>
      <c r="C7" s="92" t="e">
        <f>#REF!</f>
        <v>#REF!</v>
      </c>
      <c r="D7" s="92" t="e">
        <f>#REF!</f>
        <v>#REF!</v>
      </c>
      <c r="E7" s="92" t="e">
        <f>#REF!</f>
        <v>#REF!</v>
      </c>
      <c r="F7" s="92" t="e">
        <f>#REF!</f>
        <v>#REF!</v>
      </c>
      <c r="G7" s="108" t="e">
        <f t="shared" si="0"/>
        <v>#REF!</v>
      </c>
    </row>
    <row r="8" spans="1:7" ht="42.75" x14ac:dyDescent="0.25">
      <c r="A8" s="30" t="s">
        <v>27</v>
      </c>
      <c r="B8" s="12" t="e">
        <f>#REF!</f>
        <v>#REF!</v>
      </c>
      <c r="C8" s="12" t="e">
        <f>#REF!</f>
        <v>#REF!</v>
      </c>
      <c r="D8" s="12" t="e">
        <f>#REF!</f>
        <v>#REF!</v>
      </c>
      <c r="E8" s="12" t="e">
        <f>#REF!</f>
        <v>#REF!</v>
      </c>
      <c r="F8" s="12" t="e">
        <f>#REF!</f>
        <v>#REF!</v>
      </c>
      <c r="G8" s="62" t="e">
        <f t="shared" si="0"/>
        <v>#REF!</v>
      </c>
    </row>
    <row r="9" spans="1:7" ht="42.75" x14ac:dyDescent="0.25">
      <c r="A9" s="31" t="s">
        <v>28</v>
      </c>
      <c r="B9" s="13" t="e">
        <f>#REF!</f>
        <v>#REF!</v>
      </c>
      <c r="C9" s="13" t="e">
        <f>#REF!</f>
        <v>#REF!</v>
      </c>
      <c r="D9" s="13" t="e">
        <f>#REF!</f>
        <v>#REF!</v>
      </c>
      <c r="E9" s="13" t="e">
        <f>#REF!</f>
        <v>#REF!</v>
      </c>
      <c r="F9" s="13" t="e">
        <f>#REF!</f>
        <v>#REF!</v>
      </c>
      <c r="G9" s="63" t="e">
        <f t="shared" si="0"/>
        <v>#REF!</v>
      </c>
    </row>
    <row r="10" spans="1:7" ht="42.75" x14ac:dyDescent="0.25">
      <c r="A10" s="33" t="s">
        <v>29</v>
      </c>
      <c r="B10" s="74" t="e">
        <f>#REF!</f>
        <v>#REF!</v>
      </c>
      <c r="C10" s="74" t="e">
        <f>#REF!</f>
        <v>#REF!</v>
      </c>
      <c r="D10" s="82" t="e">
        <f>#REF!</f>
        <v>#REF!</v>
      </c>
      <c r="E10" s="73" t="e">
        <f>#REF!</f>
        <v>#REF!</v>
      </c>
      <c r="F10" s="73" t="e">
        <f>#REF!</f>
        <v>#REF!</v>
      </c>
      <c r="G10" s="64" t="e">
        <f t="shared" si="0"/>
        <v>#REF!</v>
      </c>
    </row>
    <row r="11" spans="1:7" ht="32.25" customHeight="1" x14ac:dyDescent="0.25">
      <c r="A11" s="33" t="s">
        <v>30</v>
      </c>
      <c r="B11" s="74" t="e">
        <f>#REF!</f>
        <v>#REF!</v>
      </c>
      <c r="C11" s="74" t="e">
        <f>#REF!</f>
        <v>#REF!</v>
      </c>
      <c r="D11" s="74" t="e">
        <f>#REF!</f>
        <v>#REF!</v>
      </c>
      <c r="E11" s="74" t="e">
        <f>#REF!</f>
        <v>#REF!</v>
      </c>
      <c r="F11" s="74" t="e">
        <f>#REF!</f>
        <v>#REF!</v>
      </c>
      <c r="G11" s="64" t="e">
        <f t="shared" si="0"/>
        <v>#REF!</v>
      </c>
    </row>
    <row r="12" spans="1:7" ht="32.25" customHeight="1" x14ac:dyDescent="0.25">
      <c r="A12" s="34" t="s">
        <v>31</v>
      </c>
      <c r="B12" s="74" t="e">
        <f>#REF!</f>
        <v>#REF!</v>
      </c>
      <c r="C12" s="74" t="e">
        <f>#REF!</f>
        <v>#REF!</v>
      </c>
      <c r="D12" s="74" t="e">
        <f>#REF!</f>
        <v>#REF!</v>
      </c>
      <c r="E12" s="74" t="e">
        <f>#REF!</f>
        <v>#REF!</v>
      </c>
      <c r="F12" s="73" t="e">
        <f>#REF!</f>
        <v>#REF!</v>
      </c>
      <c r="G12" s="64" t="e">
        <f t="shared" si="0"/>
        <v>#REF!</v>
      </c>
    </row>
    <row r="13" spans="1:7" ht="28.5" x14ac:dyDescent="0.25">
      <c r="A13" s="32" t="s">
        <v>32</v>
      </c>
      <c r="B13" s="73" t="e">
        <f>#REF!</f>
        <v>#REF!</v>
      </c>
      <c r="C13" s="73" t="e">
        <f>#REF!</f>
        <v>#REF!</v>
      </c>
      <c r="D13" s="73" t="e">
        <f>#REF!</f>
        <v>#REF!</v>
      </c>
      <c r="E13" s="73" t="e">
        <f>#REF!</f>
        <v>#REF!</v>
      </c>
      <c r="F13" s="73" t="e">
        <f>#REF!</f>
        <v>#REF!</v>
      </c>
      <c r="G13" s="64" t="e">
        <f t="shared" si="0"/>
        <v>#REF!</v>
      </c>
    </row>
    <row r="14" spans="1:7" x14ac:dyDescent="0.25">
      <c r="A14" s="115" t="s">
        <v>33</v>
      </c>
      <c r="B14" s="116" t="e">
        <f>#REF!</f>
        <v>#REF!</v>
      </c>
      <c r="C14" s="116" t="e">
        <f>#REF!</f>
        <v>#REF!</v>
      </c>
      <c r="D14" s="121" t="e">
        <f>#REF!</f>
        <v>#REF!</v>
      </c>
      <c r="E14" s="119" t="e">
        <f>#REF!</f>
        <v>#REF!</v>
      </c>
      <c r="F14" s="122" t="e">
        <f>#REF!</f>
        <v>#REF!</v>
      </c>
      <c r="G14" s="117" t="e">
        <f t="shared" ref="G14:G32" si="1">SUM(B14:F14)</f>
        <v>#REF!</v>
      </c>
    </row>
    <row r="15" spans="1:7" x14ac:dyDescent="0.25">
      <c r="A15" s="28" t="s">
        <v>24</v>
      </c>
      <c r="B15" s="15" t="e">
        <f>#REF!+#REF!</f>
        <v>#REF!</v>
      </c>
      <c r="C15" s="15" t="e">
        <f>#REF!+#REF!</f>
        <v>#REF!</v>
      </c>
      <c r="D15" s="15" t="e">
        <f>#REF!+#REF!</f>
        <v>#REF!</v>
      </c>
      <c r="E15" s="15" t="e">
        <f>#REF!+#REF!</f>
        <v>#REF!</v>
      </c>
      <c r="F15" s="15" t="e">
        <f>#REF!+#REF!</f>
        <v>#REF!</v>
      </c>
      <c r="G15" s="60" t="e">
        <f t="shared" si="1"/>
        <v>#REF!</v>
      </c>
    </row>
    <row r="16" spans="1:7" ht="30" x14ac:dyDescent="0.25">
      <c r="A16" s="109" t="s">
        <v>25</v>
      </c>
      <c r="B16" s="101" t="e">
        <f>#REF!+#REF!</f>
        <v>#REF!</v>
      </c>
      <c r="C16" s="101" t="e">
        <f>#REF!+#REF!</f>
        <v>#REF!</v>
      </c>
      <c r="D16" s="101" t="e">
        <f>#REF!+#REF!</f>
        <v>#REF!</v>
      </c>
      <c r="E16" s="101" t="e">
        <f>#REF!+#REF!</f>
        <v>#REF!</v>
      </c>
      <c r="F16" s="101" t="e">
        <f>#REF!+#REF!</f>
        <v>#REF!</v>
      </c>
      <c r="G16" s="102" t="e">
        <f t="shared" ref="G16:G22" si="2">SUM(B16:F16)</f>
        <v>#REF!</v>
      </c>
    </row>
    <row r="17" spans="1:7" ht="42.75" x14ac:dyDescent="0.25">
      <c r="A17" s="103" t="s">
        <v>26</v>
      </c>
      <c r="B17" s="92" t="e">
        <f>#REF!</f>
        <v>#REF!</v>
      </c>
      <c r="C17" s="92" t="e">
        <f>#REF!</f>
        <v>#REF!</v>
      </c>
      <c r="D17" s="92" t="e">
        <f>#REF!</f>
        <v>#REF!</v>
      </c>
      <c r="E17" s="92" t="e">
        <f>#REF!</f>
        <v>#REF!</v>
      </c>
      <c r="F17" s="92" t="e">
        <f>#REF!</f>
        <v>#REF!</v>
      </c>
      <c r="G17" s="66" t="e">
        <f t="shared" si="2"/>
        <v>#REF!</v>
      </c>
    </row>
    <row r="18" spans="1:7" ht="42.75" x14ac:dyDescent="0.25">
      <c r="A18" s="30" t="s">
        <v>27</v>
      </c>
      <c r="B18" s="13" t="e">
        <f>#REF!</f>
        <v>#REF!</v>
      </c>
      <c r="C18" s="13" t="e">
        <f>#REF!</f>
        <v>#REF!</v>
      </c>
      <c r="D18" s="13" t="e">
        <f>#REF!</f>
        <v>#REF!</v>
      </c>
      <c r="E18" s="13" t="e">
        <f>#REF!</f>
        <v>#REF!</v>
      </c>
      <c r="F18" s="13" t="e">
        <f>#REF!</f>
        <v>#REF!</v>
      </c>
      <c r="G18" s="61" t="e">
        <f t="shared" si="2"/>
        <v>#REF!</v>
      </c>
    </row>
    <row r="19" spans="1:7" ht="42.75" x14ac:dyDescent="0.25">
      <c r="A19" s="31" t="s">
        <v>28</v>
      </c>
      <c r="B19" s="71" t="e">
        <f>#REF!</f>
        <v>#REF!</v>
      </c>
      <c r="C19" s="71" t="e">
        <f>#REF!</f>
        <v>#REF!</v>
      </c>
      <c r="D19" s="71" t="e">
        <f>#REF!</f>
        <v>#REF!</v>
      </c>
      <c r="E19" s="71" t="e">
        <f>#REF!</f>
        <v>#REF!</v>
      </c>
      <c r="F19" s="71" t="e">
        <f>#REF!</f>
        <v>#REF!</v>
      </c>
      <c r="G19" s="64" t="e">
        <f t="shared" si="2"/>
        <v>#REF!</v>
      </c>
    </row>
    <row r="20" spans="1:7" ht="42.75" x14ac:dyDescent="0.25">
      <c r="A20" s="33" t="s">
        <v>29</v>
      </c>
      <c r="B20" s="74" t="e">
        <f>#REF!</f>
        <v>#REF!</v>
      </c>
      <c r="C20" s="74" t="e">
        <f>#REF!</f>
        <v>#REF!</v>
      </c>
      <c r="D20" s="74" t="e">
        <f>#REF!</f>
        <v>#REF!</v>
      </c>
      <c r="E20" s="74" t="e">
        <f>#REF!</f>
        <v>#REF!</v>
      </c>
      <c r="F20" s="74" t="e">
        <f>#REF!</f>
        <v>#REF!</v>
      </c>
      <c r="G20" s="65" t="e">
        <f t="shared" si="2"/>
        <v>#REF!</v>
      </c>
    </row>
    <row r="21" spans="1:7" ht="28.5" x14ac:dyDescent="0.25">
      <c r="A21" s="33" t="s">
        <v>30</v>
      </c>
      <c r="B21" s="74" t="e">
        <f>#REF!</f>
        <v>#REF!</v>
      </c>
      <c r="C21" s="74" t="e">
        <f>#REF!</f>
        <v>#REF!</v>
      </c>
      <c r="D21" s="74" t="e">
        <f>#REF!</f>
        <v>#REF!</v>
      </c>
      <c r="E21" s="74" t="e">
        <f>#REF!</f>
        <v>#REF!</v>
      </c>
      <c r="F21" s="74" t="e">
        <f>#REF!</f>
        <v>#REF!</v>
      </c>
      <c r="G21" s="65" t="e">
        <f t="shared" si="2"/>
        <v>#REF!</v>
      </c>
    </row>
    <row r="22" spans="1:7" ht="28.5" x14ac:dyDescent="0.25">
      <c r="A22" s="32" t="s">
        <v>34</v>
      </c>
      <c r="B22" s="73" t="e">
        <f>#REF!</f>
        <v>#REF!</v>
      </c>
      <c r="C22" s="73" t="e">
        <f>#REF!</f>
        <v>#REF!</v>
      </c>
      <c r="D22" s="73" t="e">
        <f>#REF!</f>
        <v>#REF!</v>
      </c>
      <c r="E22" s="73" t="e">
        <f>#REF!</f>
        <v>#REF!</v>
      </c>
      <c r="F22" s="73" t="e">
        <f>#REF!</f>
        <v>#REF!</v>
      </c>
      <c r="G22" s="64" t="e">
        <f t="shared" si="2"/>
        <v>#REF!</v>
      </c>
    </row>
    <row r="23" spans="1:7" ht="30" x14ac:dyDescent="0.25">
      <c r="A23" s="118" t="s">
        <v>35</v>
      </c>
      <c r="B23" s="119">
        <f>'LP CESAR'!C9</f>
        <v>0</v>
      </c>
      <c r="C23" s="119">
        <f>'LP CESAR'!E9</f>
        <v>0</v>
      </c>
      <c r="D23" s="119">
        <f>'LP CESAR'!G9</f>
        <v>0</v>
      </c>
      <c r="E23" s="119" t="e">
        <f>'LP CESAR'!#REF!</f>
        <v>#REF!</v>
      </c>
      <c r="F23" s="119">
        <f>'LP CESAR'!I9</f>
        <v>0</v>
      </c>
      <c r="G23" s="120" t="e">
        <f t="shared" si="1"/>
        <v>#REF!</v>
      </c>
    </row>
    <row r="24" spans="1:7" x14ac:dyDescent="0.25">
      <c r="A24" s="28" t="s">
        <v>24</v>
      </c>
      <c r="B24" s="15">
        <f>'LP CESAR'!C7</f>
        <v>0</v>
      </c>
      <c r="C24" s="15">
        <f>'LP CESAR'!C15</f>
        <v>0</v>
      </c>
      <c r="D24" s="15">
        <f>'LP CESAR'!G7+'LP CESAR'!G8</f>
        <v>0</v>
      </c>
      <c r="E24" s="15" t="e">
        <f>'LP CESAR'!#REF!+'LP CESAR'!#REF!</f>
        <v>#REF!</v>
      </c>
      <c r="F24" s="15">
        <f>'LP CESAR'!I7+'LP CESAR'!I8</f>
        <v>0</v>
      </c>
      <c r="G24" s="60" t="e">
        <f t="shared" ref="G24:G30" si="3">SUM(B24:F24)</f>
        <v>#REF!</v>
      </c>
    </row>
    <row r="25" spans="1:7" ht="30" x14ac:dyDescent="0.25">
      <c r="A25" s="109" t="s">
        <v>25</v>
      </c>
      <c r="B25" s="101">
        <f>'LP CESAR'!C5+'LP CESAR'!C6</f>
        <v>0</v>
      </c>
      <c r="C25" s="101">
        <f>'LP CESAR'!E5+'LP CESAR'!E6</f>
        <v>0</v>
      </c>
      <c r="D25" s="101">
        <f>'LP CESAR'!G5+'LP CESAR'!G6</f>
        <v>0</v>
      </c>
      <c r="E25" s="101" t="e">
        <f>'LP CESAR'!#REF!+'LP CESAR'!#REF!</f>
        <v>#REF!</v>
      </c>
      <c r="F25" s="101">
        <f>'LP CESAR'!I5+'LP CESAR'!I6</f>
        <v>0</v>
      </c>
      <c r="G25" s="111" t="e">
        <f t="shared" si="3"/>
        <v>#REF!</v>
      </c>
    </row>
    <row r="26" spans="1:7" ht="42.75" x14ac:dyDescent="0.25">
      <c r="A26" s="128" t="s">
        <v>26</v>
      </c>
      <c r="B26" s="92">
        <f>'LP CESAR'!E12</f>
        <v>0</v>
      </c>
      <c r="C26" s="92">
        <f>'LP CESAR'!E13</f>
        <v>0</v>
      </c>
      <c r="D26" s="92">
        <f>'LP CESAR'!E14</f>
        <v>0</v>
      </c>
      <c r="E26" s="92">
        <f>'LP CESAR'!E15</f>
        <v>0</v>
      </c>
      <c r="F26" s="92">
        <f>'LP CESAR'!E16</f>
        <v>0</v>
      </c>
      <c r="G26" s="108">
        <f t="shared" si="3"/>
        <v>0</v>
      </c>
    </row>
    <row r="27" spans="1:7" ht="42.75" x14ac:dyDescent="0.25">
      <c r="A27" s="30" t="s">
        <v>27</v>
      </c>
      <c r="B27" s="127">
        <f>'LP CESAR'!F12</f>
        <v>0</v>
      </c>
      <c r="C27" s="13">
        <f>'LP CESAR'!F13</f>
        <v>0</v>
      </c>
      <c r="D27" s="13">
        <f>'LP CESAR'!F14</f>
        <v>0</v>
      </c>
      <c r="E27" s="13">
        <f>'LP CESAR'!F15</f>
        <v>0</v>
      </c>
      <c r="F27" s="17">
        <f>'LP CESAR'!F16</f>
        <v>0</v>
      </c>
      <c r="G27" s="62">
        <f t="shared" si="3"/>
        <v>0</v>
      </c>
    </row>
    <row r="28" spans="1:7" ht="42.75" x14ac:dyDescent="0.25">
      <c r="A28" s="30" t="s">
        <v>28</v>
      </c>
      <c r="B28" s="69">
        <f>'LP CESAR'!G12</f>
        <v>0</v>
      </c>
      <c r="C28" s="12">
        <f>'LP CESAR'!G13</f>
        <v>0</v>
      </c>
      <c r="D28" s="12">
        <f>'LP CESAR'!G14</f>
        <v>0</v>
      </c>
      <c r="E28" s="12">
        <f>'LP CESAR'!G15</f>
        <v>0</v>
      </c>
      <c r="F28" s="16">
        <f>'LP CESAR'!G16</f>
        <v>0</v>
      </c>
      <c r="G28" s="65">
        <f t="shared" si="3"/>
        <v>0</v>
      </c>
    </row>
    <row r="29" spans="1:7" ht="42.75" x14ac:dyDescent="0.25">
      <c r="A29" s="33" t="s">
        <v>29</v>
      </c>
      <c r="B29" s="69">
        <f>'LP CESAR'!H12</f>
        <v>0</v>
      </c>
      <c r="C29" s="12">
        <f>'LP CESAR'!H13</f>
        <v>0</v>
      </c>
      <c r="D29" s="12">
        <f>'LP CESAR'!H14</f>
        <v>0</v>
      </c>
      <c r="E29" s="12">
        <f>'LP CESAR'!H15</f>
        <v>0</v>
      </c>
      <c r="F29" s="12">
        <f>'LP CESAR'!H16</f>
        <v>0</v>
      </c>
      <c r="G29" s="67">
        <f t="shared" si="3"/>
        <v>0</v>
      </c>
    </row>
    <row r="30" spans="1:7" x14ac:dyDescent="0.25">
      <c r="A30" s="34" t="s">
        <v>36</v>
      </c>
      <c r="B30" s="13" t="e">
        <f>'LP CESAR'!#REF!</f>
        <v>#REF!</v>
      </c>
      <c r="C30" s="13" t="e">
        <f>'LP CESAR'!#REF!</f>
        <v>#REF!</v>
      </c>
      <c r="D30" s="13" t="e">
        <f>'LP CESAR'!#REF!</f>
        <v>#REF!</v>
      </c>
      <c r="E30" s="13" t="e">
        <f>'LP CESAR'!#REF!</f>
        <v>#REF!</v>
      </c>
      <c r="F30" s="17" t="e">
        <f>'LP CESAR'!#REF!</f>
        <v>#REF!</v>
      </c>
      <c r="G30" s="64" t="e">
        <f t="shared" si="3"/>
        <v>#REF!</v>
      </c>
    </row>
    <row r="31" spans="1:7" ht="45" x14ac:dyDescent="0.25">
      <c r="A31" s="115" t="s">
        <v>37</v>
      </c>
      <c r="B31" s="116" t="e">
        <f>#REF!</f>
        <v>#REF!</v>
      </c>
      <c r="C31" s="116" t="e">
        <f>#REF!</f>
        <v>#REF!</v>
      </c>
      <c r="D31" s="116" t="e">
        <f>#REF!</f>
        <v>#REF!</v>
      </c>
      <c r="E31" s="116" t="e">
        <f>#REF!</f>
        <v>#REF!</v>
      </c>
      <c r="F31" s="116" t="e">
        <f>#REF!</f>
        <v>#REF!</v>
      </c>
      <c r="G31" s="117" t="e">
        <f t="shared" si="1"/>
        <v>#REF!</v>
      </c>
    </row>
    <row r="32" spans="1:7" x14ac:dyDescent="0.25">
      <c r="A32" s="28" t="s">
        <v>24</v>
      </c>
      <c r="B32" s="15" t="e">
        <f>#REF!+#REF!</f>
        <v>#REF!</v>
      </c>
      <c r="C32" s="15" t="e">
        <f>#REF!+#REF!</f>
        <v>#REF!</v>
      </c>
      <c r="D32" s="15" t="e">
        <f>#REF!+#REF!</f>
        <v>#REF!</v>
      </c>
      <c r="E32" s="15" t="e">
        <f>#REF!+#REF!</f>
        <v>#REF!</v>
      </c>
      <c r="F32" s="15" t="e">
        <f>#REF!+#REF!</f>
        <v>#REF!</v>
      </c>
      <c r="G32" s="60" t="e">
        <f t="shared" si="1"/>
        <v>#REF!</v>
      </c>
    </row>
    <row r="33" spans="1:7" ht="30" x14ac:dyDescent="0.25">
      <c r="A33" s="109" t="s">
        <v>25</v>
      </c>
      <c r="B33" s="101" t="e">
        <f>#REF!+#REF!</f>
        <v>#REF!</v>
      </c>
      <c r="C33" s="101" t="e">
        <f>#REF!+#REF!</f>
        <v>#REF!</v>
      </c>
      <c r="D33" s="101" t="e">
        <f>#REF!+#REF!</f>
        <v>#REF!</v>
      </c>
      <c r="E33" s="101" t="e">
        <f>#REF!+#REF!</f>
        <v>#REF!</v>
      </c>
      <c r="F33" s="101" t="e">
        <f>#REF!+#REF!</f>
        <v>#REF!</v>
      </c>
      <c r="G33" s="102" t="e">
        <f t="shared" ref="G33:G47" si="4">SUM(B33:F33)</f>
        <v>#REF!</v>
      </c>
    </row>
    <row r="34" spans="1:7" ht="42.75" x14ac:dyDescent="0.25">
      <c r="A34" s="128" t="s">
        <v>26</v>
      </c>
      <c r="B34" s="92" t="e">
        <f>#REF!</f>
        <v>#REF!</v>
      </c>
      <c r="C34" s="92" t="e">
        <f>#REF!</f>
        <v>#REF!</v>
      </c>
      <c r="D34" s="92" t="e">
        <f>#REF!</f>
        <v>#REF!</v>
      </c>
      <c r="E34" s="92" t="e">
        <f>#REF!</f>
        <v>#REF!</v>
      </c>
      <c r="F34" s="93" t="e">
        <f>#REF!</f>
        <v>#REF!</v>
      </c>
      <c r="G34" s="108" t="e">
        <f t="shared" si="4"/>
        <v>#REF!</v>
      </c>
    </row>
    <row r="35" spans="1:7" ht="42.75" x14ac:dyDescent="0.25">
      <c r="A35" s="30" t="s">
        <v>27</v>
      </c>
      <c r="B35" s="127" t="e">
        <f>#REF!</f>
        <v>#REF!</v>
      </c>
      <c r="C35" s="13" t="e">
        <f>#REF!</f>
        <v>#REF!</v>
      </c>
      <c r="D35" s="13" t="e">
        <f>#REF!</f>
        <v>#REF!</v>
      </c>
      <c r="E35" s="13" t="e">
        <f>#REF!</f>
        <v>#REF!</v>
      </c>
      <c r="F35" s="17" t="e">
        <f>#REF!</f>
        <v>#REF!</v>
      </c>
      <c r="G35" s="62" t="e">
        <f t="shared" si="4"/>
        <v>#REF!</v>
      </c>
    </row>
    <row r="36" spans="1:7" ht="42.75" x14ac:dyDescent="0.25">
      <c r="A36" s="30" t="s">
        <v>28</v>
      </c>
      <c r="B36" s="69" t="e">
        <f>#REF!</f>
        <v>#REF!</v>
      </c>
      <c r="C36" s="12" t="e">
        <f>#REF!</f>
        <v>#REF!</v>
      </c>
      <c r="D36" s="12" t="e">
        <f>#REF!</f>
        <v>#REF!</v>
      </c>
      <c r="E36" s="12" t="e">
        <f>#REF!</f>
        <v>#REF!</v>
      </c>
      <c r="F36" s="16" t="e">
        <f>#REF!</f>
        <v>#REF!</v>
      </c>
      <c r="G36" s="65" t="e">
        <f t="shared" si="4"/>
        <v>#REF!</v>
      </c>
    </row>
    <row r="37" spans="1:7" ht="42.75" x14ac:dyDescent="0.25">
      <c r="A37" s="33" t="s">
        <v>29</v>
      </c>
      <c r="B37" s="69" t="e">
        <f>#REF!</f>
        <v>#REF!</v>
      </c>
      <c r="C37" s="12" t="e">
        <f>#REF!</f>
        <v>#REF!</v>
      </c>
      <c r="D37" s="12" t="e">
        <f>#REF!</f>
        <v>#REF!</v>
      </c>
      <c r="E37" s="12" t="e">
        <f>#REF!</f>
        <v>#REF!</v>
      </c>
      <c r="F37" s="12" t="e">
        <f>#REF!</f>
        <v>#REF!</v>
      </c>
      <c r="G37" s="67" t="e">
        <f t="shared" si="4"/>
        <v>#REF!</v>
      </c>
    </row>
    <row r="38" spans="1:7" ht="30.75" customHeight="1" x14ac:dyDescent="0.25">
      <c r="A38" s="33" t="s">
        <v>30</v>
      </c>
      <c r="B38" s="78" t="e">
        <f>#REF!</f>
        <v>#REF!</v>
      </c>
      <c r="C38" s="75" t="e">
        <f>#REF!</f>
        <v>#REF!</v>
      </c>
      <c r="D38" s="75" t="e">
        <f>#REF!</f>
        <v>#REF!</v>
      </c>
      <c r="E38" s="75" t="e">
        <f>#REF!</f>
        <v>#REF!</v>
      </c>
      <c r="F38" s="76" t="e">
        <f>#REF!</f>
        <v>#REF!</v>
      </c>
      <c r="G38" s="64" t="e">
        <f t="shared" si="4"/>
        <v>#REF!</v>
      </c>
    </row>
    <row r="39" spans="1:7" ht="30" x14ac:dyDescent="0.25">
      <c r="A39" s="115" t="s">
        <v>38</v>
      </c>
      <c r="B39" s="116" t="e">
        <f>#REF!</f>
        <v>#REF!</v>
      </c>
      <c r="C39" s="116" t="e">
        <f>#REF!</f>
        <v>#REF!</v>
      </c>
      <c r="D39" s="116" t="e">
        <f>#REF!</f>
        <v>#REF!</v>
      </c>
      <c r="E39" s="116" t="e">
        <f>#REF!</f>
        <v>#REF!</v>
      </c>
      <c r="F39" s="116" t="e">
        <f>#REF!</f>
        <v>#REF!</v>
      </c>
      <c r="G39" s="117" t="e">
        <f t="shared" si="4"/>
        <v>#REF!</v>
      </c>
    </row>
    <row r="40" spans="1:7" x14ac:dyDescent="0.25">
      <c r="A40" s="100" t="s">
        <v>24</v>
      </c>
      <c r="B40" s="92" t="e">
        <f>#REF!+#REF!</f>
        <v>#REF!</v>
      </c>
      <c r="C40" s="92" t="e">
        <f>#REF!+#REF!</f>
        <v>#REF!</v>
      </c>
      <c r="D40" s="92" t="e">
        <f>#REF!+#REF!</f>
        <v>#REF!</v>
      </c>
      <c r="E40" s="92" t="e">
        <f>#REF!+#REF!</f>
        <v>#REF!</v>
      </c>
      <c r="F40" s="92" t="e">
        <f>#REF!+#REF!</f>
        <v>#REF!</v>
      </c>
      <c r="G40" s="108" t="e">
        <f t="shared" si="4"/>
        <v>#REF!</v>
      </c>
    </row>
    <row r="41" spans="1:7" s="77" customFormat="1" ht="30" x14ac:dyDescent="0.25">
      <c r="A41" s="83" t="s">
        <v>25</v>
      </c>
      <c r="B41" s="85" t="e">
        <f>#REF!+#REF!</f>
        <v>#REF!</v>
      </c>
      <c r="C41" s="85" t="e">
        <f>#REF!+#REF!</f>
        <v>#REF!</v>
      </c>
      <c r="D41" s="85" t="e">
        <f>#REF!+#REF!</f>
        <v>#REF!</v>
      </c>
      <c r="E41" s="85" t="e">
        <f>#REF!+#REF!</f>
        <v>#REF!</v>
      </c>
      <c r="F41" s="85" t="e">
        <f>#REF!+#REF!</f>
        <v>#REF!</v>
      </c>
      <c r="G41" s="110" t="e">
        <f t="shared" si="4"/>
        <v>#REF!</v>
      </c>
    </row>
    <row r="42" spans="1:7" ht="42.75" x14ac:dyDescent="0.25">
      <c r="A42" s="35" t="s">
        <v>26</v>
      </c>
      <c r="B42" s="112" t="e">
        <f>#REF!</f>
        <v>#REF!</v>
      </c>
      <c r="C42" s="112" t="e">
        <f>#REF!</f>
        <v>#REF!</v>
      </c>
      <c r="D42" s="112" t="e">
        <f>#REF!</f>
        <v>#REF!</v>
      </c>
      <c r="E42" s="112" t="e">
        <f>#REF!</f>
        <v>#REF!</v>
      </c>
      <c r="F42" s="113" t="e">
        <f>#REF!</f>
        <v>#REF!</v>
      </c>
      <c r="G42" s="114" t="e">
        <f t="shared" si="4"/>
        <v>#REF!</v>
      </c>
    </row>
    <row r="43" spans="1:7" ht="42.75" x14ac:dyDescent="0.25">
      <c r="A43" s="30" t="s">
        <v>27</v>
      </c>
      <c r="B43" s="71" t="e">
        <f>#REF!</f>
        <v>#REF!</v>
      </c>
      <c r="C43" s="71" t="e">
        <f>#REF!</f>
        <v>#REF!</v>
      </c>
      <c r="D43" s="71" t="e">
        <f>#REF!</f>
        <v>#REF!</v>
      </c>
      <c r="E43" s="71" t="e">
        <f>#REF!</f>
        <v>#REF!</v>
      </c>
      <c r="F43" s="72" t="e">
        <f>#REF!</f>
        <v>#REF!</v>
      </c>
      <c r="G43" s="65" t="e">
        <f t="shared" si="4"/>
        <v>#REF!</v>
      </c>
    </row>
    <row r="44" spans="1:7" ht="42.75" x14ac:dyDescent="0.25">
      <c r="A44" s="31" t="s">
        <v>28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70" t="e">
        <f>#REF!</f>
        <v>#REF!</v>
      </c>
      <c r="G44" s="65" t="e">
        <f t="shared" si="4"/>
        <v>#REF!</v>
      </c>
    </row>
    <row r="45" spans="1:7" ht="42.75" x14ac:dyDescent="0.25">
      <c r="A45" s="32" t="s">
        <v>29</v>
      </c>
      <c r="B45" s="99" t="e">
        <f>#REF!</f>
        <v>#REF!</v>
      </c>
      <c r="C45" s="71" t="e">
        <f>#REF!</f>
        <v>#REF!</v>
      </c>
      <c r="D45" s="71" t="e">
        <f>#REF!</f>
        <v>#REF!</v>
      </c>
      <c r="E45" s="71" t="e">
        <f>#REF!</f>
        <v>#REF!</v>
      </c>
      <c r="F45" s="71" t="e">
        <f>#REF!</f>
        <v>#REF!</v>
      </c>
      <c r="G45" s="67" t="e">
        <f t="shared" si="4"/>
        <v>#REF!</v>
      </c>
    </row>
    <row r="46" spans="1:7" ht="29.25" customHeight="1" x14ac:dyDescent="0.25">
      <c r="A46" s="33" t="s">
        <v>30</v>
      </c>
      <c r="B46" s="74" t="e">
        <f>#REF!</f>
        <v>#REF!</v>
      </c>
      <c r="C46" s="74" t="e">
        <f>#REF!</f>
        <v>#REF!</v>
      </c>
      <c r="D46" s="74" t="e">
        <f>#REF!</f>
        <v>#REF!</v>
      </c>
      <c r="E46" s="74" t="e">
        <f>#REF!</f>
        <v>#REF!</v>
      </c>
      <c r="F46" s="74" t="e">
        <f>#REF!</f>
        <v>#REF!</v>
      </c>
      <c r="G46" s="98" t="e">
        <f t="shared" si="4"/>
        <v>#REF!</v>
      </c>
    </row>
    <row r="47" spans="1:7" ht="29.25" customHeight="1" x14ac:dyDescent="0.25">
      <c r="A47" s="33" t="s">
        <v>34</v>
      </c>
      <c r="B47" s="74" t="e">
        <f>#REF!</f>
        <v>#REF!</v>
      </c>
      <c r="C47" s="74" t="e">
        <f>#REF!</f>
        <v>#REF!</v>
      </c>
      <c r="D47" s="74" t="e">
        <f>#REF!</f>
        <v>#REF!</v>
      </c>
      <c r="E47" s="74" t="e">
        <f>#REF!</f>
        <v>#REF!</v>
      </c>
      <c r="F47" s="74" t="e">
        <f>#REF!</f>
        <v>#REF!</v>
      </c>
      <c r="G47" s="98" t="e">
        <f t="shared" si="4"/>
        <v>#REF!</v>
      </c>
    </row>
    <row r="48" spans="1:7" ht="45" x14ac:dyDescent="0.25">
      <c r="A48" s="166" t="s">
        <v>39</v>
      </c>
      <c r="B48" s="167" t="e">
        <f t="shared" ref="B48:G48" si="5">+B4+B14+B23+B31+B39</f>
        <v>#REF!</v>
      </c>
      <c r="C48" s="167" t="e">
        <f t="shared" si="5"/>
        <v>#REF!</v>
      </c>
      <c r="D48" s="167" t="e">
        <f t="shared" si="5"/>
        <v>#REF!</v>
      </c>
      <c r="E48" s="167" t="e">
        <f t="shared" si="5"/>
        <v>#REF!</v>
      </c>
      <c r="F48" s="167" t="e">
        <f t="shared" si="5"/>
        <v>#REF!</v>
      </c>
      <c r="G48" s="168" t="e">
        <f t="shared" si="5"/>
        <v>#REF!</v>
      </c>
    </row>
    <row r="49" spans="1:10" x14ac:dyDescent="0.25">
      <c r="A49" s="160" t="s">
        <v>24</v>
      </c>
      <c r="B49" s="161" t="e">
        <f>+B5+B15+B24+B32+B40</f>
        <v>#REF!</v>
      </c>
      <c r="C49" s="161" t="e">
        <f>+C5+C15+C24+C32+C40</f>
        <v>#REF!</v>
      </c>
      <c r="D49" s="161" t="e">
        <f>+D5+D15+D24+D32+D40</f>
        <v>#REF!</v>
      </c>
      <c r="E49" s="161" t="e">
        <f>+E5+E15+E24+E32+E40</f>
        <v>#REF!</v>
      </c>
      <c r="F49" s="161" t="e">
        <f>+F5+F15+F24+F32+F40</f>
        <v>#REF!</v>
      </c>
      <c r="G49" s="162" t="e">
        <f>G5+G15+G24+G32+G40</f>
        <v>#REF!</v>
      </c>
      <c r="H49" s="36"/>
    </row>
    <row r="50" spans="1:10" ht="28.5" x14ac:dyDescent="0.25">
      <c r="A50" s="30" t="s">
        <v>40</v>
      </c>
      <c r="B50" s="68" t="e">
        <f t="shared" ref="B50:G50" si="6">+B49/B48</f>
        <v>#REF!</v>
      </c>
      <c r="C50" s="68" t="e">
        <f t="shared" si="6"/>
        <v>#REF!</v>
      </c>
      <c r="D50" s="68" t="e">
        <f t="shared" si="6"/>
        <v>#REF!</v>
      </c>
      <c r="E50" s="68" t="e">
        <f t="shared" si="6"/>
        <v>#REF!</v>
      </c>
      <c r="F50" s="68" t="e">
        <f t="shared" si="6"/>
        <v>#REF!</v>
      </c>
      <c r="G50" s="87" t="e">
        <f t="shared" si="6"/>
        <v>#REF!</v>
      </c>
      <c r="H50" s="37"/>
    </row>
    <row r="51" spans="1:10" ht="28.5" x14ac:dyDescent="0.25">
      <c r="A51" s="30" t="s">
        <v>25</v>
      </c>
      <c r="B51" s="12" t="e">
        <f>+B6+B16+B25+B33+B41</f>
        <v>#REF!</v>
      </c>
      <c r="C51" s="12" t="e">
        <f>+C6+C16+C25+C33+C41</f>
        <v>#REF!</v>
      </c>
      <c r="D51" s="12" t="e">
        <f>+D6+D16+D25+D33+D41</f>
        <v>#REF!</v>
      </c>
      <c r="E51" s="12" t="e">
        <f>+E6+E16+E25+E33+E41</f>
        <v>#REF!</v>
      </c>
      <c r="F51" s="12" t="e">
        <f>+F6+F16+F25+F33+F41</f>
        <v>#REF!</v>
      </c>
      <c r="G51" s="62" t="e">
        <f>G6+G16+G25+G33+G41</f>
        <v>#REF!</v>
      </c>
      <c r="H51" s="29"/>
    </row>
    <row r="52" spans="1:10" ht="42.75" x14ac:dyDescent="0.25">
      <c r="A52" s="30" t="s">
        <v>41</v>
      </c>
      <c r="B52" s="68" t="e">
        <f t="shared" ref="B52:G52" si="7">+B51/B48</f>
        <v>#REF!</v>
      </c>
      <c r="C52" s="68" t="e">
        <f t="shared" si="7"/>
        <v>#REF!</v>
      </c>
      <c r="D52" s="68" t="e">
        <f t="shared" si="7"/>
        <v>#REF!</v>
      </c>
      <c r="E52" s="68" t="e">
        <f t="shared" si="7"/>
        <v>#REF!</v>
      </c>
      <c r="F52" s="68" t="e">
        <f t="shared" si="7"/>
        <v>#REF!</v>
      </c>
      <c r="G52" s="126" t="e">
        <f t="shared" si="7"/>
        <v>#REF!</v>
      </c>
      <c r="H52" s="37"/>
    </row>
    <row r="53" spans="1:10" ht="42.75" x14ac:dyDescent="0.25">
      <c r="A53" s="30" t="s">
        <v>26</v>
      </c>
      <c r="B53" s="18" t="e">
        <f>B7+B17+B26+B34+B42</f>
        <v>#REF!</v>
      </c>
      <c r="C53" s="18" t="e">
        <f>C7+C17+C26+C34+C42</f>
        <v>#REF!</v>
      </c>
      <c r="D53" s="18" t="e">
        <f>D7+D17+D26+D34+D42</f>
        <v>#REF!</v>
      </c>
      <c r="E53" s="18" t="e">
        <f>E7+E17+E26+E34+E42</f>
        <v>#REF!</v>
      </c>
      <c r="F53" s="124" t="e">
        <f>F7+F17+F26+F34+F42</f>
        <v>#REF!</v>
      </c>
      <c r="G53" s="179" t="e">
        <f>SUM(B53:F53)</f>
        <v>#REF!</v>
      </c>
      <c r="H53" s="91"/>
      <c r="I53" s="1"/>
    </row>
    <row r="54" spans="1:10" ht="42.75" x14ac:dyDescent="0.25">
      <c r="A54" s="30" t="s">
        <v>27</v>
      </c>
      <c r="B54" s="18" t="e">
        <f>B8+B18+B27+B35+B43</f>
        <v>#REF!</v>
      </c>
      <c r="C54" s="18" t="e">
        <f>C8+C18+C27+C35+C43</f>
        <v>#REF!</v>
      </c>
      <c r="D54" s="18" t="e">
        <f>D8+D18+D27+D35+D43</f>
        <v>#REF!</v>
      </c>
      <c r="E54" s="18" t="e">
        <f>E8+E18+E27+E35+E43</f>
        <v>#REF!</v>
      </c>
      <c r="F54" s="124" t="e">
        <f>F9+F18+F27+F35+F43</f>
        <v>#REF!</v>
      </c>
      <c r="G54" s="180" t="e">
        <f>G8+G18+G27+G35+G43</f>
        <v>#REF!</v>
      </c>
      <c r="H54" s="91"/>
      <c r="I54" s="131" t="s">
        <v>42</v>
      </c>
      <c r="J54" s="94" t="e">
        <f>G51-G57</f>
        <v>#REF!</v>
      </c>
    </row>
    <row r="55" spans="1:10" ht="45" x14ac:dyDescent="0.25">
      <c r="A55" s="31" t="s">
        <v>28</v>
      </c>
      <c r="B55" s="84" t="e">
        <f>+B9+B19+B28+B36+B44</f>
        <v>#REF!</v>
      </c>
      <c r="C55" s="84" t="e">
        <f>+C9+C19+C28+C36+C44</f>
        <v>#REF!</v>
      </c>
      <c r="D55" s="84" t="e">
        <f>+D9+D19+D28+D36+D44</f>
        <v>#REF!</v>
      </c>
      <c r="E55" s="84" t="e">
        <f>+E9+E19+E28+E36+E44</f>
        <v>#REF!</v>
      </c>
      <c r="F55" s="125" t="e">
        <f>+F9+F19+F28+F36+F44</f>
        <v>#REF!</v>
      </c>
      <c r="G55" s="181" t="e">
        <f>SUM(B55:F55)</f>
        <v>#REF!</v>
      </c>
      <c r="H55" s="91"/>
      <c r="I55" s="7" t="s">
        <v>43</v>
      </c>
      <c r="J55" s="95" t="e">
        <f>J54-G58</f>
        <v>#REF!</v>
      </c>
    </row>
    <row r="56" spans="1:10" ht="42.75" x14ac:dyDescent="0.25">
      <c r="A56" s="30" t="s">
        <v>44</v>
      </c>
      <c r="B56" s="18" t="e">
        <f>B53+B54+B55</f>
        <v>#REF!</v>
      </c>
      <c r="C56" s="18" t="e">
        <f>C53+C54+C55</f>
        <v>#REF!</v>
      </c>
      <c r="D56" s="18" t="e">
        <f>D53+D54+D55</f>
        <v>#REF!</v>
      </c>
      <c r="E56" s="18" t="e">
        <f>E53+E54+E55</f>
        <v>#REF!</v>
      </c>
      <c r="F56" s="124" t="e">
        <f>F53+F54+F55</f>
        <v>#REF!</v>
      </c>
      <c r="G56" s="123" t="e">
        <f>SUM(B56:F56)</f>
        <v>#REF!</v>
      </c>
      <c r="H56" s="36"/>
      <c r="I56" s="129" t="s">
        <v>45</v>
      </c>
      <c r="J56" s="97" t="e">
        <f>J55-G56</f>
        <v>#REF!</v>
      </c>
    </row>
    <row r="57" spans="1:10" ht="28.5" x14ac:dyDescent="0.25">
      <c r="A57" s="30" t="s">
        <v>46</v>
      </c>
      <c r="B57" s="12" t="e">
        <f>B13+B30</f>
        <v>#REF!</v>
      </c>
      <c r="C57" s="12" t="e">
        <f>C13+C30</f>
        <v>#REF!</v>
      </c>
      <c r="D57" s="12" t="e">
        <f>D13+D30</f>
        <v>#REF!</v>
      </c>
      <c r="E57" s="12" t="e">
        <f>E13+E30</f>
        <v>#REF!</v>
      </c>
      <c r="F57" s="17" t="e">
        <f>F13+F30</f>
        <v>#REF!</v>
      </c>
      <c r="G57" s="163" t="e">
        <f>SUM(B57:F57)</f>
        <v>#REF!</v>
      </c>
      <c r="H57" s="29"/>
      <c r="J57" s="96" t="e">
        <f>J56-G59</f>
        <v>#REF!</v>
      </c>
    </row>
    <row r="58" spans="1:10" ht="28.5" x14ac:dyDescent="0.25">
      <c r="A58" s="33" t="s">
        <v>30</v>
      </c>
      <c r="B58" s="12" t="e">
        <f>B11+B21+B38+B46</f>
        <v>#REF!</v>
      </c>
      <c r="C58" s="12" t="e">
        <f>C11+C21+C38+C46</f>
        <v>#REF!</v>
      </c>
      <c r="D58" s="12" t="e">
        <f>D11+D21+D38+D46</f>
        <v>#REF!</v>
      </c>
      <c r="E58" s="16" t="e">
        <f>E11+E21+E38+E46</f>
        <v>#REF!</v>
      </c>
      <c r="F58" s="12" t="e">
        <f>F11+F21+F38+F46</f>
        <v>#REF!</v>
      </c>
      <c r="G58" s="164" t="e">
        <f>SUM(B58:F58)</f>
        <v>#REF!</v>
      </c>
      <c r="H58" s="29"/>
    </row>
    <row r="59" spans="1:10" ht="42.75" x14ac:dyDescent="0.25">
      <c r="A59" s="88" t="s">
        <v>29</v>
      </c>
      <c r="B59" s="85" t="e">
        <f>B10+B20+B29+B37+B45</f>
        <v>#REF!</v>
      </c>
      <c r="C59" s="85" t="e">
        <f>C10+C20+C29+C45+C37</f>
        <v>#REF!</v>
      </c>
      <c r="D59" s="85" t="e">
        <f>D10+D20+D29+D45+D37</f>
        <v>#REF!</v>
      </c>
      <c r="E59" s="130" t="e">
        <f>E10+E20+E29+E45+E37</f>
        <v>#REF!</v>
      </c>
      <c r="F59" s="85" t="e">
        <f>F10+F20+F29+F45+F37</f>
        <v>#REF!</v>
      </c>
      <c r="G59" s="165" t="e">
        <f>SUM(B59:F59)</f>
        <v>#REF!</v>
      </c>
      <c r="H59" s="86"/>
    </row>
    <row r="60" spans="1:10" x14ac:dyDescent="0.25">
      <c r="A60" s="8"/>
      <c r="B60" s="19"/>
      <c r="C60" s="19"/>
      <c r="D60" s="19"/>
      <c r="E60" s="19"/>
      <c r="F60" s="19"/>
      <c r="G60" s="19"/>
      <c r="H60" s="19"/>
    </row>
    <row r="61" spans="1:10" x14ac:dyDescent="0.25">
      <c r="A61" s="8"/>
      <c r="B61" s="19"/>
      <c r="C61" s="19"/>
      <c r="D61" s="19"/>
      <c r="E61" s="19"/>
      <c r="F61" s="19"/>
      <c r="G61" s="19"/>
      <c r="H61" s="19"/>
    </row>
    <row r="62" spans="1:10" x14ac:dyDescent="0.25">
      <c r="A62" s="79" t="s">
        <v>20</v>
      </c>
      <c r="B62" s="196">
        <v>2019</v>
      </c>
      <c r="C62" s="196">
        <v>2020</v>
      </c>
      <c r="D62" s="196">
        <v>2021</v>
      </c>
      <c r="E62" s="196">
        <v>2022</v>
      </c>
      <c r="F62" s="196">
        <v>2023</v>
      </c>
      <c r="G62" s="194" t="s">
        <v>21</v>
      </c>
      <c r="H62" s="80"/>
    </row>
    <row r="63" spans="1:10" x14ac:dyDescent="0.25">
      <c r="A63" s="139" t="s">
        <v>47</v>
      </c>
      <c r="B63" s="197"/>
      <c r="C63" s="197"/>
      <c r="D63" s="197"/>
      <c r="E63" s="197"/>
      <c r="F63" s="197"/>
      <c r="G63" s="195"/>
      <c r="H63" s="38"/>
    </row>
    <row r="64" spans="1:10" ht="30" x14ac:dyDescent="0.25">
      <c r="A64" s="142" t="s">
        <v>48</v>
      </c>
      <c r="B64" s="150" t="e">
        <f>#REF!</f>
        <v>#REF!</v>
      </c>
      <c r="C64" s="150" t="e">
        <f>#REF!</f>
        <v>#REF!</v>
      </c>
      <c r="D64" s="150" t="e">
        <f>#REF!</f>
        <v>#REF!</v>
      </c>
      <c r="E64" s="150" t="e">
        <f>#REF!</f>
        <v>#REF!</v>
      </c>
      <c r="F64" s="150" t="e">
        <f>#REF!</f>
        <v>#REF!</v>
      </c>
      <c r="G64" s="151" t="e">
        <f>SUM(B64:F64)</f>
        <v>#REF!</v>
      </c>
      <c r="H64" s="38"/>
    </row>
    <row r="65" spans="1:7" x14ac:dyDescent="0.25">
      <c r="A65" s="42" t="s">
        <v>24</v>
      </c>
      <c r="B65" s="22" t="e">
        <f>#REF!+#REF!</f>
        <v>#REF!</v>
      </c>
      <c r="C65" s="22" t="e">
        <f>#REF!+#REF!</f>
        <v>#REF!</v>
      </c>
      <c r="D65" s="22" t="e">
        <f>#REF!+#REF!</f>
        <v>#REF!</v>
      </c>
      <c r="E65" s="22" t="e">
        <f>#REF!+#REF!</f>
        <v>#REF!</v>
      </c>
      <c r="F65" s="22" t="e">
        <f>#REF!+#REF!</f>
        <v>#REF!</v>
      </c>
      <c r="G65" s="57" t="e">
        <f t="shared" ref="G65:G88" si="8">SUM(B65:F65)</f>
        <v>#REF!</v>
      </c>
    </row>
    <row r="66" spans="1:7" s="77" customFormat="1" ht="30" x14ac:dyDescent="0.25">
      <c r="A66" s="138" t="s">
        <v>49</v>
      </c>
      <c r="B66" s="136" t="e">
        <f>#REF!+#REF!</f>
        <v>#REF!</v>
      </c>
      <c r="C66" s="136" t="e">
        <f>#REF!+#REF!</f>
        <v>#REF!</v>
      </c>
      <c r="D66" s="136" t="e">
        <f>#REF!+#REF!</f>
        <v>#REF!</v>
      </c>
      <c r="E66" s="136" t="e">
        <f>#REF!+#REF!</f>
        <v>#REF!</v>
      </c>
      <c r="F66" s="136" t="e">
        <f>#REF!+#REF!</f>
        <v>#REF!</v>
      </c>
      <c r="G66" s="137" t="e">
        <f t="shared" si="8"/>
        <v>#REF!</v>
      </c>
    </row>
    <row r="67" spans="1:7" ht="42.75" x14ac:dyDescent="0.25">
      <c r="A67" s="132" t="s">
        <v>26</v>
      </c>
      <c r="B67" s="140" t="e">
        <f>#REF!</f>
        <v>#REF!</v>
      </c>
      <c r="C67" s="140" t="e">
        <f>#REF!</f>
        <v>#REF!</v>
      </c>
      <c r="D67" s="140" t="e">
        <f>#REF!</f>
        <v>#REF!</v>
      </c>
      <c r="E67" s="140" t="e">
        <f>#REF!</f>
        <v>#REF!</v>
      </c>
      <c r="F67" s="140" t="e">
        <f>#REF!</f>
        <v>#REF!</v>
      </c>
      <c r="G67" s="141" t="e">
        <f>SUM(B67:F67)</f>
        <v>#REF!</v>
      </c>
    </row>
    <row r="68" spans="1:7" ht="42.75" x14ac:dyDescent="0.25">
      <c r="A68" s="133" t="s">
        <v>27</v>
      </c>
      <c r="B68" s="135" t="e">
        <f>#REF!</f>
        <v>#REF!</v>
      </c>
      <c r="C68" s="135" t="e">
        <f>#REF!</f>
        <v>#REF!</v>
      </c>
      <c r="D68" s="135" t="e">
        <f>#REF!</f>
        <v>#REF!</v>
      </c>
      <c r="E68" s="135" t="e">
        <f>#REF!</f>
        <v>#REF!</v>
      </c>
      <c r="F68" s="135" t="e">
        <f>#REF!</f>
        <v>#REF!</v>
      </c>
      <c r="G68" s="143" t="e">
        <f>SUM(B68:F68)</f>
        <v>#REF!</v>
      </c>
    </row>
    <row r="69" spans="1:7" ht="42.75" x14ac:dyDescent="0.25">
      <c r="A69" s="133" t="s">
        <v>28</v>
      </c>
      <c r="B69" s="135" t="e">
        <f>#REF!</f>
        <v>#REF!</v>
      </c>
      <c r="C69" s="135" t="e">
        <f>#REF!</f>
        <v>#REF!</v>
      </c>
      <c r="D69" s="135" t="e">
        <f>#REF!</f>
        <v>#REF!</v>
      </c>
      <c r="E69" s="135" t="e">
        <f>#REF!</f>
        <v>#REF!</v>
      </c>
      <c r="F69" s="135" t="e">
        <f>#REF!</f>
        <v>#REF!</v>
      </c>
      <c r="G69" s="143" t="e">
        <f>SUM(B69:F69)</f>
        <v>#REF!</v>
      </c>
    </row>
    <row r="70" spans="1:7" ht="42.75" x14ac:dyDescent="0.25">
      <c r="A70" s="134" t="s">
        <v>29</v>
      </c>
      <c r="B70" s="135" t="e">
        <f>#REF!</f>
        <v>#REF!</v>
      </c>
      <c r="C70" s="135" t="e">
        <f>#REF!</f>
        <v>#REF!</v>
      </c>
      <c r="D70" s="135" t="e">
        <f>#REF!</f>
        <v>#REF!</v>
      </c>
      <c r="E70" s="135" t="e">
        <f>#REF!</f>
        <v>#REF!</v>
      </c>
      <c r="F70" s="135" t="e">
        <f>#REF!</f>
        <v>#REF!</v>
      </c>
      <c r="G70" s="143" t="e">
        <f>SUM(B70:F70)</f>
        <v>#REF!</v>
      </c>
    </row>
    <row r="71" spans="1:7" ht="28.5" x14ac:dyDescent="0.25">
      <c r="A71" s="146" t="s">
        <v>30</v>
      </c>
      <c r="B71" s="147" t="e">
        <f>#REF!</f>
        <v>#REF!</v>
      </c>
      <c r="C71" s="147" t="e">
        <f>#REF!</f>
        <v>#REF!</v>
      </c>
      <c r="D71" s="147" t="e">
        <f>#REF!</f>
        <v>#REF!</v>
      </c>
      <c r="E71" s="147" t="e">
        <f>#REF!</f>
        <v>#REF!</v>
      </c>
      <c r="F71" s="147" t="e">
        <f>#REF!</f>
        <v>#REF!</v>
      </c>
      <c r="G71" s="148" t="e">
        <f>SUM(B71:F71)</f>
        <v>#REF!</v>
      </c>
    </row>
    <row r="72" spans="1:7" x14ac:dyDescent="0.25">
      <c r="A72" s="142" t="s">
        <v>33</v>
      </c>
      <c r="B72" s="150" t="e">
        <f>#REF!</f>
        <v>#REF!</v>
      </c>
      <c r="C72" s="150" t="e">
        <f>#REF!</f>
        <v>#REF!</v>
      </c>
      <c r="D72" s="150" t="e">
        <f>#REF!</f>
        <v>#REF!</v>
      </c>
      <c r="E72" s="150" t="e">
        <f>#REF!</f>
        <v>#REF!</v>
      </c>
      <c r="F72" s="150" t="e">
        <f>#REF!</f>
        <v>#REF!</v>
      </c>
      <c r="G72" s="151" t="e">
        <f t="shared" si="8"/>
        <v>#REF!</v>
      </c>
    </row>
    <row r="73" spans="1:7" ht="14.25" customHeight="1" x14ac:dyDescent="0.25">
      <c r="A73" s="149" t="s">
        <v>24</v>
      </c>
      <c r="B73" s="22" t="e">
        <f>#REF!+#REF!</f>
        <v>#REF!</v>
      </c>
      <c r="C73" s="22" t="e">
        <f>#REF!+#REF!</f>
        <v>#REF!</v>
      </c>
      <c r="D73" s="22" t="e">
        <f>#REF!+#REF!</f>
        <v>#REF!</v>
      </c>
      <c r="E73" s="22" t="e">
        <f>#REF!+#REF!</f>
        <v>#REF!</v>
      </c>
      <c r="F73" s="22" t="e">
        <f>#REF!+#REF!</f>
        <v>#REF!</v>
      </c>
      <c r="G73" s="57" t="e">
        <f t="shared" si="8"/>
        <v>#REF!</v>
      </c>
    </row>
    <row r="74" spans="1:7" ht="28.5" x14ac:dyDescent="0.25">
      <c r="A74" s="43" t="s">
        <v>49</v>
      </c>
      <c r="B74" s="136" t="e">
        <f>#REF!+#REF!</f>
        <v>#REF!</v>
      </c>
      <c r="C74" s="136" t="e">
        <f>#REF!+#REF!</f>
        <v>#REF!</v>
      </c>
      <c r="D74" s="136" t="e">
        <f>#REF!+#REF!</f>
        <v>#REF!</v>
      </c>
      <c r="E74" s="136" t="e">
        <f>#REF!+#REF!</f>
        <v>#REF!</v>
      </c>
      <c r="F74" s="136" t="e">
        <f>#REF!+#REF!</f>
        <v>#REF!</v>
      </c>
      <c r="G74" s="137" t="e">
        <f t="shared" ref="G74:G79" si="9">SUM(B74:F74)</f>
        <v>#REF!</v>
      </c>
    </row>
    <row r="75" spans="1:7" ht="42.75" x14ac:dyDescent="0.25">
      <c r="A75" s="132" t="s">
        <v>26</v>
      </c>
      <c r="B75" s="140" t="e">
        <f>#REF!</f>
        <v>#REF!</v>
      </c>
      <c r="C75" s="140" t="e">
        <f>#REF!</f>
        <v>#REF!</v>
      </c>
      <c r="D75" s="140" t="e">
        <f>#REF!</f>
        <v>#REF!</v>
      </c>
      <c r="E75" s="140" t="e">
        <f>#REF!</f>
        <v>#REF!</v>
      </c>
      <c r="F75" s="140" t="e">
        <f>#REF!</f>
        <v>#REF!</v>
      </c>
      <c r="G75" s="141" t="e">
        <f t="shared" si="9"/>
        <v>#REF!</v>
      </c>
    </row>
    <row r="76" spans="1:7" ht="42.75" x14ac:dyDescent="0.25">
      <c r="A76" s="133" t="s">
        <v>27</v>
      </c>
      <c r="B76" s="135" t="e">
        <f>#REF!</f>
        <v>#REF!</v>
      </c>
      <c r="C76" s="135" t="e">
        <f>#REF!</f>
        <v>#REF!</v>
      </c>
      <c r="D76" s="135" t="e">
        <f>#REF!</f>
        <v>#REF!</v>
      </c>
      <c r="E76" s="135" t="e">
        <f>#REF!</f>
        <v>#REF!</v>
      </c>
      <c r="F76" s="135" t="e">
        <f>#REF!</f>
        <v>#REF!</v>
      </c>
      <c r="G76" s="143" t="e">
        <f t="shared" si="9"/>
        <v>#REF!</v>
      </c>
    </row>
    <row r="77" spans="1:7" ht="42.75" x14ac:dyDescent="0.25">
      <c r="A77" s="133" t="s">
        <v>28</v>
      </c>
      <c r="B77" s="135" t="e">
        <f>#REF!</f>
        <v>#REF!</v>
      </c>
      <c r="C77" s="135" t="e">
        <f>#REF!</f>
        <v>#REF!</v>
      </c>
      <c r="D77" s="135" t="e">
        <f>#REF!</f>
        <v>#REF!</v>
      </c>
      <c r="E77" s="135" t="e">
        <f>#REF!</f>
        <v>#REF!</v>
      </c>
      <c r="F77" s="135" t="e">
        <f>#REF!</f>
        <v>#REF!</v>
      </c>
      <c r="G77" s="143" t="e">
        <f t="shared" si="9"/>
        <v>#REF!</v>
      </c>
    </row>
    <row r="78" spans="1:7" ht="42.75" x14ac:dyDescent="0.25">
      <c r="A78" s="134" t="s">
        <v>29</v>
      </c>
      <c r="B78" s="135" t="e">
        <f>#REF!</f>
        <v>#REF!</v>
      </c>
      <c r="C78" s="135" t="e">
        <f>#REF!</f>
        <v>#REF!</v>
      </c>
      <c r="D78" s="135" t="e">
        <f>#REF!</f>
        <v>#REF!</v>
      </c>
      <c r="E78" s="135" t="e">
        <f>#REF!</f>
        <v>#REF!</v>
      </c>
      <c r="F78" s="135" t="e">
        <f>#REF!</f>
        <v>#REF!</v>
      </c>
      <c r="G78" s="143" t="e">
        <f t="shared" si="9"/>
        <v>#REF!</v>
      </c>
    </row>
    <row r="79" spans="1:7" ht="28.5" x14ac:dyDescent="0.25">
      <c r="A79" s="146" t="s">
        <v>30</v>
      </c>
      <c r="B79" s="147" t="e">
        <f>#REF!</f>
        <v>#REF!</v>
      </c>
      <c r="C79" s="147" t="e">
        <f>#REF!</f>
        <v>#REF!</v>
      </c>
      <c r="D79" s="147" t="e">
        <f>#REF!</f>
        <v>#REF!</v>
      </c>
      <c r="E79" s="147" t="e">
        <f>#REF!</f>
        <v>#REF!</v>
      </c>
      <c r="F79" s="147" t="e">
        <f>#REF!</f>
        <v>#REF!</v>
      </c>
      <c r="G79" s="148" t="e">
        <f t="shared" si="9"/>
        <v>#REF!</v>
      </c>
    </row>
    <row r="80" spans="1:7" ht="30" x14ac:dyDescent="0.25">
      <c r="A80" s="156" t="s">
        <v>35</v>
      </c>
      <c r="B80" s="145" t="e">
        <f>#REF!</f>
        <v>#REF!</v>
      </c>
      <c r="C80" s="145" t="e">
        <f>#REF!</f>
        <v>#REF!</v>
      </c>
      <c r="D80" s="145" t="e">
        <f>#REF!</f>
        <v>#REF!</v>
      </c>
      <c r="E80" s="145" t="e">
        <f>#REF!</f>
        <v>#REF!</v>
      </c>
      <c r="F80" s="145" t="e">
        <f>#REF!</f>
        <v>#REF!</v>
      </c>
      <c r="G80" s="144" t="e">
        <f t="shared" si="8"/>
        <v>#REF!</v>
      </c>
    </row>
    <row r="81" spans="1:7" x14ac:dyDescent="0.25">
      <c r="A81" s="155" t="s">
        <v>24</v>
      </c>
      <c r="B81" s="152" t="e">
        <f>#REF!+#REF!</f>
        <v>#REF!</v>
      </c>
      <c r="C81" s="152" t="e">
        <f>#REF!+#REF!</f>
        <v>#REF!</v>
      </c>
      <c r="D81" s="152" t="e">
        <f>#REF!+#REF!</f>
        <v>#REF!</v>
      </c>
      <c r="E81" s="152" t="e">
        <f>#REF!+#REF!</f>
        <v>#REF!</v>
      </c>
      <c r="F81" s="152" t="e">
        <f>#REF!+#REF!</f>
        <v>#REF!</v>
      </c>
      <c r="G81" s="153" t="e">
        <f t="shared" si="8"/>
        <v>#REF!</v>
      </c>
    </row>
    <row r="82" spans="1:7" ht="28.5" x14ac:dyDescent="0.25">
      <c r="A82" s="43" t="s">
        <v>49</v>
      </c>
      <c r="B82" s="136" t="e">
        <f>#REF!+#REF!</f>
        <v>#REF!</v>
      </c>
      <c r="C82" s="136" t="e">
        <f>#REF!+#REF!</f>
        <v>#REF!</v>
      </c>
      <c r="D82" s="136" t="e">
        <f>#REF!+#REF!</f>
        <v>#REF!</v>
      </c>
      <c r="E82" s="136" t="e">
        <f>#REF!+#REF!</f>
        <v>#REF!</v>
      </c>
      <c r="F82" s="136" t="e">
        <f>#REF!+#REF!</f>
        <v>#REF!</v>
      </c>
      <c r="G82" s="137" t="e">
        <f t="shared" si="8"/>
        <v>#REF!</v>
      </c>
    </row>
    <row r="83" spans="1:7" ht="45" x14ac:dyDescent="0.25">
      <c r="A83" s="157" t="s">
        <v>37</v>
      </c>
      <c r="B83" s="158" t="e">
        <f>#REF!</f>
        <v>#REF!</v>
      </c>
      <c r="C83" s="158" t="e">
        <f>#REF!</f>
        <v>#REF!</v>
      </c>
      <c r="D83" s="158" t="e">
        <f>#REF!</f>
        <v>#REF!</v>
      </c>
      <c r="E83" s="158" t="e">
        <f>#REF!</f>
        <v>#REF!</v>
      </c>
      <c r="F83" s="158" t="e">
        <f>#REF!</f>
        <v>#REF!</v>
      </c>
      <c r="G83" s="159" t="e">
        <f t="shared" si="8"/>
        <v>#REF!</v>
      </c>
    </row>
    <row r="84" spans="1:7" x14ac:dyDescent="0.25">
      <c r="A84" s="155" t="s">
        <v>24</v>
      </c>
      <c r="B84" s="152" t="e">
        <f>#REF!+#REF!</f>
        <v>#REF!</v>
      </c>
      <c r="C84" s="152" t="e">
        <f>#REF!+#REF!</f>
        <v>#REF!</v>
      </c>
      <c r="D84" s="152" t="e">
        <f>#REF!+#REF!</f>
        <v>#REF!</v>
      </c>
      <c r="E84" s="152" t="e">
        <f>#REF!+#REF!</f>
        <v>#REF!</v>
      </c>
      <c r="F84" s="152" t="e">
        <f>#REF!+#REF!</f>
        <v>#REF!</v>
      </c>
      <c r="G84" s="153" t="e">
        <f>SUM(B84:F84)</f>
        <v>#REF!</v>
      </c>
    </row>
    <row r="85" spans="1:7" ht="28.5" x14ac:dyDescent="0.25">
      <c r="A85" s="43" t="s">
        <v>49</v>
      </c>
      <c r="B85" s="136" t="e">
        <f>#REF!+#REF!</f>
        <v>#REF!</v>
      </c>
      <c r="C85" s="136" t="e">
        <f>#REF!+#REF!</f>
        <v>#REF!</v>
      </c>
      <c r="D85" s="136" t="e">
        <f>#REF!+#REF!</f>
        <v>#REF!</v>
      </c>
      <c r="E85" s="136" t="e">
        <f>#REF!+#REF!</f>
        <v>#REF!</v>
      </c>
      <c r="F85" s="136" t="e">
        <f>#REF!+#REF!</f>
        <v>#REF!</v>
      </c>
      <c r="G85" s="137" t="e">
        <f>SUM(B85:F85)</f>
        <v>#REF!</v>
      </c>
    </row>
    <row r="86" spans="1:7" ht="30" x14ac:dyDescent="0.25">
      <c r="A86" s="142" t="s">
        <v>38</v>
      </c>
      <c r="B86" s="150" t="e">
        <f>#REF!</f>
        <v>#REF!</v>
      </c>
      <c r="C86" s="150" t="e">
        <f>#REF!</f>
        <v>#REF!</v>
      </c>
      <c r="D86" s="150" t="e">
        <f>#REF!</f>
        <v>#REF!</v>
      </c>
      <c r="E86" s="150" t="e">
        <f>#REF!</f>
        <v>#REF!</v>
      </c>
      <c r="F86" s="150" t="e">
        <f>#REF!</f>
        <v>#REF!</v>
      </c>
      <c r="G86" s="151" t="e">
        <f t="shared" si="8"/>
        <v>#REF!</v>
      </c>
    </row>
    <row r="87" spans="1:7" x14ac:dyDescent="0.25">
      <c r="A87" s="149" t="s">
        <v>24</v>
      </c>
      <c r="B87" s="22" t="e">
        <f>#REF!+#REF!</f>
        <v>#REF!</v>
      </c>
      <c r="C87" s="22" t="e">
        <f>#REF!+#REF!</f>
        <v>#REF!</v>
      </c>
      <c r="D87" s="22" t="e">
        <f>#REF!+#REF!</f>
        <v>#REF!</v>
      </c>
      <c r="E87" s="22" t="e">
        <f>#REF!+#REF!</f>
        <v>#REF!</v>
      </c>
      <c r="F87" s="22" t="e">
        <f>#REF!+#REF!</f>
        <v>#REF!</v>
      </c>
      <c r="G87" s="57" t="e">
        <f t="shared" si="8"/>
        <v>#REF!</v>
      </c>
    </row>
    <row r="88" spans="1:7" ht="28.5" x14ac:dyDescent="0.25">
      <c r="A88" s="41" t="s">
        <v>49</v>
      </c>
      <c r="B88" s="21" t="e">
        <f>#REF!+#REF!</f>
        <v>#REF!</v>
      </c>
      <c r="C88" s="21" t="e">
        <f>#REF!+#REF!</f>
        <v>#REF!</v>
      </c>
      <c r="D88" s="21" t="e">
        <f>#REF!+#REF!</f>
        <v>#REF!</v>
      </c>
      <c r="E88" s="21" t="e">
        <f>#REF!+#REF!</f>
        <v>#REF!</v>
      </c>
      <c r="F88" s="21" t="e">
        <f>#REF!+#REF!</f>
        <v>#REF!</v>
      </c>
      <c r="G88" s="55" t="e">
        <f t="shared" si="8"/>
        <v>#REF!</v>
      </c>
    </row>
    <row r="89" spans="1:7" ht="45" x14ac:dyDescent="0.25">
      <c r="A89" s="39" t="s">
        <v>50</v>
      </c>
      <c r="B89" s="22" t="e">
        <f>B64+B72+B80+B83+B86</f>
        <v>#REF!</v>
      </c>
      <c r="C89" s="22" t="e">
        <f>C64+C72+C80+C83+C86</f>
        <v>#REF!</v>
      </c>
      <c r="D89" s="22" t="e">
        <f>D64+D72+D80+D83+D86</f>
        <v>#REF!</v>
      </c>
      <c r="E89" s="22" t="e">
        <f t="shared" ref="E89:G90" si="10">+E64+E72+E80+E83+E86</f>
        <v>#REF!</v>
      </c>
      <c r="F89" s="22" t="e">
        <f t="shared" si="10"/>
        <v>#REF!</v>
      </c>
      <c r="G89" s="56" t="e">
        <f t="shared" si="10"/>
        <v>#REF!</v>
      </c>
    </row>
    <row r="90" spans="1:7" x14ac:dyDescent="0.25">
      <c r="A90" s="40" t="s">
        <v>24</v>
      </c>
      <c r="B90" s="20" t="e">
        <f>+B65+B73+B81+B84+B87</f>
        <v>#REF!</v>
      </c>
      <c r="C90" s="20" t="e">
        <f>+C65+C73+C81+C84+C87</f>
        <v>#REF!</v>
      </c>
      <c r="D90" s="20" t="e">
        <f>+D65+D73+D81+D84+D87</f>
        <v>#REF!</v>
      </c>
      <c r="E90" s="20" t="e">
        <f t="shared" si="10"/>
        <v>#REF!</v>
      </c>
      <c r="F90" s="20" t="e">
        <f t="shared" si="10"/>
        <v>#REF!</v>
      </c>
      <c r="G90" s="54" t="e">
        <f t="shared" si="10"/>
        <v>#REF!</v>
      </c>
    </row>
    <row r="91" spans="1:7" ht="28.5" x14ac:dyDescent="0.25">
      <c r="A91" s="40" t="s">
        <v>40</v>
      </c>
      <c r="B91" s="23" t="e">
        <f>+B90/B89</f>
        <v>#REF!</v>
      </c>
      <c r="C91" s="23" t="e">
        <f t="shared" ref="C91:F91" si="11">+C90/C89</f>
        <v>#REF!</v>
      </c>
      <c r="D91" s="23" t="e">
        <f t="shared" si="11"/>
        <v>#REF!</v>
      </c>
      <c r="E91" s="23" t="e">
        <f t="shared" si="11"/>
        <v>#REF!</v>
      </c>
      <c r="F91" s="23" t="e">
        <f t="shared" si="11"/>
        <v>#REF!</v>
      </c>
      <c r="G91" s="58" t="e">
        <f>+G90/G89</f>
        <v>#REF!</v>
      </c>
    </row>
    <row r="92" spans="1:7" ht="28.5" x14ac:dyDescent="0.25">
      <c r="A92" s="40" t="s">
        <v>51</v>
      </c>
      <c r="B92" s="20" t="e">
        <f>B66+B74+B82+B85+B88</f>
        <v>#REF!</v>
      </c>
      <c r="C92" s="20" t="e">
        <f>C66+C74+C82+C85+C88</f>
        <v>#REF!</v>
      </c>
      <c r="D92" s="20" t="e">
        <f t="shared" ref="D92:F92" si="12">D66+D74+D82+D85+D88</f>
        <v>#REF!</v>
      </c>
      <c r="E92" s="20" t="e">
        <f t="shared" si="12"/>
        <v>#REF!</v>
      </c>
      <c r="F92" s="20" t="e">
        <f t="shared" si="12"/>
        <v>#REF!</v>
      </c>
      <c r="G92" s="54" t="e">
        <f>G66+G74+G82+G85+G88</f>
        <v>#REF!</v>
      </c>
    </row>
    <row r="93" spans="1:7" ht="42.75" x14ac:dyDescent="0.25">
      <c r="A93" s="43" t="s">
        <v>41</v>
      </c>
      <c r="B93" s="44" t="e">
        <f>+B92/B89</f>
        <v>#REF!</v>
      </c>
      <c r="C93" s="44" t="e">
        <f t="shared" ref="C93:F93" si="13">+C92/C89</f>
        <v>#REF!</v>
      </c>
      <c r="D93" s="44" t="e">
        <f t="shared" si="13"/>
        <v>#REF!</v>
      </c>
      <c r="E93" s="44" t="e">
        <f t="shared" si="13"/>
        <v>#REF!</v>
      </c>
      <c r="F93" s="44" t="e">
        <f t="shared" si="13"/>
        <v>#REF!</v>
      </c>
      <c r="G93" s="59" t="e">
        <f>+G92/G89</f>
        <v>#REF!</v>
      </c>
    </row>
    <row r="94" spans="1:7" x14ac:dyDescent="0.25">
      <c r="A94" s="8"/>
      <c r="B94" s="8"/>
      <c r="C94" s="8"/>
      <c r="D94" s="8"/>
      <c r="E94" s="8"/>
      <c r="F94" s="8"/>
      <c r="G94" s="8"/>
    </row>
    <row r="95" spans="1:7" ht="30" x14ac:dyDescent="0.25">
      <c r="A95" s="45" t="s">
        <v>52</v>
      </c>
      <c r="B95" s="81">
        <v>2019</v>
      </c>
      <c r="C95" s="81">
        <v>2020</v>
      </c>
      <c r="D95" s="81">
        <v>2021</v>
      </c>
      <c r="E95" s="81">
        <v>2022</v>
      </c>
      <c r="F95" s="81">
        <v>2023</v>
      </c>
      <c r="G95" s="169" t="s">
        <v>21</v>
      </c>
    </row>
    <row r="96" spans="1:7" ht="28.5" x14ac:dyDescent="0.25">
      <c r="A96" s="46" t="s">
        <v>48</v>
      </c>
      <c r="B96" s="24" t="e">
        <f t="shared" ref="B96:G96" si="14">B4+B64</f>
        <v>#REF!</v>
      </c>
      <c r="C96" s="24" t="e">
        <f t="shared" si="14"/>
        <v>#REF!</v>
      </c>
      <c r="D96" s="24" t="e">
        <f t="shared" si="14"/>
        <v>#REF!</v>
      </c>
      <c r="E96" s="24" t="e">
        <f t="shared" si="14"/>
        <v>#REF!</v>
      </c>
      <c r="F96" s="24" t="e">
        <f t="shared" si="14"/>
        <v>#REF!</v>
      </c>
      <c r="G96" s="170" t="e">
        <f t="shared" si="14"/>
        <v>#REF!</v>
      </c>
    </row>
    <row r="97" spans="1:7" x14ac:dyDescent="0.25">
      <c r="A97" s="46" t="s">
        <v>33</v>
      </c>
      <c r="B97" s="24" t="e">
        <f t="shared" ref="B97:G97" si="15">B14+B72</f>
        <v>#REF!</v>
      </c>
      <c r="C97" s="24" t="e">
        <f t="shared" si="15"/>
        <v>#REF!</v>
      </c>
      <c r="D97" s="24" t="e">
        <f t="shared" si="15"/>
        <v>#REF!</v>
      </c>
      <c r="E97" s="24" t="e">
        <f t="shared" si="15"/>
        <v>#REF!</v>
      </c>
      <c r="F97" s="24" t="e">
        <f t="shared" si="15"/>
        <v>#REF!</v>
      </c>
      <c r="G97" s="170" t="e">
        <f t="shared" si="15"/>
        <v>#REF!</v>
      </c>
    </row>
    <row r="98" spans="1:7" ht="28.5" x14ac:dyDescent="0.25">
      <c r="A98" s="46" t="s">
        <v>35</v>
      </c>
      <c r="B98" s="24" t="e">
        <f t="shared" ref="B98:G98" si="16">B23+B80</f>
        <v>#REF!</v>
      </c>
      <c r="C98" s="24" t="e">
        <f t="shared" si="16"/>
        <v>#REF!</v>
      </c>
      <c r="D98" s="24" t="e">
        <f t="shared" si="16"/>
        <v>#REF!</v>
      </c>
      <c r="E98" s="24" t="e">
        <f t="shared" si="16"/>
        <v>#REF!</v>
      </c>
      <c r="F98" s="24" t="e">
        <f t="shared" si="16"/>
        <v>#REF!</v>
      </c>
      <c r="G98" s="170" t="e">
        <f t="shared" si="16"/>
        <v>#REF!</v>
      </c>
    </row>
    <row r="99" spans="1:7" ht="42.75" x14ac:dyDescent="0.25">
      <c r="A99" s="46" t="s">
        <v>53</v>
      </c>
      <c r="B99" s="24" t="e">
        <f t="shared" ref="B99:G99" si="17">B31+B83</f>
        <v>#REF!</v>
      </c>
      <c r="C99" s="24" t="e">
        <f t="shared" si="17"/>
        <v>#REF!</v>
      </c>
      <c r="D99" s="24" t="e">
        <f t="shared" si="17"/>
        <v>#REF!</v>
      </c>
      <c r="E99" s="24" t="e">
        <f t="shared" si="17"/>
        <v>#REF!</v>
      </c>
      <c r="F99" s="24" t="e">
        <f t="shared" si="17"/>
        <v>#REF!</v>
      </c>
      <c r="G99" s="170" t="e">
        <f t="shared" si="17"/>
        <v>#REF!</v>
      </c>
    </row>
    <row r="100" spans="1:7" x14ac:dyDescent="0.25">
      <c r="A100" s="48" t="s">
        <v>54</v>
      </c>
      <c r="B100" s="171" t="e">
        <f t="shared" ref="B100:G100" si="18">B39+B86</f>
        <v>#REF!</v>
      </c>
      <c r="C100" s="171" t="e">
        <f t="shared" si="18"/>
        <v>#REF!</v>
      </c>
      <c r="D100" s="171" t="e">
        <f t="shared" si="18"/>
        <v>#REF!</v>
      </c>
      <c r="E100" s="171" t="e">
        <f t="shared" si="18"/>
        <v>#REF!</v>
      </c>
      <c r="F100" s="171" t="e">
        <f t="shared" si="18"/>
        <v>#REF!</v>
      </c>
      <c r="G100" s="182" t="e">
        <f t="shared" si="18"/>
        <v>#REF!</v>
      </c>
    </row>
    <row r="101" spans="1:7" ht="45" x14ac:dyDescent="0.25">
      <c r="A101" s="176" t="s">
        <v>55</v>
      </c>
      <c r="B101" s="177" t="e">
        <f t="shared" ref="B101:G101" si="19">SUM(B96:B100)</f>
        <v>#REF!</v>
      </c>
      <c r="C101" s="177" t="e">
        <f t="shared" si="19"/>
        <v>#REF!</v>
      </c>
      <c r="D101" s="177" t="e">
        <f t="shared" si="19"/>
        <v>#REF!</v>
      </c>
      <c r="E101" s="177" t="e">
        <f t="shared" si="19"/>
        <v>#REF!</v>
      </c>
      <c r="F101" s="178" t="e">
        <f t="shared" si="19"/>
        <v>#REF!</v>
      </c>
      <c r="G101" s="184" t="e">
        <f t="shared" si="19"/>
        <v>#REF!</v>
      </c>
    </row>
    <row r="102" spans="1:7" x14ac:dyDescent="0.25">
      <c r="A102" s="172" t="s">
        <v>56</v>
      </c>
      <c r="B102" s="173" t="e">
        <f t="shared" ref="B102:G102" si="20">+B48/B101</f>
        <v>#REF!</v>
      </c>
      <c r="C102" s="173" t="e">
        <f t="shared" si="20"/>
        <v>#REF!</v>
      </c>
      <c r="D102" s="173" t="e">
        <f t="shared" si="20"/>
        <v>#REF!</v>
      </c>
      <c r="E102" s="173" t="e">
        <f t="shared" si="20"/>
        <v>#REF!</v>
      </c>
      <c r="F102" s="173" t="e">
        <f t="shared" si="20"/>
        <v>#REF!</v>
      </c>
      <c r="G102" s="183" t="e">
        <f t="shared" si="20"/>
        <v>#REF!</v>
      </c>
    </row>
    <row r="103" spans="1:7" x14ac:dyDescent="0.25">
      <c r="A103" s="46" t="s">
        <v>47</v>
      </c>
      <c r="B103" s="26" t="e">
        <f>+B89/B101</f>
        <v>#REF!</v>
      </c>
      <c r="C103" s="26" t="e">
        <f t="shared" ref="C103:G103" si="21">+C89/C101</f>
        <v>#REF!</v>
      </c>
      <c r="D103" s="26" t="e">
        <f t="shared" si="21"/>
        <v>#REF!</v>
      </c>
      <c r="E103" s="26" t="e">
        <f>+E89/E101</f>
        <v>#REF!</v>
      </c>
      <c r="F103" s="26" t="e">
        <f>+F89/F101</f>
        <v>#REF!</v>
      </c>
      <c r="G103" s="174" t="e">
        <f t="shared" si="21"/>
        <v>#REF!</v>
      </c>
    </row>
    <row r="104" spans="1:7" ht="28.5" x14ac:dyDescent="0.25">
      <c r="A104" s="48" t="s">
        <v>57</v>
      </c>
      <c r="B104" s="49" t="e">
        <f>SUM(B102:B103)</f>
        <v>#REF!</v>
      </c>
      <c r="C104" s="49" t="e">
        <f t="shared" ref="C104:G104" si="22">SUM(C102:C103)</f>
        <v>#REF!</v>
      </c>
      <c r="D104" s="49" t="e">
        <f t="shared" si="22"/>
        <v>#REF!</v>
      </c>
      <c r="E104" s="49" t="e">
        <f t="shared" si="22"/>
        <v>#REF!</v>
      </c>
      <c r="F104" s="49" t="e">
        <f>SUM(F102:F103)</f>
        <v>#REF!</v>
      </c>
      <c r="G104" s="175" t="e">
        <f t="shared" si="22"/>
        <v>#REF!</v>
      </c>
    </row>
    <row r="105" spans="1:7" x14ac:dyDescent="0.25">
      <c r="A105" s="8"/>
      <c r="B105" s="19"/>
      <c r="C105" s="19"/>
      <c r="D105" s="19"/>
      <c r="E105" s="19"/>
      <c r="F105" s="19"/>
      <c r="G105" s="19"/>
    </row>
    <row r="106" spans="1:7" ht="45" x14ac:dyDescent="0.25">
      <c r="A106" s="50" t="s">
        <v>58</v>
      </c>
      <c r="B106" s="51" t="e">
        <f>+B49+B90</f>
        <v>#REF!</v>
      </c>
      <c r="C106" s="51" t="e">
        <f>+C49+C90</f>
        <v>#REF!</v>
      </c>
      <c r="D106" s="51" t="e">
        <f>+D49+D90</f>
        <v>#REF!</v>
      </c>
      <c r="E106" s="51" t="e">
        <f>+E49+E90</f>
        <v>#REF!</v>
      </c>
      <c r="F106" s="51" t="e">
        <f>+F49+F90</f>
        <v>#REF!</v>
      </c>
      <c r="G106" s="51" t="e">
        <f>SUM(B106:F106)</f>
        <v>#REF!</v>
      </c>
    </row>
    <row r="107" spans="1:7" ht="30" x14ac:dyDescent="0.25">
      <c r="A107" s="47" t="s">
        <v>40</v>
      </c>
      <c r="B107" s="27" t="e">
        <f t="shared" ref="B107:G107" si="23">B106/B101</f>
        <v>#REF!</v>
      </c>
      <c r="C107" s="27" t="e">
        <f t="shared" si="23"/>
        <v>#REF!</v>
      </c>
      <c r="D107" s="27" t="e">
        <f t="shared" si="23"/>
        <v>#REF!</v>
      </c>
      <c r="E107" s="27" t="e">
        <f t="shared" si="23"/>
        <v>#REF!</v>
      </c>
      <c r="F107" s="27" t="e">
        <f t="shared" si="23"/>
        <v>#REF!</v>
      </c>
      <c r="G107" s="27" t="e">
        <f t="shared" si="23"/>
        <v>#REF!</v>
      </c>
    </row>
    <row r="108" spans="1:7" ht="30" x14ac:dyDescent="0.25">
      <c r="A108" s="47" t="s">
        <v>59</v>
      </c>
      <c r="B108" s="25" t="e">
        <f>+B51+B92</f>
        <v>#REF!</v>
      </c>
      <c r="C108" s="25" t="e">
        <f>+C51+C92</f>
        <v>#REF!</v>
      </c>
      <c r="D108" s="25" t="e">
        <f>+D51+D92</f>
        <v>#REF!</v>
      </c>
      <c r="E108" s="25" t="e">
        <f>+E51+E92</f>
        <v>#REF!</v>
      </c>
      <c r="F108" s="25" t="e">
        <f>+F51+F92</f>
        <v>#REF!</v>
      </c>
      <c r="G108" s="25" t="e">
        <f>SUM(B108:F108)</f>
        <v>#REF!</v>
      </c>
    </row>
    <row r="109" spans="1:7" ht="45" x14ac:dyDescent="0.25">
      <c r="A109" s="52" t="s">
        <v>41</v>
      </c>
      <c r="B109" s="53" t="e">
        <f>+B108/B101</f>
        <v>#REF!</v>
      </c>
      <c r="C109" s="53" t="e">
        <f t="shared" ref="C109:F109" si="24">+C108/C101</f>
        <v>#REF!</v>
      </c>
      <c r="D109" s="53" t="e">
        <f t="shared" si="24"/>
        <v>#REF!</v>
      </c>
      <c r="E109" s="53" t="e">
        <f t="shared" si="24"/>
        <v>#REF!</v>
      </c>
      <c r="F109" s="53" t="e">
        <f t="shared" si="24"/>
        <v>#REF!</v>
      </c>
      <c r="G109" s="53" t="e">
        <f>+G108/G101</f>
        <v>#REF!</v>
      </c>
    </row>
    <row r="110" spans="1:7" x14ac:dyDescent="0.25">
      <c r="A110" s="8"/>
      <c r="B110" s="187" t="e">
        <f t="shared" ref="B110:G110" si="25">+B107+B109</f>
        <v>#REF!</v>
      </c>
      <c r="C110" s="189" t="e">
        <f t="shared" si="25"/>
        <v>#REF!</v>
      </c>
      <c r="D110" s="189" t="e">
        <f t="shared" si="25"/>
        <v>#REF!</v>
      </c>
      <c r="E110" s="189" t="e">
        <f t="shared" si="25"/>
        <v>#REF!</v>
      </c>
      <c r="F110" s="189" t="e">
        <f t="shared" si="25"/>
        <v>#REF!</v>
      </c>
      <c r="G110" s="185" t="e">
        <f t="shared" si="25"/>
        <v>#REF!</v>
      </c>
    </row>
    <row r="111" spans="1:7" x14ac:dyDescent="0.25">
      <c r="A111" s="8"/>
      <c r="B111" s="188"/>
      <c r="C111" s="190"/>
      <c r="D111" s="190"/>
      <c r="E111" s="190"/>
      <c r="F111" s="190"/>
      <c r="G111" s="186"/>
    </row>
  </sheetData>
  <autoFilter ref="A1:G56" xr:uid="{6CD11186-88C1-442B-A6C1-43162C4B3EF7}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13">
    <mergeCell ref="A1:G1"/>
    <mergeCell ref="G62:G63"/>
    <mergeCell ref="B62:B63"/>
    <mergeCell ref="C62:C63"/>
    <mergeCell ref="D62:D63"/>
    <mergeCell ref="E62:E63"/>
    <mergeCell ref="F62:F63"/>
    <mergeCell ref="G110:G111"/>
    <mergeCell ref="B110:B111"/>
    <mergeCell ref="C110:C111"/>
    <mergeCell ref="D110:D111"/>
    <mergeCell ref="E110:E111"/>
    <mergeCell ref="F110:F111"/>
  </mergeCells>
  <pageMargins left="0.7" right="0.7" top="0.75" bottom="0.75" header="0.3" footer="0.3"/>
  <pageSetup paperSize="30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F47CA7593FB747AD9D661DCF6D3880" ma:contentTypeVersion="14" ma:contentTypeDescription="Crear nuevo documento." ma:contentTypeScope="" ma:versionID="8763d98d156717788a25da14b61bd7da">
  <xsd:schema xmlns:xsd="http://www.w3.org/2001/XMLSchema" xmlns:xs="http://www.w3.org/2001/XMLSchema" xmlns:p="http://schemas.microsoft.com/office/2006/metadata/properties" xmlns:ns3="832889b1-9119-4f04-b84a-e1c5b4d3f9c6" xmlns:ns4="8866fe18-3436-4a1a-978b-005426e936bb" targetNamespace="http://schemas.microsoft.com/office/2006/metadata/properties" ma:root="true" ma:fieldsID="94e252821e5d51101b05e3aa86f19dc3" ns3:_="" ns4:_="">
    <xsd:import namespace="832889b1-9119-4f04-b84a-e1c5b4d3f9c6"/>
    <xsd:import namespace="8866fe18-3436-4a1a-978b-005426e936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889b1-9119-4f04-b84a-e1c5b4d3f9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6fe18-3436-4a1a-978b-005426e93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32889b1-9119-4f04-b84a-e1c5b4d3f9c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A9F0F2-6FBD-489C-9BF5-D2294D270A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2889b1-9119-4f04-b84a-e1c5b4d3f9c6"/>
    <ds:schemaRef ds:uri="8866fe18-3436-4a1a-978b-005426e93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F5CCAC-9012-420B-B93A-76507EC65123}">
  <ds:schemaRefs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8866fe18-3436-4a1a-978b-005426e936bb"/>
    <ds:schemaRef ds:uri="http://schemas.microsoft.com/office/2006/documentManagement/types"/>
    <ds:schemaRef ds:uri="832889b1-9119-4f04-b84a-e1c5b4d3f9c6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D9DC241-8EB5-49FF-8742-6E2A3A6104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LP CESAR</vt:lpstr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kishay</dc:creator>
  <cp:keywords/>
  <dc:description/>
  <cp:lastModifiedBy>Javier Camilo Maestre Perea</cp:lastModifiedBy>
  <cp:revision/>
  <dcterms:created xsi:type="dcterms:W3CDTF">2020-04-15T22:37:18Z</dcterms:created>
  <dcterms:modified xsi:type="dcterms:W3CDTF">2024-07-22T20:20:52Z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0x01010028F47CA7593FB747AD9D661DCF6D3880</vt:lpwstr>
  </property>
</Properties>
</file>