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https://etbcsj.sharepoint.com/sites/SECRETARIAECM/Documentos compartidos/General/NOTIFICACIÓN POR ESTADO/ANEXO TRASLADOS POR MEMORIALES/J03/"/>
    </mc:Choice>
  </mc:AlternateContent>
  <xr:revisionPtr revIDLastSave="0" documentId="8_{732AE7FF-3D7A-491D-B99A-90D5CD71D407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CLARA INES VELASQUEZ CALVAC (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I6" i="1"/>
  <c r="J6" i="1" s="1"/>
  <c r="H7" i="1"/>
  <c r="J7" i="1" s="1"/>
  <c r="I7" i="1"/>
  <c r="H8" i="1"/>
  <c r="I8" i="1"/>
  <c r="J8" i="1" s="1"/>
  <c r="H9" i="1"/>
  <c r="I9" i="1"/>
  <c r="J9" i="1"/>
  <c r="H10" i="1"/>
  <c r="I10" i="1"/>
  <c r="H11" i="1"/>
  <c r="I11" i="1"/>
  <c r="J11" i="1"/>
  <c r="H12" i="1"/>
  <c r="I12" i="1"/>
  <c r="J12" i="1" s="1"/>
  <c r="H13" i="1"/>
  <c r="I13" i="1"/>
  <c r="J13" i="1" s="1"/>
  <c r="F14" i="1"/>
  <c r="H14" i="1"/>
  <c r="I14" i="1"/>
  <c r="I15" i="1" s="1"/>
  <c r="H15" i="1"/>
  <c r="F16" i="1"/>
  <c r="H16" i="1"/>
  <c r="F17" i="1"/>
  <c r="H17" i="1"/>
  <c r="H18" i="1"/>
  <c r="F19" i="1"/>
  <c r="H19" i="1"/>
  <c r="H20" i="1"/>
  <c r="F21" i="1"/>
  <c r="H21" i="1"/>
  <c r="F22" i="1"/>
  <c r="H22" i="1"/>
  <c r="H23" i="1"/>
  <c r="H24" i="1"/>
  <c r="H25" i="1"/>
  <c r="H26" i="1"/>
  <c r="D32" i="1"/>
  <c r="J15" i="1" l="1"/>
  <c r="I16" i="1"/>
  <c r="J14" i="1"/>
  <c r="J10" i="1"/>
  <c r="J16" i="1" l="1"/>
  <c r="I17" i="1"/>
  <c r="J17" i="1" l="1"/>
  <c r="I18" i="1"/>
  <c r="J18" i="1" l="1"/>
  <c r="I19" i="1"/>
  <c r="J19" i="1" l="1"/>
  <c r="I20" i="1"/>
  <c r="J20" i="1" l="1"/>
  <c r="I21" i="1"/>
  <c r="J21" i="1" l="1"/>
  <c r="I22" i="1"/>
  <c r="J22" i="1" l="1"/>
  <c r="I23" i="1"/>
  <c r="J23" i="1" l="1"/>
  <c r="I24" i="1"/>
  <c r="J24" i="1" l="1"/>
  <c r="I25" i="1"/>
  <c r="I26" i="1" l="1"/>
  <c r="J26" i="1" s="1"/>
  <c r="J27" i="1" s="1"/>
  <c r="J25" i="1"/>
</calcChain>
</file>

<file path=xl/sharedStrings.xml><?xml version="1.0" encoding="utf-8"?>
<sst xmlns="http://schemas.openxmlformats.org/spreadsheetml/2006/main" count="26" uniqueCount="22">
  <si>
    <t xml:space="preserve">resumen </t>
  </si>
  <si>
    <t>pretension 2 interes de mora</t>
  </si>
  <si>
    <t>Pagar</t>
  </si>
  <si>
    <t>Mora</t>
  </si>
  <si>
    <t>Mens</t>
  </si>
  <si>
    <t>Cte</t>
  </si>
  <si>
    <t>Hasta</t>
  </si>
  <si>
    <t>Desde</t>
  </si>
  <si>
    <t>Interes a</t>
  </si>
  <si>
    <t>Capital en</t>
  </si>
  <si>
    <t>Interes</t>
  </si>
  <si>
    <t>Tasa</t>
  </si>
  <si>
    <t xml:space="preserve">Días </t>
  </si>
  <si>
    <t>Bancario</t>
  </si>
  <si>
    <t>Periodo</t>
  </si>
  <si>
    <t>Fecha</t>
  </si>
  <si>
    <t>Resol</t>
  </si>
  <si>
    <t xml:space="preserve"> </t>
  </si>
  <si>
    <t>capital</t>
  </si>
  <si>
    <t>Pretension 1</t>
  </si>
  <si>
    <t>RADICACION: 2019-00517-00</t>
  </si>
  <si>
    <t xml:space="preserve">CLARA INES VELASQUEZ CLAVACHE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</si>
</sst>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\ 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165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2" xfId="3" applyNumberFormat="1" applyFont="1" applyBorder="1" applyAlignment="1"/>
    <xf numFmtId="164" fontId="2" fillId="0" borderId="2" xfId="1" applyNumberFormat="1" applyFont="1" applyBorder="1"/>
    <xf numFmtId="10" fontId="2" fillId="0" borderId="2" xfId="2" applyNumberFormat="1" applyFont="1" applyBorder="1" applyAlignment="1">
      <alignment horizontal="center" vertical="center"/>
    </xf>
    <xf numFmtId="10" fontId="3" fillId="0" borderId="2" xfId="2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 applyProtection="1">
      <alignment horizontal="center" vertical="center" wrapText="1"/>
    </xf>
    <xf numFmtId="15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2" fillId="0" borderId="2" xfId="3" applyNumberFormat="1" applyFont="1" applyBorder="1" applyAlignment="1"/>
    <xf numFmtId="164" fontId="2" fillId="0" borderId="2" xfId="1" applyNumberFormat="1" applyFont="1" applyFill="1" applyBorder="1" applyAlignment="1">
      <alignment horizontal="right"/>
    </xf>
    <xf numFmtId="10" fontId="2" fillId="0" borderId="2" xfId="2" applyNumberFormat="1" applyFont="1" applyFill="1" applyBorder="1" applyAlignment="1">
      <alignment horizontal="center" vertical="center"/>
    </xf>
    <xf numFmtId="15" fontId="3" fillId="0" borderId="2" xfId="0" applyNumberFormat="1" applyFont="1" applyFill="1" applyBorder="1" applyAlignment="1">
      <alignment horizontal="center"/>
    </xf>
    <xf numFmtId="15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4" fontId="4" fillId="0" borderId="0" xfId="0" applyNumberFormat="1" applyFont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B14" sqref="B14"/>
    </sheetView>
  </sheetViews>
  <sheetFormatPr baseColWidth="10" defaultRowHeight="15" x14ac:dyDescent="0.25"/>
  <cols>
    <col min="9" max="9" width="12.7109375" customWidth="1"/>
    <col min="10" max="10" width="12.28515625" customWidth="1"/>
  </cols>
  <sheetData>
    <row r="1" spans="1:10" x14ac:dyDescent="0.25">
      <c r="B1" t="s">
        <v>21</v>
      </c>
      <c r="F1" t="s">
        <v>20</v>
      </c>
    </row>
    <row r="3" spans="1:10" x14ac:dyDescent="0.25">
      <c r="A3" s="30" t="s">
        <v>19</v>
      </c>
      <c r="B3" s="30"/>
      <c r="C3" s="30" t="s">
        <v>18</v>
      </c>
      <c r="D3" s="29" t="s">
        <v>17</v>
      </c>
      <c r="E3" s="29"/>
      <c r="F3" s="4"/>
      <c r="G3" s="4"/>
      <c r="H3" s="5" t="s">
        <v>17</v>
      </c>
      <c r="I3" s="28" t="s">
        <v>17</v>
      </c>
      <c r="J3" s="27">
        <v>5685108</v>
      </c>
    </row>
    <row r="4" spans="1:10" x14ac:dyDescent="0.25">
      <c r="A4" s="31" t="s">
        <v>16</v>
      </c>
      <c r="B4" s="32" t="s">
        <v>15</v>
      </c>
      <c r="C4" s="33" t="s">
        <v>14</v>
      </c>
      <c r="D4" s="33"/>
      <c r="E4" s="26" t="s">
        <v>13</v>
      </c>
      <c r="F4" s="26" t="s">
        <v>12</v>
      </c>
      <c r="G4" s="26" t="s">
        <v>11</v>
      </c>
      <c r="H4" s="26" t="s">
        <v>10</v>
      </c>
      <c r="I4" s="25" t="s">
        <v>9</v>
      </c>
      <c r="J4" s="24" t="s">
        <v>8</v>
      </c>
    </row>
    <row r="5" spans="1:10" x14ac:dyDescent="0.25">
      <c r="A5" s="31"/>
      <c r="B5" s="32"/>
      <c r="C5" s="23" t="s">
        <v>7</v>
      </c>
      <c r="D5" s="23" t="s">
        <v>6</v>
      </c>
      <c r="E5" s="22" t="s">
        <v>5</v>
      </c>
      <c r="F5" s="22" t="s">
        <v>3</v>
      </c>
      <c r="G5" s="22" t="s">
        <v>4</v>
      </c>
      <c r="H5" s="22" t="s">
        <v>3</v>
      </c>
      <c r="I5" s="21" t="s">
        <v>3</v>
      </c>
      <c r="J5" s="20" t="s">
        <v>2</v>
      </c>
    </row>
    <row r="6" spans="1:10" x14ac:dyDescent="0.25">
      <c r="A6" s="19">
        <v>1112</v>
      </c>
      <c r="B6" s="17">
        <v>43343</v>
      </c>
      <c r="C6" s="18">
        <v>43373</v>
      </c>
      <c r="D6" s="17">
        <v>43373</v>
      </c>
      <c r="E6" s="11">
        <v>0.1981</v>
      </c>
      <c r="F6" s="10">
        <v>1</v>
      </c>
      <c r="G6" s="16">
        <v>1.52E-2</v>
      </c>
      <c r="H6" s="8">
        <f t="shared" ref="H6:H26" si="0">G6*1.5</f>
        <v>2.2800000000000001E-2</v>
      </c>
      <c r="I6" s="7">
        <f>J3</f>
        <v>5685108</v>
      </c>
      <c r="J6" s="15">
        <f t="shared" ref="J6:J14" si="1">SUM(I6*H6)/30*F6</f>
        <v>4320.6820800000005</v>
      </c>
    </row>
    <row r="7" spans="1:10" x14ac:dyDescent="0.25">
      <c r="A7" s="19">
        <v>1294</v>
      </c>
      <c r="B7" s="17">
        <v>43371</v>
      </c>
      <c r="C7" s="18">
        <v>43374</v>
      </c>
      <c r="D7" s="17">
        <v>43403</v>
      </c>
      <c r="E7" s="11">
        <v>0.1963</v>
      </c>
      <c r="F7" s="10">
        <v>30</v>
      </c>
      <c r="G7" s="16">
        <v>1.4999999999999999E-2</v>
      </c>
      <c r="H7" s="8">
        <f t="shared" si="0"/>
        <v>2.2499999999999999E-2</v>
      </c>
      <c r="I7" s="7">
        <f>J3</f>
        <v>5685108</v>
      </c>
      <c r="J7" s="15">
        <f t="shared" si="1"/>
        <v>127914.93000000001</v>
      </c>
    </row>
    <row r="8" spans="1:10" x14ac:dyDescent="0.25">
      <c r="A8" s="19">
        <v>1298</v>
      </c>
      <c r="B8" s="17">
        <v>43404</v>
      </c>
      <c r="C8" s="18">
        <v>43405</v>
      </c>
      <c r="D8" s="17">
        <v>43434</v>
      </c>
      <c r="E8" s="11">
        <v>0.19489999999999999</v>
      </c>
      <c r="F8" s="10">
        <v>30</v>
      </c>
      <c r="G8" s="16">
        <v>1.4999999999999999E-2</v>
      </c>
      <c r="H8" s="8">
        <f t="shared" si="0"/>
        <v>2.2499999999999999E-2</v>
      </c>
      <c r="I8" s="7">
        <f>J3</f>
        <v>5685108</v>
      </c>
      <c r="J8" s="15">
        <f t="shared" si="1"/>
        <v>127914.93000000001</v>
      </c>
    </row>
    <row r="9" spans="1:10" x14ac:dyDescent="0.25">
      <c r="A9" s="19">
        <v>1708</v>
      </c>
      <c r="B9" s="17">
        <v>43433</v>
      </c>
      <c r="C9" s="18">
        <v>43435</v>
      </c>
      <c r="D9" s="17">
        <v>43465</v>
      </c>
      <c r="E9" s="11">
        <v>0.19399999999999998</v>
      </c>
      <c r="F9" s="10">
        <v>30</v>
      </c>
      <c r="G9" s="16">
        <v>1.49E-2</v>
      </c>
      <c r="H9" s="8">
        <f t="shared" si="0"/>
        <v>2.2350000000000002E-2</v>
      </c>
      <c r="I9" s="7">
        <f>J3</f>
        <v>5685108</v>
      </c>
      <c r="J9" s="15">
        <f t="shared" si="1"/>
        <v>127062.16379999999</v>
      </c>
    </row>
    <row r="10" spans="1:10" x14ac:dyDescent="0.25">
      <c r="A10" s="19">
        <v>1872</v>
      </c>
      <c r="B10" s="17">
        <v>43463</v>
      </c>
      <c r="C10" s="18">
        <v>43466</v>
      </c>
      <c r="D10" s="17">
        <v>43495</v>
      </c>
      <c r="E10" s="11">
        <v>0.19159999999999999</v>
      </c>
      <c r="F10" s="10">
        <v>30</v>
      </c>
      <c r="G10" s="16">
        <v>1.47E-2</v>
      </c>
      <c r="H10" s="8">
        <f t="shared" si="0"/>
        <v>2.205E-2</v>
      </c>
      <c r="I10" s="7">
        <f>J3</f>
        <v>5685108</v>
      </c>
      <c r="J10" s="15">
        <f t="shared" si="1"/>
        <v>125356.63139999998</v>
      </c>
    </row>
    <row r="11" spans="1:10" x14ac:dyDescent="0.25">
      <c r="A11" s="19">
        <v>111</v>
      </c>
      <c r="B11" s="17">
        <v>43496</v>
      </c>
      <c r="C11" s="18">
        <v>43497</v>
      </c>
      <c r="D11" s="17">
        <v>43524</v>
      </c>
      <c r="E11" s="11">
        <v>0.19700000000000001</v>
      </c>
      <c r="F11" s="10">
        <v>30</v>
      </c>
      <c r="G11" s="16">
        <v>1.5100000000000001E-2</v>
      </c>
      <c r="H11" s="8">
        <f t="shared" si="0"/>
        <v>2.265E-2</v>
      </c>
      <c r="I11" s="7">
        <f>J3</f>
        <v>5685108</v>
      </c>
      <c r="J11" s="15">
        <f t="shared" si="1"/>
        <v>128767.69620000001</v>
      </c>
    </row>
    <row r="12" spans="1:10" x14ac:dyDescent="0.25">
      <c r="A12" s="19">
        <v>263</v>
      </c>
      <c r="B12" s="17">
        <v>43524</v>
      </c>
      <c r="C12" s="18">
        <v>43525</v>
      </c>
      <c r="D12" s="17">
        <v>43554</v>
      </c>
      <c r="E12" s="11">
        <v>0.19370000000000001</v>
      </c>
      <c r="F12" s="10">
        <v>30</v>
      </c>
      <c r="G12" s="16">
        <v>1.49E-2</v>
      </c>
      <c r="H12" s="8">
        <f t="shared" si="0"/>
        <v>2.2350000000000002E-2</v>
      </c>
      <c r="I12" s="7">
        <f>J3</f>
        <v>5685108</v>
      </c>
      <c r="J12" s="15">
        <f t="shared" si="1"/>
        <v>127062.16379999999</v>
      </c>
    </row>
    <row r="13" spans="1:10" x14ac:dyDescent="0.25">
      <c r="A13" s="19">
        <v>389</v>
      </c>
      <c r="B13" s="17">
        <v>43555</v>
      </c>
      <c r="C13" s="18">
        <v>43556</v>
      </c>
      <c r="D13" s="17">
        <v>43585</v>
      </c>
      <c r="E13" s="11">
        <v>0.19320000000000001</v>
      </c>
      <c r="F13" s="10">
        <v>30</v>
      </c>
      <c r="G13" s="16">
        <v>1.4800000000000001E-2</v>
      </c>
      <c r="H13" s="8">
        <f t="shared" si="0"/>
        <v>2.2200000000000001E-2</v>
      </c>
      <c r="I13" s="7">
        <f>J3</f>
        <v>5685108</v>
      </c>
      <c r="J13" s="15">
        <f t="shared" si="1"/>
        <v>126209.39760000003</v>
      </c>
    </row>
    <row r="14" spans="1:10" x14ac:dyDescent="0.25">
      <c r="A14" s="19">
        <v>574</v>
      </c>
      <c r="B14" s="17">
        <v>43585</v>
      </c>
      <c r="C14" s="18">
        <v>43586</v>
      </c>
      <c r="D14" s="17">
        <v>43616</v>
      </c>
      <c r="E14" s="11">
        <v>0.19320000000000001</v>
      </c>
      <c r="F14" s="10">
        <f>D14-C14</f>
        <v>30</v>
      </c>
      <c r="G14" s="16">
        <v>1.4800000000000001E-2</v>
      </c>
      <c r="H14" s="8">
        <f t="shared" si="0"/>
        <v>2.2200000000000001E-2</v>
      </c>
      <c r="I14" s="7">
        <f>J3</f>
        <v>5685108</v>
      </c>
      <c r="J14" s="15">
        <f t="shared" si="1"/>
        <v>126209.39760000003</v>
      </c>
    </row>
    <row r="15" spans="1:10" x14ac:dyDescent="0.25">
      <c r="A15" s="13">
        <v>697</v>
      </c>
      <c r="B15" s="12">
        <v>43615</v>
      </c>
      <c r="C15" s="12">
        <v>43617</v>
      </c>
      <c r="D15" s="12">
        <v>43646</v>
      </c>
      <c r="E15" s="11">
        <v>0.193</v>
      </c>
      <c r="F15" s="10">
        <v>30</v>
      </c>
      <c r="G15" s="9">
        <v>1.4800000000000001E-2</v>
      </c>
      <c r="H15" s="8">
        <f t="shared" si="0"/>
        <v>2.2200000000000001E-2</v>
      </c>
      <c r="I15" s="7">
        <f t="shared" ref="I15:I26" si="2">I14</f>
        <v>5685108</v>
      </c>
      <c r="J15" s="14">
        <f t="shared" ref="J15:J26" si="3">I15*H15/30*F15</f>
        <v>126209.39760000003</v>
      </c>
    </row>
    <row r="16" spans="1:10" x14ac:dyDescent="0.25">
      <c r="A16" s="13">
        <v>829</v>
      </c>
      <c r="B16" s="12">
        <v>43644</v>
      </c>
      <c r="C16" s="12">
        <v>43647</v>
      </c>
      <c r="D16" s="12">
        <v>43677</v>
      </c>
      <c r="E16" s="11">
        <v>0.1928</v>
      </c>
      <c r="F16" s="10">
        <f>D16-C16</f>
        <v>30</v>
      </c>
      <c r="G16" s="9">
        <v>1.47E-2</v>
      </c>
      <c r="H16" s="8">
        <f t="shared" si="0"/>
        <v>2.205E-2</v>
      </c>
      <c r="I16" s="7">
        <f t="shared" si="2"/>
        <v>5685108</v>
      </c>
      <c r="J16" s="14">
        <f t="shared" si="3"/>
        <v>125356.63139999998</v>
      </c>
    </row>
    <row r="17" spans="1:10" x14ac:dyDescent="0.25">
      <c r="A17" s="13">
        <v>1018</v>
      </c>
      <c r="B17" s="12">
        <v>43677</v>
      </c>
      <c r="C17" s="12">
        <v>43678</v>
      </c>
      <c r="D17" s="12">
        <v>43708</v>
      </c>
      <c r="E17" s="11">
        <v>0.19320000000000001</v>
      </c>
      <c r="F17" s="10">
        <f>D17-C17</f>
        <v>30</v>
      </c>
      <c r="G17" s="9">
        <v>1.4800000000000001E-2</v>
      </c>
      <c r="H17" s="8">
        <f t="shared" si="0"/>
        <v>2.2200000000000001E-2</v>
      </c>
      <c r="I17" s="7">
        <f t="shared" si="2"/>
        <v>5685108</v>
      </c>
      <c r="J17" s="14">
        <f t="shared" si="3"/>
        <v>126209.39760000003</v>
      </c>
    </row>
    <row r="18" spans="1:10" x14ac:dyDescent="0.25">
      <c r="A18" s="13">
        <v>1145</v>
      </c>
      <c r="B18" s="12">
        <v>43707</v>
      </c>
      <c r="C18" s="12">
        <v>43709</v>
      </c>
      <c r="D18" s="12">
        <v>43738</v>
      </c>
      <c r="E18" s="11">
        <v>0.19320000000000001</v>
      </c>
      <c r="F18" s="10">
        <v>30</v>
      </c>
      <c r="G18" s="9">
        <v>1.4800000000000001E-2</v>
      </c>
      <c r="H18" s="8">
        <f t="shared" si="0"/>
        <v>2.2200000000000001E-2</v>
      </c>
      <c r="I18" s="7">
        <f t="shared" si="2"/>
        <v>5685108</v>
      </c>
      <c r="J18" s="14">
        <f t="shared" si="3"/>
        <v>126209.39760000003</v>
      </c>
    </row>
    <row r="19" spans="1:10" x14ac:dyDescent="0.25">
      <c r="A19" s="13">
        <v>1293</v>
      </c>
      <c r="B19" s="12">
        <v>43738</v>
      </c>
      <c r="C19" s="12">
        <v>43739</v>
      </c>
      <c r="D19" s="12">
        <v>43769</v>
      </c>
      <c r="E19" s="11">
        <v>0.191</v>
      </c>
      <c r="F19" s="10">
        <f>D19-C19</f>
        <v>30</v>
      </c>
      <c r="G19" s="9">
        <v>1.46E-2</v>
      </c>
      <c r="H19" s="8">
        <f t="shared" si="0"/>
        <v>2.1899999999999999E-2</v>
      </c>
      <c r="I19" s="7">
        <f t="shared" si="2"/>
        <v>5685108</v>
      </c>
      <c r="J19" s="14">
        <f t="shared" si="3"/>
        <v>124503.86520000001</v>
      </c>
    </row>
    <row r="20" spans="1:10" x14ac:dyDescent="0.25">
      <c r="A20" s="13">
        <v>1474</v>
      </c>
      <c r="B20" s="12">
        <v>7243</v>
      </c>
      <c r="C20" s="12">
        <v>43770</v>
      </c>
      <c r="D20" s="12">
        <v>43799</v>
      </c>
      <c r="E20" s="11">
        <v>0.1903</v>
      </c>
      <c r="F20" s="10">
        <v>30</v>
      </c>
      <c r="G20" s="9">
        <v>1.46E-2</v>
      </c>
      <c r="H20" s="8">
        <f t="shared" si="0"/>
        <v>2.1899999999999999E-2</v>
      </c>
      <c r="I20" s="7">
        <f t="shared" si="2"/>
        <v>5685108</v>
      </c>
      <c r="J20" s="14">
        <f t="shared" si="3"/>
        <v>124503.86520000001</v>
      </c>
    </row>
    <row r="21" spans="1:10" x14ac:dyDescent="0.25">
      <c r="A21" s="13">
        <v>1603</v>
      </c>
      <c r="B21" s="12">
        <v>7273</v>
      </c>
      <c r="C21" s="12">
        <v>43800</v>
      </c>
      <c r="D21" s="12">
        <v>43830</v>
      </c>
      <c r="E21" s="11">
        <v>0.18909999999999999</v>
      </c>
      <c r="F21" s="10">
        <f>D21-C21</f>
        <v>30</v>
      </c>
      <c r="G21" s="9">
        <v>1.4500000000000001E-2</v>
      </c>
      <c r="H21" s="8">
        <f t="shared" si="0"/>
        <v>2.1750000000000002E-2</v>
      </c>
      <c r="I21" s="7">
        <f t="shared" si="2"/>
        <v>5685108</v>
      </c>
      <c r="J21" s="14">
        <f t="shared" si="3"/>
        <v>123651.099</v>
      </c>
    </row>
    <row r="22" spans="1:10" x14ac:dyDescent="0.25">
      <c r="A22" s="13">
        <v>1768</v>
      </c>
      <c r="B22" s="12">
        <v>43826</v>
      </c>
      <c r="C22" s="12">
        <v>43831</v>
      </c>
      <c r="D22" s="12">
        <v>43861</v>
      </c>
      <c r="E22" s="11">
        <v>0.18770000000000001</v>
      </c>
      <c r="F22" s="10">
        <f>D22-C22</f>
        <v>30</v>
      </c>
      <c r="G22" s="9">
        <v>1.44E-2</v>
      </c>
      <c r="H22" s="8">
        <f t="shared" si="0"/>
        <v>2.1600000000000001E-2</v>
      </c>
      <c r="I22" s="7">
        <f t="shared" si="2"/>
        <v>5685108</v>
      </c>
      <c r="J22" s="14">
        <f t="shared" si="3"/>
        <v>122798.3328</v>
      </c>
    </row>
    <row r="23" spans="1:10" x14ac:dyDescent="0.25">
      <c r="A23" s="13">
        <v>94</v>
      </c>
      <c r="B23" s="12">
        <v>43864</v>
      </c>
      <c r="C23" s="12">
        <v>43862</v>
      </c>
      <c r="D23" s="12">
        <v>43890</v>
      </c>
      <c r="E23" s="11">
        <v>0.19059999999999999</v>
      </c>
      <c r="F23" s="10">
        <v>29</v>
      </c>
      <c r="G23" s="9">
        <v>1.46E-2</v>
      </c>
      <c r="H23" s="8">
        <f t="shared" si="0"/>
        <v>2.1899999999999999E-2</v>
      </c>
      <c r="I23" s="7">
        <f t="shared" si="2"/>
        <v>5685108</v>
      </c>
      <c r="J23" s="14">
        <f t="shared" si="3"/>
        <v>120353.73636000001</v>
      </c>
    </row>
    <row r="24" spans="1:10" x14ac:dyDescent="0.25">
      <c r="A24" s="13">
        <v>205</v>
      </c>
      <c r="B24" s="12">
        <v>43888</v>
      </c>
      <c r="C24" s="12">
        <v>43891</v>
      </c>
      <c r="D24" s="12">
        <v>43921</v>
      </c>
      <c r="E24" s="11">
        <v>0.1895</v>
      </c>
      <c r="F24" s="10">
        <v>30</v>
      </c>
      <c r="G24" s="9">
        <v>1.4500000000000001E-2</v>
      </c>
      <c r="H24" s="8">
        <f t="shared" si="0"/>
        <v>2.1750000000000002E-2</v>
      </c>
      <c r="I24" s="7">
        <f t="shared" si="2"/>
        <v>5685108</v>
      </c>
      <c r="J24" s="6">
        <f t="shared" si="3"/>
        <v>123651.099</v>
      </c>
    </row>
    <row r="25" spans="1:10" x14ac:dyDescent="0.25">
      <c r="A25" s="13">
        <v>351</v>
      </c>
      <c r="B25" s="12">
        <v>43917</v>
      </c>
      <c r="C25" s="12">
        <v>43922</v>
      </c>
      <c r="D25" s="12">
        <v>43951</v>
      </c>
      <c r="E25" s="11">
        <v>0.18690000000000001</v>
      </c>
      <c r="F25" s="10">
        <v>30</v>
      </c>
      <c r="G25" s="9">
        <v>1.43E-2</v>
      </c>
      <c r="H25" s="8">
        <f t="shared" si="0"/>
        <v>2.145E-2</v>
      </c>
      <c r="I25" s="7">
        <f t="shared" si="2"/>
        <v>5685108</v>
      </c>
      <c r="J25" s="6">
        <f t="shared" si="3"/>
        <v>121945.56660000001</v>
      </c>
    </row>
    <row r="26" spans="1:10" x14ac:dyDescent="0.25">
      <c r="A26" s="13">
        <v>437</v>
      </c>
      <c r="B26" s="12">
        <v>43951</v>
      </c>
      <c r="C26" s="12">
        <v>43952</v>
      </c>
      <c r="D26" s="12">
        <v>43982</v>
      </c>
      <c r="E26" s="11">
        <v>0.18190000000000001</v>
      </c>
      <c r="F26" s="10">
        <v>30</v>
      </c>
      <c r="G26" s="9">
        <v>1.4E-2</v>
      </c>
      <c r="H26" s="8">
        <f t="shared" si="0"/>
        <v>2.1000000000000001E-2</v>
      </c>
      <c r="I26" s="7">
        <f t="shared" si="2"/>
        <v>5685108</v>
      </c>
      <c r="J26" s="6">
        <f t="shared" si="3"/>
        <v>119387.26800000001</v>
      </c>
    </row>
    <row r="27" spans="1:10" x14ac:dyDescent="0.25">
      <c r="A27" s="4" t="s">
        <v>1</v>
      </c>
      <c r="B27" s="4"/>
      <c r="C27" s="4"/>
      <c r="D27" s="4"/>
      <c r="E27" s="4"/>
      <c r="F27" s="4"/>
      <c r="G27" s="4"/>
      <c r="H27" s="5"/>
      <c r="I27" s="4"/>
      <c r="J27" s="3">
        <f>SUM(J6:J26)</f>
        <v>2505597.6488400004</v>
      </c>
    </row>
    <row r="30" spans="1:10" x14ac:dyDescent="0.25">
      <c r="B30" t="s">
        <v>0</v>
      </c>
      <c r="C30">
        <v>1</v>
      </c>
      <c r="D30" s="1">
        <v>5685108</v>
      </c>
    </row>
    <row r="31" spans="1:10" x14ac:dyDescent="0.25">
      <c r="C31">
        <v>2</v>
      </c>
      <c r="D31" s="2">
        <v>2505598</v>
      </c>
    </row>
    <row r="32" spans="1:10" x14ac:dyDescent="0.25">
      <c r="D32" s="1">
        <f>SUM(D30:D31)</f>
        <v>8190706</v>
      </c>
    </row>
  </sheetData>
  <mergeCells count="3">
    <mergeCell ref="A4:A5"/>
    <mergeCell ref="B4:B5"/>
    <mergeCell ref="C4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23B3438949BB46BA2CB77D41AD24D6" ma:contentTypeVersion="10" ma:contentTypeDescription="Crear nuevo documento." ma:contentTypeScope="" ma:versionID="48d07edfc115d0d952709f9d4bd4dd9e">
  <xsd:schema xmlns:xsd="http://www.w3.org/2001/XMLSchema" xmlns:xs="http://www.w3.org/2001/XMLSchema" xmlns:p="http://schemas.microsoft.com/office/2006/metadata/properties" xmlns:ns2="f43d367b-dca0-433b-a61e-31e73b7b56a1" xmlns:ns3="f713b45c-a511-40bd-b89e-cd2117ce9f07" targetNamespace="http://schemas.microsoft.com/office/2006/metadata/properties" ma:root="true" ma:fieldsID="8c44eda66251b31629e2cb076d0e4ed9" ns2:_="" ns3:_="">
    <xsd:import namespace="f43d367b-dca0-433b-a61e-31e73b7b56a1"/>
    <xsd:import namespace="f713b45c-a511-40bd-b89e-cd2117ce9f0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d367b-dca0-433b-a61e-31e73b7b56a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3b45c-a511-40bd-b89e-cd2117ce9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BB0FED-09CE-4153-A2FD-DDF8E0CC4DB8}"/>
</file>

<file path=customXml/itemProps2.xml><?xml version="1.0" encoding="utf-8"?>
<ds:datastoreItem xmlns:ds="http://schemas.openxmlformats.org/officeDocument/2006/customXml" ds:itemID="{49CB6E57-A516-4E75-88A4-AD46AB4A84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31DD0C-B050-4D8E-9FD0-B9B1C9CFBF52}">
  <ds:schemaRefs>
    <ds:schemaRef ds:uri="f43d367b-dca0-433b-a61e-31e73b7b56a1"/>
    <ds:schemaRef ds:uri="f713b45c-a511-40bd-b89e-cd2117ce9f07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CLARA INES VELASQUEZ CALVAC (2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Julian Fernando Sanabria Otero</cp:lastModifiedBy>
  <dcterms:created xsi:type="dcterms:W3CDTF">2020-07-13T18:12:10Z</dcterms:created>
  <dcterms:modified xsi:type="dcterms:W3CDTF">2020-08-05T14:00:29Z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0x0101005E23B3438949BB46BA2CB77D41AD24D6</vt:lpwstr>
  </property>
</Properties>
</file>