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5.54\Prog_Presupuestal\ACUERDO1\año 2019\INVERSION\INTRANET PUBLICACION\"/>
    </mc:Choice>
  </mc:AlternateContent>
  <bookViews>
    <workbookView xWindow="0" yWindow="0" windowWidth="24000" windowHeight="9435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G43" i="2"/>
  <c r="H43" i="2"/>
  <c r="I43" i="2"/>
  <c r="E43" i="2"/>
  <c r="H41" i="2"/>
  <c r="G41" i="2"/>
  <c r="I42" i="2"/>
  <c r="I41" i="2"/>
  <c r="H42" i="2"/>
  <c r="F42" i="2"/>
  <c r="E42" i="2"/>
  <c r="C42" i="2"/>
  <c r="F41" i="2"/>
  <c r="E41" i="2"/>
  <c r="C41" i="2"/>
</calcChain>
</file>

<file path=xl/sharedStrings.xml><?xml version="1.0" encoding="utf-8"?>
<sst xmlns="http://schemas.openxmlformats.org/spreadsheetml/2006/main" count="66" uniqueCount="60">
  <si>
    <t>BPIN</t>
  </si>
  <si>
    <t>CSF</t>
  </si>
  <si>
    <t>SSF</t>
  </si>
  <si>
    <t>PROGRAMA 2701 - MEJORAMIENTO DE LAS COMPETENCIAS DE LA ADMINISTRACIÓN DE JUSTICIA</t>
  </si>
  <si>
    <t>Pesos corrientes $</t>
  </si>
  <si>
    <t>CODIGO PRESUPUESTAL</t>
  </si>
  <si>
    <t>PROGRAMAS Y PROYECTOS</t>
  </si>
  <si>
    <t>RC</t>
  </si>
  <si>
    <t>RECURSOS FRISCO
CSF</t>
  </si>
  <si>
    <t>TOTAL</t>
  </si>
  <si>
    <t>UNIDAD ESCUELA JUDICIAL "RODRIGO LARA BONILLA"</t>
  </si>
  <si>
    <t>2701-0800-29</t>
  </si>
  <si>
    <t>FORMACIÓN Y CAPACITACIÓN EN COMPETENCIAS JUDICIALES Y ORGANIZACIONALES A LOS FUNCIONARIOS, EMPLEADOS, PERSONAL ADMINISTRATIVO DE LA RAMA JUDICIAL, JUECES DE PAZ Y AUTORIDADES INDÍGENAS A NIVEL NACIONAL</t>
  </si>
  <si>
    <t>UNIDAD DE CARRERA JUDICIAL</t>
  </si>
  <si>
    <t>2701-0800-32</t>
  </si>
  <si>
    <t>MEJORAMIENTO DE LOS PROCESOS DE ADMINISTRACIÓN DE CARRERA JUDICIAL A NIVEL NACIONAL</t>
  </si>
  <si>
    <t>UNIDAD DE DESARROLLO Y ANÁLISIS ESTADÍSTICO-UDAE-</t>
  </si>
  <si>
    <t>2701-0800-26</t>
  </si>
  <si>
    <t>ELABORACIÓN DE ESTUDIOS ESPECIALES Y ANÁLISIS ESTADÍSTICO PARA LA MODERNIZACIÓN DE LA RAMA JUDICIAL A NIVEL NACIONAL</t>
  </si>
  <si>
    <t>UNIDAD DE REGISTRO NACIONAL DE ABOGADOS -URNA-</t>
  </si>
  <si>
    <t>2701-0800-21</t>
  </si>
  <si>
    <t>FORTALECIMIENTO DE LA UNIDAD DE REGISTRO NACIONAL DE ABOGADOS Y AUXILIARES DE LA JUSTICIA, SISTEMAS DE CONTROL E INFORMACIÓN NACIONAL</t>
  </si>
  <si>
    <t>UNIDAD DE RECURSOS HUMANOS</t>
  </si>
  <si>
    <t>2701-0800-31</t>
  </si>
  <si>
    <t>IMPLEMENTACIÓN DE ESTRATEGIAS PARA FORTALECER LA GESTIÓN DE LOS DESPACHOS JUDICIALES EN LA RAMA JUDICIAL A NIVEL NACIONAL</t>
  </si>
  <si>
    <t>CENTRO DE DOCUMENTACIÓN -CENDOJ-</t>
  </si>
  <si>
    <t>2701-0800-22</t>
  </si>
  <si>
    <t>FORTALECIMIENTO DE LOS MECANISMOS PARA EL ACCESO A LA INFORMACIÓN DE LA RAMA JUDICIAL A NIVEL NACIONAL</t>
  </si>
  <si>
    <t>UNIDAD DE INFORMÁTICA</t>
  </si>
  <si>
    <t>2701-0800-20</t>
  </si>
  <si>
    <t>IMPLEMENTACIÓN DIGITAL Y LITIGIO EN LÍNEA A NIVEL NACIONAL NACIONAL</t>
  </si>
  <si>
    <t>OFICINA DE ASESORÍA PARA LA SEGURIDAD DE LA RAMA JUDICIAL -OSEG-</t>
  </si>
  <si>
    <t>2701-0800-30</t>
  </si>
  <si>
    <t>FORTALECIMIENTO DE LOS ESQUEMAS DE APOYO DE LA RAMA JUDICIAL A NIVEL NACIONAL</t>
  </si>
  <si>
    <t>UNIDAD DE INFRAESTRUCTURA FISICA -UIF-</t>
  </si>
  <si>
    <t>2701-0800-23</t>
  </si>
  <si>
    <t>CONSTRUCCIÓN Y DOTACIÓN DEL PALACIO DE JUSTICIA DE MEDELLÍN</t>
  </si>
  <si>
    <t>2701-0800-27</t>
  </si>
  <si>
    <t>ADQUISICIÓN ADECUACIÓN Y DOTACIÓN DE INMUEBLES Y/O LOTES DE TERRENO PARA LA INFRAESTRUCTURA PROPIA DEL SECTOR A NIVEL NACIONAL</t>
  </si>
  <si>
    <t>2701-0800-25</t>
  </si>
  <si>
    <t>CONSTRUCCIÓN Y DOTACIÓN DE INFRAESTRUCTURA FÍSICA ASOCIADA A LA PRESTACIÓN DEL SERVICIO DE JUSTICIA A NIVEL NACIONAL</t>
  </si>
  <si>
    <t>FRISCO</t>
  </si>
  <si>
    <t>2701-0800-28</t>
  </si>
  <si>
    <t>MEJORAMIENTO Y MANTENIMIENTO DE LA INFRAESTRUCTURA FÍSICA DE LA RAMA JUDICIAL. NACIONAL</t>
  </si>
  <si>
    <t>2701-0800-24</t>
  </si>
  <si>
    <t>CONSTRUCCIÓN ADECUACIÓN Y DOTACIÓN DE LA INFRAESTRUCTURA FÍSICA ASOCIADA A LA IMPLEMENTACIÓN DEL SISTEMA ORAL A NIVEL NACIONAL</t>
  </si>
  <si>
    <t>PROGRAMA 2799 - FORTALECIMIENTO DE LA GESTIÓN Y DIRECCIÓN DEL SECTOR RAMA JUDICIAL</t>
  </si>
  <si>
    <t>2799-0800-13</t>
  </si>
  <si>
    <t>IMPLEMENTACIÓN MANTENIMIENTO, EVALUACIÓN Y MEJORA DE LOS SISTEMAS DE GESTIÓN INTEGRADOS DE LA RAMA JUDICIAL A NIVEL NACIONAL</t>
  </si>
  <si>
    <t>2799-0800-12</t>
  </si>
  <si>
    <t>FORTALECIMIENTO DE LA PLATAFORMA PARA LA GESTIÓN TECNOLÓGICA NACIONAL</t>
  </si>
  <si>
    <t xml:space="preserve">TOTAL INVERSION </t>
  </si>
  <si>
    <t>Fuente: División de Programación Presupuestal-Unidad de Planeación-DEAJ-</t>
  </si>
  <si>
    <t>R</t>
  </si>
  <si>
    <t>ASIGNACION PROYECTOS DE INVERSION RAMA JUDICIAL 2019</t>
  </si>
  <si>
    <t>PROGRAMAS</t>
  </si>
  <si>
    <t>Participación de Programa</t>
  </si>
  <si>
    <t>Total Asignado 2019</t>
  </si>
  <si>
    <t>Fuente: División de Programación Presupuestal - Unidad de Planeación - DEAJ</t>
  </si>
  <si>
    <t>PRESUPUESTO ASIGNADO PROYECTOS DE INVERSIÓN VIGENCIA 2019 POR PROGRAMAS Y 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</si>
</sst>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2" borderId="1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center" wrapText="1"/>
    </xf>
    <xf numFmtId="17" fontId="3" fillId="2" borderId="0" xfId="0" applyNumberFormat="1" applyFont="1" applyFill="1" applyAlignment="1">
      <alignment horizontal="left"/>
    </xf>
    <xf numFmtId="0" fontId="3" fillId="2" borderId="3" xfId="0" applyFont="1" applyFill="1" applyBorder="1" applyAlignment="1">
      <alignment vertical="top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5" fillId="2" borderId="3" xfId="0" applyNumberFormat="1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 vertical="center" wrapText="1"/>
    </xf>
    <xf numFmtId="3" fontId="5" fillId="2" borderId="11" xfId="0" applyNumberFormat="1" applyFont="1" applyFill="1" applyBorder="1" applyAlignment="1">
      <alignment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3" fontId="5" fillId="2" borderId="11" xfId="0" applyNumberFormat="1" applyFont="1" applyFill="1" applyBorder="1" applyAlignment="1">
      <alignment horizontal="right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3" fontId="5" fillId="2" borderId="1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5" fillId="2" borderId="6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3" fontId="5" fillId="2" borderId="14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1" fontId="3" fillId="2" borderId="13" xfId="0" applyNumberFormat="1" applyFont="1" applyFill="1" applyBorder="1" applyAlignment="1">
      <alignment vertical="center" wrapText="1"/>
    </xf>
    <xf numFmtId="1" fontId="3" fillId="2" borderId="13" xfId="0" quotePrefix="1" applyNumberFormat="1" applyFont="1" applyFill="1" applyBorder="1" applyAlignment="1">
      <alignment vertical="center" wrapText="1"/>
    </xf>
    <xf numFmtId="1" fontId="2" fillId="2" borderId="13" xfId="0" quotePrefix="1" applyNumberFormat="1" applyFont="1" applyFill="1" applyBorder="1" applyAlignment="1">
      <alignment vertical="center" wrapText="1"/>
    </xf>
    <xf numFmtId="1" fontId="3" fillId="2" borderId="13" xfId="0" quotePrefix="1" applyNumberFormat="1" applyFont="1" applyFill="1" applyBorder="1" applyAlignment="1">
      <alignment horizontal="right" vertical="center" wrapText="1"/>
    </xf>
    <xf numFmtId="1" fontId="3" fillId="2" borderId="19" xfId="0" applyNumberFormat="1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 vertical="center" wrapText="1"/>
    </xf>
    <xf numFmtId="1" fontId="3" fillId="2" borderId="3" xfId="0" applyNumberFormat="1" applyFont="1" applyFill="1" applyBorder="1" applyAlignment="1">
      <alignment vertical="center" wrapText="1"/>
    </xf>
    <xf numFmtId="1" fontId="3" fillId="2" borderId="19" xfId="0" quotePrefix="1" applyNumberFormat="1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3" fontId="5" fillId="2" borderId="12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vertical="center" wrapText="1"/>
    </xf>
    <xf numFmtId="0" fontId="4" fillId="2" borderId="0" xfId="0" applyFont="1" applyFill="1" applyBorder="1"/>
    <xf numFmtId="0" fontId="0" fillId="2" borderId="0" xfId="0" applyFill="1" applyBorder="1"/>
    <xf numFmtId="3" fontId="5" fillId="2" borderId="0" xfId="0" applyNumberFormat="1" applyFont="1" applyFill="1" applyBorder="1" applyAlignment="1">
      <alignment vertical="center" wrapText="1"/>
    </xf>
    <xf numFmtId="3" fontId="3" fillId="2" borderId="0" xfId="0" applyNumberFormat="1" applyFont="1" applyFill="1" applyBorder="1"/>
    <xf numFmtId="3" fontId="9" fillId="2" borderId="0" xfId="0" applyNumberFormat="1" applyFont="1" applyFill="1" applyBorder="1"/>
    <xf numFmtId="0" fontId="3" fillId="2" borderId="0" xfId="0" applyFont="1" applyFill="1" applyBorder="1"/>
    <xf numFmtId="0" fontId="1" fillId="2" borderId="3" xfId="0" applyNumberFormat="1" applyFont="1" applyFill="1" applyBorder="1" applyAlignment="1">
      <alignment horizontal="left" vertical="center" wrapText="1" readingOrder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22" xfId="0" applyBorder="1"/>
    <xf numFmtId="1" fontId="3" fillId="2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7" xfId="0" applyFont="1" applyBorder="1"/>
    <xf numFmtId="1" fontId="3" fillId="2" borderId="8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3" fontId="6" fillId="2" borderId="9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wrapText="1"/>
    </xf>
    <xf numFmtId="3" fontId="12" fillId="2" borderId="0" xfId="0" applyNumberFormat="1" applyFont="1" applyFill="1" applyAlignment="1">
      <alignment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/>
    <xf numFmtId="3" fontId="14" fillId="0" borderId="3" xfId="0" applyNumberFormat="1" applyFont="1" applyBorder="1" applyAlignment="1">
      <alignment vertical="center" wrapText="1"/>
    </xf>
    <xf numFmtId="3" fontId="13" fillId="0" borderId="3" xfId="0" applyNumberFormat="1" applyFont="1" applyBorder="1" applyAlignment="1">
      <alignment horizontal="right" vertical="center" wrapText="1"/>
    </xf>
    <xf numFmtId="0" fontId="0" fillId="0" borderId="3" xfId="0" applyBorder="1"/>
    <xf numFmtId="3" fontId="13" fillId="0" borderId="3" xfId="0" applyNumberFormat="1" applyFont="1" applyBorder="1" applyAlignment="1">
      <alignment vertical="center" wrapText="1"/>
    </xf>
    <xf numFmtId="10" fontId="13" fillId="0" borderId="3" xfId="0" applyNumberFormat="1" applyFont="1" applyBorder="1" applyAlignment="1">
      <alignment vertical="center" wrapText="1"/>
    </xf>
    <xf numFmtId="3" fontId="14" fillId="0" borderId="3" xfId="0" applyNumberFormat="1" applyFont="1" applyBorder="1" applyAlignment="1">
      <alignment horizontal="righ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3" fontId="14" fillId="0" borderId="3" xfId="0" applyNumberFormat="1" applyFont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" fontId="3" fillId="2" borderId="19" xfId="0" quotePrefix="1" applyNumberFormat="1" applyFont="1" applyFill="1" applyBorder="1" applyAlignment="1">
      <alignment horizontal="center" vertical="center" wrapText="1"/>
    </xf>
    <xf numFmtId="1" fontId="3" fillId="2" borderId="20" xfId="0" quotePrefix="1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29" workbookViewId="0">
      <selection activeCell="L41" sqref="L41"/>
    </sheetView>
  </sheetViews>
  <sheetFormatPr baseColWidth="10" defaultRowHeight="15" x14ac:dyDescent="0.25"/>
  <cols>
    <col min="1" max="1" width="18" customWidth="1"/>
    <col min="2" max="2" width="15.140625" customWidth="1"/>
    <col min="3" max="3" width="43" customWidth="1"/>
    <col min="4" max="4" width="13.7109375" bestFit="1" customWidth="1"/>
    <col min="5" max="7" width="14.7109375" bestFit="1" customWidth="1"/>
    <col min="8" max="8" width="17.5703125" bestFit="1" customWidth="1"/>
    <col min="9" max="9" width="13.7109375" bestFit="1" customWidth="1"/>
    <col min="10" max="10" width="14.7109375" bestFit="1" customWidth="1"/>
  </cols>
  <sheetData>
    <row r="1" spans="1:14" ht="37.5" customHeight="1" x14ac:dyDescent="0.25">
      <c r="A1" s="1"/>
      <c r="B1" s="107" t="s">
        <v>54</v>
      </c>
      <c r="C1" s="107"/>
      <c r="D1" s="107"/>
      <c r="E1" s="107"/>
      <c r="F1" s="107"/>
      <c r="G1" s="107"/>
      <c r="H1" s="107"/>
      <c r="I1" s="107"/>
      <c r="J1" s="107"/>
      <c r="K1" s="1"/>
      <c r="L1" s="54"/>
      <c r="M1" s="55"/>
      <c r="N1" s="55"/>
    </row>
    <row r="2" spans="1:14" ht="18.75" thickBot="1" x14ac:dyDescent="0.3">
      <c r="A2" s="1"/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39"/>
      <c r="L2" s="55"/>
      <c r="M2" s="56"/>
      <c r="N2" s="55"/>
    </row>
    <row r="3" spans="1:14" ht="69.75" customHeight="1" x14ac:dyDescent="0.25">
      <c r="A3" s="103" t="s">
        <v>5</v>
      </c>
      <c r="B3" s="109" t="s">
        <v>0</v>
      </c>
      <c r="C3" s="61" t="s">
        <v>6</v>
      </c>
      <c r="D3" s="61" t="s">
        <v>7</v>
      </c>
      <c r="E3" s="62">
        <v>2019</v>
      </c>
      <c r="F3" s="62" t="s">
        <v>1</v>
      </c>
      <c r="G3" s="62" t="s">
        <v>2</v>
      </c>
      <c r="H3" s="62"/>
      <c r="I3" s="61" t="s">
        <v>8</v>
      </c>
      <c r="J3" s="63" t="s">
        <v>9</v>
      </c>
      <c r="K3" s="1"/>
      <c r="L3" s="55"/>
      <c r="M3" s="56"/>
      <c r="N3" s="55"/>
    </row>
    <row r="4" spans="1:14" ht="49.5" customHeight="1" x14ac:dyDescent="0.25">
      <c r="A4" s="104"/>
      <c r="B4" s="97"/>
      <c r="C4" s="60" t="s">
        <v>3</v>
      </c>
      <c r="D4" s="60"/>
      <c r="E4" s="6">
        <v>259952350000</v>
      </c>
      <c r="F4" s="6">
        <v>122242077168.60001</v>
      </c>
      <c r="G4" s="6">
        <v>137710272831.39999</v>
      </c>
      <c r="H4" s="6">
        <v>0</v>
      </c>
      <c r="I4" s="6">
        <v>32604000000</v>
      </c>
      <c r="J4" s="7">
        <v>292556350000</v>
      </c>
      <c r="K4" s="1"/>
      <c r="L4" s="57"/>
      <c r="M4" s="58"/>
      <c r="N4" s="59"/>
    </row>
    <row r="5" spans="1:14" ht="51.75" customHeight="1" x14ac:dyDescent="0.25">
      <c r="A5" s="64"/>
      <c r="B5" s="110" t="s">
        <v>10</v>
      </c>
      <c r="C5" s="111"/>
      <c r="D5" s="31"/>
      <c r="E5" s="10">
        <v>24144000000</v>
      </c>
      <c r="F5" s="14">
        <v>19315200000</v>
      </c>
      <c r="G5" s="14">
        <v>4828800000</v>
      </c>
      <c r="H5" s="14"/>
      <c r="I5" s="14">
        <v>0</v>
      </c>
      <c r="J5" s="27">
        <v>24144000000</v>
      </c>
      <c r="K5" s="1"/>
      <c r="L5" s="1"/>
      <c r="M5" s="1"/>
      <c r="N5" s="1"/>
    </row>
    <row r="6" spans="1:14" ht="80.25" customHeight="1" x14ac:dyDescent="0.25">
      <c r="A6" s="65" t="s">
        <v>11</v>
      </c>
      <c r="B6" s="41">
        <v>2018011000661</v>
      </c>
      <c r="C6" s="9" t="s">
        <v>12</v>
      </c>
      <c r="D6" s="33">
        <v>16</v>
      </c>
      <c r="E6" s="18">
        <v>24144000000</v>
      </c>
      <c r="F6" s="12">
        <v>19315200000</v>
      </c>
      <c r="G6" s="12">
        <v>4828800000</v>
      </c>
      <c r="H6" s="22"/>
      <c r="I6" s="22"/>
      <c r="J6" s="28">
        <v>24144000000</v>
      </c>
      <c r="K6" s="1"/>
      <c r="L6" s="1"/>
      <c r="M6" s="1"/>
      <c r="N6" s="1"/>
    </row>
    <row r="7" spans="1:14" ht="30" customHeight="1" x14ac:dyDescent="0.25">
      <c r="A7" s="66"/>
      <c r="B7" s="110" t="s">
        <v>13</v>
      </c>
      <c r="C7" s="111"/>
      <c r="D7" s="32"/>
      <c r="E7" s="75">
        <v>4574419841</v>
      </c>
      <c r="F7" s="75">
        <v>4574419841</v>
      </c>
      <c r="G7" s="75">
        <v>0</v>
      </c>
      <c r="H7" s="15"/>
      <c r="I7" s="15">
        <v>0</v>
      </c>
      <c r="J7" s="7">
        <v>4574419841</v>
      </c>
      <c r="K7" s="1"/>
      <c r="L7" s="1"/>
      <c r="M7" s="1"/>
      <c r="N7" s="1"/>
    </row>
    <row r="8" spans="1:14" ht="49.5" customHeight="1" x14ac:dyDescent="0.25">
      <c r="A8" s="65" t="s">
        <v>14</v>
      </c>
      <c r="B8" s="42">
        <v>2018011000883</v>
      </c>
      <c r="C8" s="5" t="s">
        <v>15</v>
      </c>
      <c r="D8" s="33">
        <v>16</v>
      </c>
      <c r="E8" s="18">
        <v>4574419841</v>
      </c>
      <c r="F8" s="12">
        <v>4574419841</v>
      </c>
      <c r="G8" s="12">
        <v>0</v>
      </c>
      <c r="H8" s="22"/>
      <c r="I8" s="22"/>
      <c r="J8" s="28">
        <v>4574419841</v>
      </c>
      <c r="K8" s="1"/>
      <c r="L8" s="1"/>
      <c r="M8" s="1"/>
      <c r="N8" s="1"/>
    </row>
    <row r="9" spans="1:14" ht="50.25" customHeight="1" x14ac:dyDescent="0.25">
      <c r="A9" s="66" t="s">
        <v>53</v>
      </c>
      <c r="B9" s="96" t="s">
        <v>16</v>
      </c>
      <c r="C9" s="97"/>
      <c r="D9" s="34"/>
      <c r="E9" s="19">
        <v>1950000000</v>
      </c>
      <c r="F9" s="21">
        <v>1950000000</v>
      </c>
      <c r="G9" s="21">
        <v>0</v>
      </c>
      <c r="H9" s="11"/>
      <c r="I9" s="11">
        <v>0</v>
      </c>
      <c r="J9" s="7">
        <v>1950000000</v>
      </c>
      <c r="K9" s="1"/>
      <c r="L9" s="1"/>
      <c r="M9" s="1"/>
      <c r="N9" s="1"/>
    </row>
    <row r="10" spans="1:14" ht="68.25" customHeight="1" x14ac:dyDescent="0.25">
      <c r="A10" s="65" t="s">
        <v>17</v>
      </c>
      <c r="B10" s="42">
        <v>2018011000768</v>
      </c>
      <c r="C10" s="5" t="s">
        <v>18</v>
      </c>
      <c r="D10" s="33">
        <v>16</v>
      </c>
      <c r="E10" s="20">
        <v>1950000000</v>
      </c>
      <c r="F10" s="12">
        <v>1950000000</v>
      </c>
      <c r="G10" s="12"/>
      <c r="H10" s="22"/>
      <c r="I10" s="22"/>
      <c r="J10" s="28">
        <v>1950000000</v>
      </c>
      <c r="K10" s="1"/>
      <c r="L10" s="1"/>
      <c r="M10" s="1"/>
      <c r="N10" s="1"/>
    </row>
    <row r="11" spans="1:14" ht="40.5" customHeight="1" x14ac:dyDescent="0.25">
      <c r="A11" s="66"/>
      <c r="B11" s="96" t="s">
        <v>19</v>
      </c>
      <c r="C11" s="97"/>
      <c r="D11" s="34"/>
      <c r="E11" s="21">
        <v>2578932739</v>
      </c>
      <c r="F11" s="21">
        <v>0</v>
      </c>
      <c r="G11" s="21">
        <v>2578932739</v>
      </c>
      <c r="H11" s="11"/>
      <c r="I11" s="11">
        <v>0</v>
      </c>
      <c r="J11" s="7">
        <v>2578932739</v>
      </c>
      <c r="K11" s="1"/>
      <c r="L11" s="1"/>
      <c r="M11" s="1"/>
      <c r="N11" s="1"/>
    </row>
    <row r="12" spans="1:14" ht="60.75" customHeight="1" x14ac:dyDescent="0.25">
      <c r="A12" s="65" t="s">
        <v>20</v>
      </c>
      <c r="B12" s="42">
        <v>2018011000698</v>
      </c>
      <c r="C12" s="5" t="s">
        <v>21</v>
      </c>
      <c r="D12" s="33">
        <v>16</v>
      </c>
      <c r="E12" s="18">
        <v>2578932739</v>
      </c>
      <c r="F12" s="12"/>
      <c r="G12" s="12">
        <v>2578932739</v>
      </c>
      <c r="H12" s="22"/>
      <c r="I12" s="22"/>
      <c r="J12" s="28">
        <v>2578932739</v>
      </c>
      <c r="K12" s="1"/>
      <c r="L12" s="1"/>
      <c r="M12" s="1"/>
      <c r="N12" s="1"/>
    </row>
    <row r="13" spans="1:14" ht="30" customHeight="1" x14ac:dyDescent="0.25">
      <c r="A13" s="66"/>
      <c r="B13" s="112" t="s">
        <v>22</v>
      </c>
      <c r="C13" s="113"/>
      <c r="D13" s="36"/>
      <c r="E13" s="26">
        <v>4623080000</v>
      </c>
      <c r="F13" s="26">
        <v>4623080000</v>
      </c>
      <c r="G13" s="26">
        <v>0</v>
      </c>
      <c r="H13" s="26"/>
      <c r="I13" s="26">
        <v>0</v>
      </c>
      <c r="J13" s="7">
        <v>4623080000</v>
      </c>
      <c r="K13" s="1"/>
      <c r="L13" s="1"/>
      <c r="M13" s="1"/>
      <c r="N13" s="1"/>
    </row>
    <row r="14" spans="1:14" ht="58.5" customHeight="1" x14ac:dyDescent="0.25">
      <c r="A14" s="65" t="s">
        <v>23</v>
      </c>
      <c r="B14" s="43">
        <v>2018011000844</v>
      </c>
      <c r="C14" s="30" t="s">
        <v>24</v>
      </c>
      <c r="D14" s="33">
        <v>16</v>
      </c>
      <c r="E14" s="23">
        <v>4623080000</v>
      </c>
      <c r="F14" s="13">
        <v>4623080000</v>
      </c>
      <c r="G14" s="13">
        <v>0</v>
      </c>
      <c r="H14" s="23"/>
      <c r="I14" s="23"/>
      <c r="J14" s="28">
        <v>4623080000</v>
      </c>
      <c r="K14" s="1"/>
      <c r="L14" s="1"/>
      <c r="M14" s="1"/>
      <c r="N14" s="1"/>
    </row>
    <row r="15" spans="1:14" ht="30" customHeight="1" x14ac:dyDescent="0.25">
      <c r="A15" s="66"/>
      <c r="B15" s="96" t="s">
        <v>25</v>
      </c>
      <c r="C15" s="97"/>
      <c r="D15" s="34"/>
      <c r="E15" s="21">
        <v>8400000000</v>
      </c>
      <c r="F15" s="21">
        <v>8400000000</v>
      </c>
      <c r="G15" s="21">
        <v>0</v>
      </c>
      <c r="H15" s="21"/>
      <c r="I15" s="21">
        <v>0</v>
      </c>
      <c r="J15" s="7">
        <v>8400000000</v>
      </c>
      <c r="K15" s="1"/>
      <c r="L15" s="1"/>
      <c r="M15" s="1"/>
      <c r="N15" s="1"/>
    </row>
    <row r="16" spans="1:14" ht="51.75" customHeight="1" x14ac:dyDescent="0.25">
      <c r="A16" s="65" t="s">
        <v>26</v>
      </c>
      <c r="B16" s="42">
        <v>2018011000699</v>
      </c>
      <c r="C16" s="29" t="s">
        <v>27</v>
      </c>
      <c r="D16" s="33">
        <v>16</v>
      </c>
      <c r="E16" s="22">
        <v>8400000000</v>
      </c>
      <c r="F16" s="12">
        <v>8400000000</v>
      </c>
      <c r="G16" s="12">
        <v>0</v>
      </c>
      <c r="H16" s="22"/>
      <c r="I16" s="22"/>
      <c r="J16" s="28">
        <v>8400000000</v>
      </c>
      <c r="K16" s="1"/>
      <c r="L16" s="1"/>
      <c r="M16" s="1"/>
      <c r="N16" s="1"/>
    </row>
    <row r="17" spans="1:14" ht="25.5" customHeight="1" x14ac:dyDescent="0.25">
      <c r="A17" s="66"/>
      <c r="B17" s="96" t="s">
        <v>28</v>
      </c>
      <c r="C17" s="97"/>
      <c r="D17" s="34"/>
      <c r="E17" s="21">
        <v>81772350000</v>
      </c>
      <c r="F17" s="21">
        <v>51448129000</v>
      </c>
      <c r="G17" s="21">
        <v>30324221000</v>
      </c>
      <c r="H17" s="21"/>
      <c r="I17" s="21">
        <v>0</v>
      </c>
      <c r="J17" s="7">
        <v>81772350000</v>
      </c>
      <c r="K17" s="1"/>
      <c r="L17" s="1"/>
      <c r="M17" s="1"/>
      <c r="N17" s="1"/>
    </row>
    <row r="18" spans="1:14" ht="47.25" customHeight="1" x14ac:dyDescent="0.25">
      <c r="A18" s="65" t="s">
        <v>29</v>
      </c>
      <c r="B18" s="42">
        <v>2018011000812</v>
      </c>
      <c r="C18" s="29" t="s">
        <v>30</v>
      </c>
      <c r="D18" s="33">
        <v>16</v>
      </c>
      <c r="E18" s="22">
        <v>81772350000</v>
      </c>
      <c r="F18" s="12">
        <v>51448129000</v>
      </c>
      <c r="G18" s="12">
        <v>30324221000</v>
      </c>
      <c r="H18" s="22"/>
      <c r="I18" s="22"/>
      <c r="J18" s="28">
        <v>81772350000</v>
      </c>
      <c r="K18" s="1"/>
      <c r="L18" s="1"/>
      <c r="M18" s="1"/>
      <c r="N18" s="1"/>
    </row>
    <row r="19" spans="1:14" ht="31.5" customHeight="1" x14ac:dyDescent="0.25">
      <c r="A19" s="66"/>
      <c r="B19" s="96" t="s">
        <v>31</v>
      </c>
      <c r="C19" s="97"/>
      <c r="D19" s="34"/>
      <c r="E19" s="21">
        <v>8383500000</v>
      </c>
      <c r="F19" s="21">
        <v>8383500000</v>
      </c>
      <c r="G19" s="21">
        <v>0</v>
      </c>
      <c r="H19" s="21"/>
      <c r="I19" s="21">
        <v>0</v>
      </c>
      <c r="J19" s="7">
        <v>8383500000</v>
      </c>
      <c r="K19" s="1"/>
      <c r="L19" s="1"/>
      <c r="M19" s="1"/>
      <c r="N19" s="1"/>
    </row>
    <row r="20" spans="1:14" ht="41.25" customHeight="1" x14ac:dyDescent="0.25">
      <c r="A20" s="65" t="s">
        <v>32</v>
      </c>
      <c r="B20" s="44">
        <v>2018011000707</v>
      </c>
      <c r="C20" s="5" t="s">
        <v>33</v>
      </c>
      <c r="D20" s="33">
        <v>16</v>
      </c>
      <c r="E20" s="22">
        <v>8383500000</v>
      </c>
      <c r="F20" s="12">
        <v>8383500000</v>
      </c>
      <c r="G20" s="12"/>
      <c r="H20" s="22"/>
      <c r="I20" s="22"/>
      <c r="J20" s="28">
        <v>8383500000</v>
      </c>
      <c r="K20" s="1"/>
      <c r="L20" s="1"/>
      <c r="M20" s="1"/>
      <c r="N20" s="1"/>
    </row>
    <row r="21" spans="1:14" ht="35.25" customHeight="1" x14ac:dyDescent="0.25">
      <c r="A21" s="66"/>
      <c r="B21" s="96" t="s">
        <v>34</v>
      </c>
      <c r="C21" s="97"/>
      <c r="D21" s="34"/>
      <c r="E21" s="21">
        <v>123526067420</v>
      </c>
      <c r="F21" s="21">
        <v>23547748327.599998</v>
      </c>
      <c r="G21" s="21">
        <v>99978319092.399994</v>
      </c>
      <c r="H21" s="21"/>
      <c r="I21" s="21">
        <v>32604000000</v>
      </c>
      <c r="J21" s="37">
        <v>156130067420</v>
      </c>
      <c r="K21" s="1"/>
      <c r="L21" s="3"/>
      <c r="M21" s="1"/>
      <c r="N21" s="1"/>
    </row>
    <row r="22" spans="1:14" ht="39" customHeight="1" x14ac:dyDescent="0.25">
      <c r="A22" s="65" t="s">
        <v>35</v>
      </c>
      <c r="B22" s="41">
        <v>2018011000724</v>
      </c>
      <c r="C22" s="5" t="s">
        <v>36</v>
      </c>
      <c r="D22" s="33">
        <v>16</v>
      </c>
      <c r="E22" s="23">
        <v>13110168783</v>
      </c>
      <c r="F22" s="13">
        <v>3277542195.75</v>
      </c>
      <c r="G22" s="13">
        <v>9832626587.25</v>
      </c>
      <c r="H22" s="23"/>
      <c r="I22" s="23"/>
      <c r="J22" s="28">
        <v>13110168783</v>
      </c>
      <c r="K22" s="1"/>
      <c r="L22" s="3"/>
      <c r="M22" s="1"/>
      <c r="N22" s="1"/>
    </row>
    <row r="23" spans="1:14" ht="57" customHeight="1" x14ac:dyDescent="0.25">
      <c r="A23" s="65" t="s">
        <v>37</v>
      </c>
      <c r="B23" s="42">
        <v>2018011000749</v>
      </c>
      <c r="C23" s="5" t="s">
        <v>38</v>
      </c>
      <c r="D23" s="33">
        <v>16</v>
      </c>
      <c r="E23" s="22">
        <v>34000000000</v>
      </c>
      <c r="F23" s="12">
        <v>3400000000</v>
      </c>
      <c r="G23" s="12">
        <v>30600000000</v>
      </c>
      <c r="H23" s="22"/>
      <c r="I23" s="22"/>
      <c r="J23" s="28">
        <v>34000000000</v>
      </c>
      <c r="K23" s="1"/>
      <c r="L23" s="1"/>
      <c r="M23" s="1"/>
      <c r="N23" s="1"/>
    </row>
    <row r="24" spans="1:14" ht="36.75" customHeight="1" x14ac:dyDescent="0.25">
      <c r="A24" s="105" t="s">
        <v>39</v>
      </c>
      <c r="B24" s="98">
        <v>2018011000841</v>
      </c>
      <c r="C24" s="100" t="s">
        <v>40</v>
      </c>
      <c r="D24" s="33">
        <v>16</v>
      </c>
      <c r="E24" s="22">
        <v>24808363637</v>
      </c>
      <c r="F24" s="12">
        <v>1240418181.8500001</v>
      </c>
      <c r="G24" s="12">
        <v>23567945455.149998</v>
      </c>
      <c r="H24" s="22"/>
      <c r="I24" s="22"/>
      <c r="J24" s="28">
        <v>24808363636.999996</v>
      </c>
      <c r="K24" s="1"/>
      <c r="L24" s="1"/>
      <c r="M24" s="1"/>
      <c r="N24" s="1"/>
    </row>
    <row r="25" spans="1:14" ht="24.75" customHeight="1" x14ac:dyDescent="0.25">
      <c r="A25" s="106"/>
      <c r="B25" s="99"/>
      <c r="C25" s="101"/>
      <c r="D25" s="46">
        <v>11</v>
      </c>
      <c r="E25" s="22"/>
      <c r="F25" s="12"/>
      <c r="G25" s="12"/>
      <c r="H25" s="22"/>
      <c r="I25" s="12">
        <v>32604000000</v>
      </c>
      <c r="J25" s="28">
        <v>32604000000</v>
      </c>
      <c r="K25" s="2" t="s">
        <v>41</v>
      </c>
      <c r="L25" s="1"/>
      <c r="M25" s="1"/>
      <c r="N25" s="1"/>
    </row>
    <row r="26" spans="1:14" ht="58.5" customHeight="1" x14ac:dyDescent="0.25">
      <c r="A26" s="67" t="s">
        <v>42</v>
      </c>
      <c r="B26" s="41">
        <v>2018011000852</v>
      </c>
      <c r="C26" s="5" t="s">
        <v>43</v>
      </c>
      <c r="D26" s="33">
        <v>16</v>
      </c>
      <c r="E26" s="23">
        <v>41107535000</v>
      </c>
      <c r="F26" s="13">
        <v>15209787950</v>
      </c>
      <c r="G26" s="13">
        <v>25897747050</v>
      </c>
      <c r="H26" s="23"/>
      <c r="I26" s="23"/>
      <c r="J26" s="28">
        <v>41107535000</v>
      </c>
      <c r="K26" s="1"/>
      <c r="L26" s="1"/>
      <c r="M26" s="1"/>
      <c r="N26" s="1"/>
    </row>
    <row r="27" spans="1:14" ht="50.25" customHeight="1" x14ac:dyDescent="0.25">
      <c r="A27" s="68" t="s">
        <v>44</v>
      </c>
      <c r="B27" s="45">
        <v>2018011000857</v>
      </c>
      <c r="C27" s="4" t="s">
        <v>45</v>
      </c>
      <c r="D27" s="50">
        <v>16</v>
      </c>
      <c r="E27" s="24">
        <v>10500000000</v>
      </c>
      <c r="F27" s="51">
        <v>420000000</v>
      </c>
      <c r="G27" s="51">
        <v>10080000000</v>
      </c>
      <c r="H27" s="24"/>
      <c r="I27" s="24"/>
      <c r="J27" s="38">
        <v>10500000000</v>
      </c>
      <c r="K27" s="1"/>
      <c r="L27" s="1"/>
      <c r="M27" s="1"/>
      <c r="N27" s="1"/>
    </row>
    <row r="28" spans="1:14" ht="65.25" customHeight="1" x14ac:dyDescent="0.25">
      <c r="A28" s="66"/>
      <c r="B28" s="48"/>
      <c r="C28" s="52" t="s">
        <v>46</v>
      </c>
      <c r="D28" s="52"/>
      <c r="E28" s="53">
        <v>91277650000</v>
      </c>
      <c r="F28" s="53">
        <v>49453922831</v>
      </c>
      <c r="G28" s="53">
        <v>41823727169</v>
      </c>
      <c r="H28" s="47"/>
      <c r="I28" s="53">
        <v>0</v>
      </c>
      <c r="J28" s="7">
        <v>91277650000</v>
      </c>
      <c r="K28" s="1"/>
      <c r="L28" s="1"/>
      <c r="M28" s="1"/>
      <c r="N28" s="2"/>
    </row>
    <row r="29" spans="1:14" ht="39.75" customHeight="1" x14ac:dyDescent="0.25">
      <c r="A29" s="69"/>
      <c r="B29" s="94" t="s">
        <v>16</v>
      </c>
      <c r="C29" s="95"/>
      <c r="D29" s="35"/>
      <c r="E29" s="25">
        <v>3050000000</v>
      </c>
      <c r="F29" s="40">
        <v>3050000000</v>
      </c>
      <c r="G29" s="40">
        <v>0</v>
      </c>
      <c r="H29" s="40"/>
      <c r="I29" s="40">
        <v>0</v>
      </c>
      <c r="J29" s="27">
        <v>3050000000</v>
      </c>
      <c r="K29" s="1"/>
      <c r="L29" s="1"/>
      <c r="M29" s="1"/>
      <c r="N29" s="1"/>
    </row>
    <row r="30" spans="1:14" ht="63.75" customHeight="1" x14ac:dyDescent="0.25">
      <c r="A30" s="67" t="s">
        <v>47</v>
      </c>
      <c r="B30" s="42">
        <v>2018011000617</v>
      </c>
      <c r="C30" s="5" t="s">
        <v>48</v>
      </c>
      <c r="D30" s="33">
        <v>16</v>
      </c>
      <c r="E30" s="18">
        <v>3050000000</v>
      </c>
      <c r="F30" s="12">
        <v>3050000000</v>
      </c>
      <c r="G30" s="12">
        <v>0</v>
      </c>
      <c r="H30" s="22"/>
      <c r="I30" s="22"/>
      <c r="J30" s="28">
        <v>3050000000</v>
      </c>
      <c r="K30" s="1"/>
      <c r="L30" s="1"/>
      <c r="M30" s="1"/>
      <c r="N30" s="1"/>
    </row>
    <row r="31" spans="1:14" ht="30.75" customHeight="1" x14ac:dyDescent="0.25">
      <c r="A31" s="66"/>
      <c r="B31" s="96" t="s">
        <v>28</v>
      </c>
      <c r="C31" s="97"/>
      <c r="D31" s="34"/>
      <c r="E31" s="21">
        <v>88227650000</v>
      </c>
      <c r="F31" s="21">
        <v>46403922831</v>
      </c>
      <c r="G31" s="21">
        <v>41823727169</v>
      </c>
      <c r="H31" s="21"/>
      <c r="I31" s="21">
        <v>0</v>
      </c>
      <c r="J31" s="7">
        <v>88227650000</v>
      </c>
      <c r="K31" s="1"/>
      <c r="L31" s="1"/>
      <c r="M31" s="1"/>
      <c r="N31" s="1"/>
    </row>
    <row r="32" spans="1:14" ht="43.5" customHeight="1" x14ac:dyDescent="0.25">
      <c r="A32" s="67" t="s">
        <v>49</v>
      </c>
      <c r="B32" s="49">
        <v>2018011000758</v>
      </c>
      <c r="C32" s="4" t="s">
        <v>50</v>
      </c>
      <c r="D32" s="50">
        <v>16</v>
      </c>
      <c r="E32" s="24">
        <v>88227650000</v>
      </c>
      <c r="F32" s="51">
        <v>46403922831</v>
      </c>
      <c r="G32" s="51">
        <v>41823727169</v>
      </c>
      <c r="H32" s="24"/>
      <c r="I32" s="24"/>
      <c r="J32" s="38">
        <v>88227650000</v>
      </c>
      <c r="K32" s="3"/>
      <c r="L32" s="1"/>
      <c r="M32" s="1"/>
      <c r="N32" s="1"/>
    </row>
    <row r="33" spans="1:11" ht="39.75" customHeight="1" thickBot="1" x14ac:dyDescent="0.3">
      <c r="A33" s="70"/>
      <c r="B33" s="71"/>
      <c r="C33" s="72" t="s">
        <v>51</v>
      </c>
      <c r="D33" s="72"/>
      <c r="E33" s="73">
        <v>351230000000</v>
      </c>
      <c r="F33" s="73">
        <v>171695999999.60001</v>
      </c>
      <c r="G33" s="73">
        <v>179534000000.39999</v>
      </c>
      <c r="H33" s="73"/>
      <c r="I33" s="73">
        <v>32604000000</v>
      </c>
      <c r="J33" s="74">
        <v>383834000000</v>
      </c>
      <c r="K33" s="1"/>
    </row>
    <row r="34" spans="1:11" x14ac:dyDescent="0.25">
      <c r="A34" s="102" t="s">
        <v>52</v>
      </c>
      <c r="B34" s="102"/>
      <c r="C34" s="102"/>
      <c r="D34" s="102"/>
      <c r="E34" s="1"/>
      <c r="F34" s="1"/>
      <c r="G34" s="1"/>
      <c r="H34" s="1"/>
      <c r="I34" s="1"/>
      <c r="J34" s="16"/>
      <c r="K34" s="1"/>
    </row>
    <row r="35" spans="1:11" x14ac:dyDescent="0.25">
      <c r="A35" s="1"/>
      <c r="B35" s="8"/>
      <c r="C35" s="1"/>
      <c r="D35" s="1"/>
      <c r="E35" s="3"/>
      <c r="F35" s="2"/>
      <c r="G35" s="3"/>
      <c r="H35" s="2"/>
      <c r="I35" s="2"/>
      <c r="J35" s="3"/>
      <c r="K35" s="1"/>
    </row>
    <row r="36" spans="1:11" x14ac:dyDescent="0.25">
      <c r="A36" s="1"/>
      <c r="B36" s="1"/>
      <c r="C36" s="1"/>
      <c r="D36" s="1"/>
      <c r="E36" s="1"/>
      <c r="F36" s="16"/>
      <c r="G36" s="16"/>
      <c r="H36" s="16"/>
      <c r="I36" s="16"/>
      <c r="J36" s="1"/>
      <c r="K36" s="1"/>
    </row>
    <row r="37" spans="1:11" ht="41.25" customHeight="1" x14ac:dyDescent="0.25">
      <c r="A37" s="1"/>
      <c r="B37" s="1"/>
      <c r="C37" s="92" t="s">
        <v>59</v>
      </c>
      <c r="D37" s="92"/>
      <c r="E37" s="92"/>
      <c r="F37" s="92"/>
      <c r="G37" s="92"/>
      <c r="H37" s="92"/>
      <c r="I37" s="92"/>
      <c r="J37" s="17"/>
      <c r="K37" s="1"/>
    </row>
    <row r="38" spans="1:11" x14ac:dyDescent="0.25">
      <c r="A38" s="1"/>
      <c r="B38" s="1"/>
      <c r="C38" s="76"/>
      <c r="D38" s="76"/>
      <c r="E38" s="77"/>
      <c r="F38" s="78"/>
      <c r="G38" s="79"/>
      <c r="H38" s="79"/>
      <c r="I38" s="17"/>
      <c r="J38" s="17"/>
      <c r="K38" s="1"/>
    </row>
    <row r="39" spans="1:11" ht="15" customHeight="1" x14ac:dyDescent="0.25">
      <c r="A39" s="1"/>
      <c r="B39" s="1"/>
      <c r="C39" s="88" t="s">
        <v>55</v>
      </c>
      <c r="D39" s="88"/>
      <c r="E39" s="88" t="s">
        <v>1</v>
      </c>
      <c r="F39" s="88" t="s">
        <v>2</v>
      </c>
      <c r="G39" s="93" t="s">
        <v>8</v>
      </c>
      <c r="H39" s="87" t="s">
        <v>57</v>
      </c>
      <c r="I39" s="87" t="s">
        <v>56</v>
      </c>
      <c r="J39" s="17"/>
      <c r="K39" s="1"/>
    </row>
    <row r="40" spans="1:11" x14ac:dyDescent="0.25">
      <c r="B40" s="1"/>
      <c r="C40" s="88"/>
      <c r="D40" s="88"/>
      <c r="E40" s="88"/>
      <c r="F40" s="88"/>
      <c r="G40" s="93"/>
      <c r="H40" s="87"/>
      <c r="I40" s="87"/>
      <c r="J40" s="16"/>
      <c r="K40" s="3">
        <v>0</v>
      </c>
    </row>
    <row r="41" spans="1:11" ht="36.75" customHeight="1" x14ac:dyDescent="0.25">
      <c r="C41" s="89" t="str">
        <f>C4</f>
        <v>PROGRAMA 2701 - MEJORAMIENTO DE LAS COMPETENCIAS DE LA ADMINISTRACIÓN DE JUSTICIA</v>
      </c>
      <c r="D41" s="89"/>
      <c r="E41" s="80">
        <f>F4</f>
        <v>122242077168.60001</v>
      </c>
      <c r="F41" s="80">
        <f>G4</f>
        <v>137710272831.39999</v>
      </c>
      <c r="G41" s="80">
        <f>I33</f>
        <v>32604000000</v>
      </c>
      <c r="H41" s="83">
        <f>E41+F41+G41</f>
        <v>292556350000</v>
      </c>
      <c r="I41" s="84">
        <f>H41/J33</f>
        <v>0.76219498533220087</v>
      </c>
    </row>
    <row r="42" spans="1:11" ht="37.5" customHeight="1" x14ac:dyDescent="0.25">
      <c r="C42" s="90" t="str">
        <f>C28</f>
        <v>PROGRAMA 2799 - FORTALECIMIENTO DE LA GESTIÓN Y DIRECCIÓN DEL SECTOR RAMA JUDICIAL</v>
      </c>
      <c r="D42" s="90"/>
      <c r="E42" s="85">
        <f>F28</f>
        <v>49453922831</v>
      </c>
      <c r="F42" s="85">
        <f>G28</f>
        <v>41823727169</v>
      </c>
      <c r="G42" s="82"/>
      <c r="H42" s="83">
        <f>E42+F42</f>
        <v>91277650000</v>
      </c>
      <c r="I42" s="84">
        <f>H42/J33</f>
        <v>0.2378050146677991</v>
      </c>
    </row>
    <row r="43" spans="1:11" ht="25.5" customHeight="1" x14ac:dyDescent="0.25">
      <c r="C43" s="91" t="s">
        <v>9</v>
      </c>
      <c r="D43" s="91"/>
      <c r="E43" s="80">
        <f>SUM(E41:E42)</f>
        <v>171695999999.60001</v>
      </c>
      <c r="F43" s="80">
        <f t="shared" ref="F43:I43" si="0">SUM(F41:F42)</f>
        <v>179534000000.39999</v>
      </c>
      <c r="G43" s="80">
        <f t="shared" si="0"/>
        <v>32604000000</v>
      </c>
      <c r="H43" s="80">
        <f t="shared" si="0"/>
        <v>383834000000</v>
      </c>
      <c r="I43" s="80">
        <f t="shared" si="0"/>
        <v>1</v>
      </c>
    </row>
    <row r="44" spans="1:11" ht="22.5" customHeight="1" x14ac:dyDescent="0.25">
      <c r="C44" s="86" t="s">
        <v>58</v>
      </c>
      <c r="D44" s="86"/>
      <c r="E44" s="86"/>
      <c r="F44" s="86"/>
      <c r="G44" s="86"/>
      <c r="H44" s="86"/>
      <c r="I44" s="86"/>
    </row>
    <row r="48" spans="1:11" x14ac:dyDescent="0.25">
      <c r="G48" s="81"/>
      <c r="H48" s="81"/>
    </row>
  </sheetData>
  <mergeCells count="30">
    <mergeCell ref="B9:C9"/>
    <mergeCell ref="A3:A4"/>
    <mergeCell ref="A24:A25"/>
    <mergeCell ref="B1:J1"/>
    <mergeCell ref="B2:J2"/>
    <mergeCell ref="B3:B4"/>
    <mergeCell ref="B5:C5"/>
    <mergeCell ref="B7:C7"/>
    <mergeCell ref="B11:C11"/>
    <mergeCell ref="B15:C15"/>
    <mergeCell ref="B17:C17"/>
    <mergeCell ref="B19:C19"/>
    <mergeCell ref="B21:C21"/>
    <mergeCell ref="B13:C13"/>
    <mergeCell ref="B29:C29"/>
    <mergeCell ref="B31:C31"/>
    <mergeCell ref="B24:B25"/>
    <mergeCell ref="C24:C25"/>
    <mergeCell ref="A34:D34"/>
    <mergeCell ref="E39:E40"/>
    <mergeCell ref="F39:F40"/>
    <mergeCell ref="H39:H40"/>
    <mergeCell ref="G39:G40"/>
    <mergeCell ref="C37:I37"/>
    <mergeCell ref="C44:I44"/>
    <mergeCell ref="I39:I40"/>
    <mergeCell ref="C39:D40"/>
    <mergeCell ref="C41:D41"/>
    <mergeCell ref="C42:D42"/>
    <mergeCell ref="C43:D43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Faney Valencia Parra</dc:creator>
  <cp:lastModifiedBy>Faney Valencia Parra</cp:lastModifiedBy>
  <dcterms:created xsi:type="dcterms:W3CDTF">2018-07-18T18:15:21Z</dcterms:created>
  <dcterms:modified xsi:type="dcterms:W3CDTF">2019-01-30T22:01:31Z</dcterms:modified>
</cp:coreProperties>
</file>