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valencp.000\Documents\PROGRAMACION PRESUPUESTAL 2018\RESOLUCIONES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H31" i="1" s="1"/>
  <c r="H32" i="1" s="1"/>
  <c r="J4" i="1"/>
  <c r="I3" i="1"/>
  <c r="I22" i="1" s="1"/>
  <c r="J31" i="1" s="1"/>
  <c r="J32" i="1" s="1"/>
  <c r="H3" i="1"/>
  <c r="H22" i="1" s="1"/>
  <c r="I31" i="1" l="1"/>
  <c r="I32" i="1" s="1"/>
  <c r="J22" i="1"/>
  <c r="J3" i="1"/>
  <c r="K31" i="1" s="1"/>
  <c r="K32" i="1" l="1"/>
  <c r="L32" i="1" s="1"/>
  <c r="L31" i="1"/>
</calcChain>
</file>

<file path=xl/sharedStrings.xml><?xml version="1.0" encoding="utf-8"?>
<sst xmlns="http://schemas.openxmlformats.org/spreadsheetml/2006/main" count="44" uniqueCount="42">
  <si>
    <t>ASIGNACIÓN PROYECTOS DE INVERSIÓN 2018
Cifras en pesos corrientes</t>
  </si>
  <si>
    <t>Cta Prog.</t>
  </si>
  <si>
    <t xml:space="preserve">
Subc
Subp
</t>
  </si>
  <si>
    <t>Objg
Proy</t>
  </si>
  <si>
    <t>Rec.</t>
  </si>
  <si>
    <t>BPIN</t>
  </si>
  <si>
    <t xml:space="preserve">
PROGRAMA Y PROYECTOS</t>
  </si>
  <si>
    <t>CSF</t>
  </si>
  <si>
    <t>SSF</t>
  </si>
  <si>
    <t xml:space="preserve"> ASIGNACIÓN 2018</t>
  </si>
  <si>
    <t>PROGRAMA 2701 - MEJORAMIENTO DE LAS COMPETENCIAS DE LA ADMINISTRACIÓN DE JUSTICIA</t>
  </si>
  <si>
    <t>CAPACITACION FORMACION DE FUNCIONARIOS Y EMPLEADOS JUDICIALES Y DEL PERSONAL ADMINISTRATIVO.</t>
  </si>
  <si>
    <t>1114003190000</t>
  </si>
  <si>
    <t>MEJORAMIENTO DE LOS PROCESOS DE ADMINISTRACION DE LA CARRERA JUDICIAL</t>
  </si>
  <si>
    <t>APLICACION DE UN SISTEMA DE INFORMACION ESTADISTICO DE GESTION DE LA RAMA JUDICIAL</t>
  </si>
  <si>
    <t>1114003790000</t>
  </si>
  <si>
    <t>IMPLEMENTACION Y FORTALECIMIENTO DE LA UNIDAD DE REGISTRO NACIONAL DE ABOGADOS - AUXILIARES DE LA JUSTICIA SISTEMAS DE CONTROL INFORMACION Y PUBLICACIONES A NIVEL NACIONAL</t>
  </si>
  <si>
    <t>IMPLEMENTACION DE UN SISTEMA DE GESTIÓN INTEGRADO DEL CONSEJO SUPERIOR DE LA JUDICATURA A NIVEL NACIONAL</t>
  </si>
  <si>
    <t>CAPACITACION, FORMULACION, IMPLEMENTACION Y FORTALECIMIENTO DE  PROGRAMAS DE BIENESTAR SOCIAL PARA LOS SERVIDORES JUDICIALES A NIVEL NACIONAL</t>
  </si>
  <si>
    <t>2016011000133</t>
  </si>
  <si>
    <t>CONSOLIDACIÓN DE LA INFORMACIÓN Y DOCUMENTACIÓN SOCIO JURÍDICA PARA GESTIONAR CONOCIMIENTO EN LA RAMA JUDICIAL A NIVEL NACIONAL</t>
  </si>
  <si>
    <t>ELABORACIÓN DE ESTUDIOS E INVESTIGACIONES SOCIO JURÍDICAS A NIVEL NACIONAL</t>
  </si>
  <si>
    <t>CONSTRUCCIÓN Y DOTACIÓN SEDES DESPACHOS JUDICIALES PARA CIUDADES INTERMEDIAS Y CABECERAS DEL CIRCUITO A NIVEL NACIONAL</t>
  </si>
  <si>
    <t xml:space="preserve">ADQUISICIÓN ADECUACIÓN Y DOTACIÓN DE INMUEBLES Y/O LOTES DE TERRENO PARA LA INFRAESTRUCTURA PROPIA DEL SECTOR A NIVEL NACIONAL </t>
  </si>
  <si>
    <t>MEJORAMIENTO Y MANTENIMIENTO DE INFRAESTRUCTURA FÍSICA A NIVEL NACIONAL</t>
  </si>
  <si>
    <t>SISTEMATIZACION DE DESPACHOS JUDICIALES A NIVEL NACIONAL</t>
  </si>
  <si>
    <t>IMPLEMENTACIÓN DE LA JUSTICIA DIGITAL Y EL LITIGIO EN LÍNEA A NIVEL NACIONAL</t>
  </si>
  <si>
    <t>CONSTRUCCIÓN SEDES JUZGADOS PROMISCUOS MUNICIPALES  A NIVEL NACIONAL</t>
  </si>
  <si>
    <t>CONSTRUCCIÓN CIUDADELA JUDICIAL PARA BOGOTÁ</t>
  </si>
  <si>
    <t>CONSTRUCCIÓN ADQUISICIÓN, ADECUACIÓN Y DOTACIÓN SEDES Y SALAS DE AUDIENCIAS PARA LA IMPLMENTACIÓN DEL SITEMA ORAL A NIVEL NACIONAL</t>
  </si>
  <si>
    <t>FORTALECIMIENTO DE LA INFRAESTRUCTURA DE PROTECCIÓN DE LA RAMA  JUDICIAL A NIVEL NACIONAL</t>
  </si>
  <si>
    <t>ADQUISICION DE LOTE, CONSTRUCCION Y ADECUACIÓN SEDE TRIBUNALES DE MEDELLIN Y ANTIOQUIA (PREVIO CONCEPTO)</t>
  </si>
  <si>
    <t>TOTAL INVERSION</t>
  </si>
  <si>
    <r>
      <rPr>
        <b/>
        <sz val="11"/>
        <rFont val="Calibri"/>
        <family val="2"/>
        <scheme val="minor"/>
      </rPr>
      <t>Fuente</t>
    </r>
    <r>
      <rPr>
        <sz val="11"/>
        <rFont val="Calibri"/>
        <family val="2"/>
        <scheme val="minor"/>
      </rPr>
      <t>: División de Programación Presupuestal - Unidad de Planeación -DEAJ -</t>
    </r>
  </si>
  <si>
    <r>
      <rPr>
        <b/>
        <sz val="11"/>
        <rFont val="Calibri"/>
        <family val="2"/>
        <scheme val="minor"/>
      </rPr>
      <t>NOTA</t>
    </r>
    <r>
      <rPr>
        <sz val="11"/>
        <rFont val="Calibri"/>
        <family val="2"/>
        <scheme val="minor"/>
      </rPr>
      <t xml:space="preserve">: En el proyecto: MEJORAMIENTO Y MANTENIMIENTO DE INFRAESTRUCTURA FÍSICA A NIVEL NACIONAL, </t>
    </r>
    <r>
      <rPr>
        <b/>
        <sz val="11"/>
        <rFont val="Calibri"/>
        <family val="2"/>
        <scheme val="minor"/>
      </rPr>
      <t>RC 16 CSF $8,000 millones</t>
    </r>
    <r>
      <rPr>
        <sz val="11"/>
        <rFont val="Calibri"/>
        <family val="2"/>
        <scheme val="minor"/>
      </rPr>
      <t xml:space="preserve"> corresponde al proyecto APOYO AL FORTALECIMIENTO DE LOS SERVICIOS DE JUSTICIA A NIVEL NACIONAL-BID , en el evento que éste se apruebe.</t>
    </r>
  </si>
  <si>
    <t>PRESUPUESTO ASIGNADO PROYECTOS DE INVERSIÓN VIGENCIA 2018 POR PROGRAMAS Y PARTICIPACIÓN</t>
  </si>
  <si>
    <t>PROGRAMAS</t>
  </si>
  <si>
    <t># Proyectos</t>
  </si>
  <si>
    <t>Total Asignado 2018</t>
  </si>
  <si>
    <t>Participación de Programa</t>
  </si>
  <si>
    <t>SUBTOTAL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</si>
  <si>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División de Programación Presupuestal - Unidad de Planeación - DEAJ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</si>
</sst>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u/>
      <sz val="11"/>
      <name val="Calibri"/>
      <family val="2"/>
      <scheme val="minor"/>
    </font>
    <font>
      <b/>
      <u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u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2D77C2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 readingOrder="1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  <xf numFmtId="3" fontId="3" fillId="3" borderId="3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5" fillId="2" borderId="5" xfId="0" applyNumberFormat="1" applyFont="1" applyFill="1" applyBorder="1" applyAlignment="1">
      <alignment horizontal="center" vertical="center" wrapText="1" readingOrder="1"/>
    </xf>
    <xf numFmtId="0" fontId="5" fillId="2" borderId="5" xfId="0" applyNumberFormat="1" applyFont="1" applyFill="1" applyBorder="1" applyAlignment="1">
      <alignment horizontal="left" vertical="center" wrapText="1" readingOrder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readingOrder="1"/>
    </xf>
    <xf numFmtId="0" fontId="7" fillId="2" borderId="6" xfId="0" applyNumberFormat="1" applyFont="1" applyFill="1" applyBorder="1" applyAlignment="1">
      <alignment horizontal="center" vertical="center" readingOrder="1"/>
    </xf>
    <xf numFmtId="1" fontId="8" fillId="2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 readingOrder="1"/>
    </xf>
    <xf numFmtId="3" fontId="8" fillId="4" borderId="6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center" vertical="center" wrapText="1" readingOrder="1"/>
    </xf>
    <xf numFmtId="0" fontId="10" fillId="2" borderId="6" xfId="0" applyFont="1" applyFill="1" applyBorder="1" applyAlignment="1">
      <alignment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 readingOrder="1"/>
    </xf>
    <xf numFmtId="3" fontId="10" fillId="2" borderId="6" xfId="0" applyNumberFormat="1" applyFont="1" applyFill="1" applyBorder="1" applyAlignment="1">
      <alignment horizontal="left" vertical="center" wrapText="1"/>
    </xf>
    <xf numFmtId="164" fontId="1" fillId="2" borderId="0" xfId="0" applyNumberFormat="1" applyFont="1" applyFill="1"/>
    <xf numFmtId="1" fontId="10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3" fontId="11" fillId="0" borderId="19" xfId="0" applyNumberFormat="1" applyFont="1" applyBorder="1" applyAlignment="1">
      <alignment vertical="center" wrapText="1"/>
    </xf>
    <xf numFmtId="3" fontId="14" fillId="0" borderId="20" xfId="0" applyNumberFormat="1" applyFont="1" applyBorder="1" applyAlignment="1">
      <alignment vertical="center" wrapText="1"/>
    </xf>
    <xf numFmtId="10" fontId="14" fillId="0" borderId="7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21" xfId="0" applyNumberFormat="1" applyFont="1" applyBorder="1" applyAlignment="1">
      <alignment vertical="center" wrapText="1"/>
    </xf>
    <xf numFmtId="3" fontId="14" fillId="0" borderId="21" xfId="0" applyNumberFormat="1" applyFont="1" applyBorder="1" applyAlignment="1">
      <alignment horizontal="right" vertical="center" wrapText="1"/>
    </xf>
    <xf numFmtId="10" fontId="14" fillId="0" borderId="16" xfId="0" applyNumberFormat="1" applyFont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3" fontId="15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G5" sqref="G5"/>
    </sheetView>
  </sheetViews>
  <sheetFormatPr baseColWidth="10" defaultRowHeight="15" x14ac:dyDescent="0.25"/>
  <cols>
    <col min="1" max="1" width="5.140625" style="1" customWidth="1"/>
    <col min="2" max="2" width="8.42578125" style="1" bestFit="1" customWidth="1"/>
    <col min="3" max="3" width="9.42578125" style="1" bestFit="1" customWidth="1"/>
    <col min="4" max="4" width="9.140625" style="1" bestFit="1" customWidth="1"/>
    <col min="5" max="5" width="4.5703125" style="1" bestFit="1" customWidth="1"/>
    <col min="6" max="6" width="15.7109375" style="1" customWidth="1"/>
    <col min="7" max="7" width="57" style="41" customWidth="1"/>
    <col min="8" max="8" width="21.28515625" style="41" customWidth="1"/>
    <col min="9" max="9" width="21.28515625" style="42" customWidth="1"/>
    <col min="10" max="10" width="16.7109375" style="43" customWidth="1"/>
    <col min="11" max="11" width="18.140625" style="1" bestFit="1" customWidth="1"/>
    <col min="12" max="12" width="14.140625" style="1" customWidth="1"/>
    <col min="13" max="16384" width="11.42578125" style="1"/>
  </cols>
  <sheetData>
    <row r="1" spans="1:11" ht="19.5" thickBot="1" x14ac:dyDescent="0.3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11" s="4" customFormat="1" ht="48.75" thickBot="1" x14ac:dyDescent="0.3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7" t="s">
        <v>8</v>
      </c>
      <c r="J2" s="5" t="s">
        <v>9</v>
      </c>
    </row>
    <row r="3" spans="1:11" s="8" customFormat="1" ht="24" x14ac:dyDescent="0.25">
      <c r="B3" s="9"/>
      <c r="C3" s="10"/>
      <c r="D3" s="10"/>
      <c r="E3" s="10"/>
      <c r="F3" s="10"/>
      <c r="G3" s="11" t="s">
        <v>10</v>
      </c>
      <c r="H3" s="12">
        <f>SUM(H4:H21)</f>
        <v>119577000000</v>
      </c>
      <c r="I3" s="12">
        <f>SUM(I4:I21)</f>
        <v>163250000000</v>
      </c>
      <c r="J3" s="13">
        <f>H3+I3</f>
        <v>282827000000</v>
      </c>
    </row>
    <row r="4" spans="1:11" s="8" customFormat="1" ht="38.25" x14ac:dyDescent="0.25">
      <c r="A4" s="4">
        <v>1</v>
      </c>
      <c r="B4" s="14">
        <v>2701</v>
      </c>
      <c r="C4" s="15">
        <v>800</v>
      </c>
      <c r="D4" s="15">
        <v>1</v>
      </c>
      <c r="E4" s="15">
        <v>16</v>
      </c>
      <c r="F4" s="16">
        <v>1114000380000</v>
      </c>
      <c r="G4" s="17" t="s">
        <v>11</v>
      </c>
      <c r="H4" s="18">
        <v>13516428219</v>
      </c>
      <c r="I4" s="19">
        <v>4312489842</v>
      </c>
      <c r="J4" s="20">
        <f>H4+I4</f>
        <v>17828918061</v>
      </c>
      <c r="K4" s="21"/>
    </row>
    <row r="5" spans="1:11" s="8" customFormat="1" ht="25.5" x14ac:dyDescent="0.25">
      <c r="A5" s="4">
        <f>A4+1</f>
        <v>2</v>
      </c>
      <c r="B5" s="14">
        <v>2701</v>
      </c>
      <c r="C5" s="15">
        <v>800</v>
      </c>
      <c r="D5" s="15">
        <v>3</v>
      </c>
      <c r="E5" s="15">
        <v>16</v>
      </c>
      <c r="F5" s="22" t="s">
        <v>12</v>
      </c>
      <c r="G5" s="23" t="s">
        <v>13</v>
      </c>
      <c r="H5" s="18">
        <v>7783153874</v>
      </c>
      <c r="I5" s="24"/>
      <c r="J5" s="20">
        <f t="shared" ref="J5:J22" si="0">H5+I5</f>
        <v>7783153874</v>
      </c>
      <c r="K5" s="25"/>
    </row>
    <row r="6" spans="1:11" s="8" customFormat="1" ht="25.5" x14ac:dyDescent="0.25">
      <c r="A6" s="4">
        <f t="shared" ref="A6:A14" si="1">A5+1</f>
        <v>3</v>
      </c>
      <c r="B6" s="14">
        <v>2701</v>
      </c>
      <c r="C6" s="15">
        <v>800</v>
      </c>
      <c r="D6" s="15">
        <v>4</v>
      </c>
      <c r="E6" s="15">
        <v>16</v>
      </c>
      <c r="F6" s="16">
        <v>1114000410000</v>
      </c>
      <c r="G6" s="17" t="s">
        <v>14</v>
      </c>
      <c r="H6" s="18">
        <v>2250000000</v>
      </c>
      <c r="I6" s="26"/>
      <c r="J6" s="20">
        <f t="shared" si="0"/>
        <v>2250000000</v>
      </c>
    </row>
    <row r="7" spans="1:11" s="8" customFormat="1" ht="51" x14ac:dyDescent="0.25">
      <c r="A7" s="4">
        <f t="shared" si="1"/>
        <v>4</v>
      </c>
      <c r="B7" s="14">
        <v>2701</v>
      </c>
      <c r="C7" s="15">
        <v>800</v>
      </c>
      <c r="D7" s="15">
        <v>5</v>
      </c>
      <c r="E7" s="15">
        <v>16</v>
      </c>
      <c r="F7" s="22" t="s">
        <v>15</v>
      </c>
      <c r="G7" s="23" t="s">
        <v>16</v>
      </c>
      <c r="H7" s="18"/>
      <c r="I7" s="19">
        <v>800000000</v>
      </c>
      <c r="J7" s="20">
        <f t="shared" si="0"/>
        <v>800000000</v>
      </c>
      <c r="K7" s="27"/>
    </row>
    <row r="8" spans="1:11" s="8" customFormat="1" ht="38.25" x14ac:dyDescent="0.25">
      <c r="A8" s="4">
        <f t="shared" si="1"/>
        <v>5</v>
      </c>
      <c r="B8" s="14">
        <v>2701</v>
      </c>
      <c r="C8" s="15">
        <v>800</v>
      </c>
      <c r="D8" s="15">
        <v>6</v>
      </c>
      <c r="E8" s="15">
        <v>16</v>
      </c>
      <c r="F8" s="16">
        <v>1114003810000</v>
      </c>
      <c r="G8" s="17" t="s">
        <v>17</v>
      </c>
      <c r="H8" s="18">
        <v>700000000</v>
      </c>
      <c r="I8" s="26"/>
      <c r="J8" s="20">
        <f t="shared" si="0"/>
        <v>700000000</v>
      </c>
    </row>
    <row r="9" spans="1:11" s="8" customFormat="1" ht="38.25" x14ac:dyDescent="0.25">
      <c r="A9" s="4">
        <f t="shared" si="1"/>
        <v>6</v>
      </c>
      <c r="B9" s="14">
        <v>2701</v>
      </c>
      <c r="C9" s="15">
        <v>800</v>
      </c>
      <c r="D9" s="15">
        <v>7</v>
      </c>
      <c r="E9" s="15">
        <v>16</v>
      </c>
      <c r="F9" s="16">
        <v>1114003820000</v>
      </c>
      <c r="G9" s="23" t="s">
        <v>18</v>
      </c>
      <c r="H9" s="18">
        <v>5400000000</v>
      </c>
      <c r="I9" s="24"/>
      <c r="J9" s="20">
        <f t="shared" si="0"/>
        <v>5400000000</v>
      </c>
    </row>
    <row r="10" spans="1:11" s="8" customFormat="1" ht="38.25" x14ac:dyDescent="0.25">
      <c r="A10" s="4">
        <f t="shared" si="1"/>
        <v>7</v>
      </c>
      <c r="B10" s="14">
        <v>2701</v>
      </c>
      <c r="C10" s="15">
        <v>800</v>
      </c>
      <c r="D10" s="15">
        <v>8</v>
      </c>
      <c r="E10" s="15">
        <v>16</v>
      </c>
      <c r="F10" s="22" t="s">
        <v>19</v>
      </c>
      <c r="G10" s="17" t="s">
        <v>20</v>
      </c>
      <c r="H10" s="18">
        <v>9200000000</v>
      </c>
      <c r="I10" s="26"/>
      <c r="J10" s="20">
        <f t="shared" si="0"/>
        <v>9200000000</v>
      </c>
    </row>
    <row r="11" spans="1:11" s="8" customFormat="1" ht="25.5" x14ac:dyDescent="0.25">
      <c r="A11" s="4">
        <f t="shared" si="1"/>
        <v>8</v>
      </c>
      <c r="B11" s="14">
        <v>2701</v>
      </c>
      <c r="C11" s="15">
        <v>800</v>
      </c>
      <c r="D11" s="15">
        <v>9</v>
      </c>
      <c r="E11" s="15">
        <v>16</v>
      </c>
      <c r="F11" s="16">
        <v>2016011000216</v>
      </c>
      <c r="G11" s="23" t="s">
        <v>21</v>
      </c>
      <c r="H11" s="18">
        <v>2125000000</v>
      </c>
      <c r="I11" s="24"/>
      <c r="J11" s="20">
        <f t="shared" si="0"/>
        <v>2125000000</v>
      </c>
    </row>
    <row r="12" spans="1:11" s="8" customFormat="1" ht="38.25" x14ac:dyDescent="0.25">
      <c r="A12" s="4">
        <f t="shared" si="1"/>
        <v>9</v>
      </c>
      <c r="B12" s="14">
        <v>2701</v>
      </c>
      <c r="C12" s="15">
        <v>800</v>
      </c>
      <c r="D12" s="15">
        <v>10</v>
      </c>
      <c r="E12" s="15">
        <v>16</v>
      </c>
      <c r="F12" s="16">
        <v>2016011000238</v>
      </c>
      <c r="G12" s="28" t="s">
        <v>22</v>
      </c>
      <c r="H12" s="18"/>
      <c r="I12" s="29">
        <v>10000000000</v>
      </c>
      <c r="J12" s="20">
        <f>H12+I12</f>
        <v>10000000000</v>
      </c>
    </row>
    <row r="13" spans="1:11" s="8" customFormat="1" ht="38.25" x14ac:dyDescent="0.25">
      <c r="A13" s="4">
        <f t="shared" si="1"/>
        <v>10</v>
      </c>
      <c r="B13" s="14">
        <v>2701</v>
      </c>
      <c r="C13" s="15">
        <v>800</v>
      </c>
      <c r="D13" s="15">
        <v>11</v>
      </c>
      <c r="E13" s="15">
        <v>16</v>
      </c>
      <c r="F13" s="16">
        <v>2016011000237</v>
      </c>
      <c r="G13" s="17" t="s">
        <v>23</v>
      </c>
      <c r="H13" s="18">
        <v>1600000000</v>
      </c>
      <c r="I13" s="26">
        <v>14400000000</v>
      </c>
      <c r="J13" s="20">
        <f>H13+I13</f>
        <v>16000000000</v>
      </c>
    </row>
    <row r="14" spans="1:11" s="8" customFormat="1" ht="25.5" x14ac:dyDescent="0.25">
      <c r="A14" s="30">
        <f t="shared" si="1"/>
        <v>11</v>
      </c>
      <c r="B14" s="14">
        <v>2701</v>
      </c>
      <c r="C14" s="15">
        <v>800</v>
      </c>
      <c r="D14" s="15">
        <v>14</v>
      </c>
      <c r="E14" s="15">
        <v>16</v>
      </c>
      <c r="F14" s="16">
        <v>2016011000230</v>
      </c>
      <c r="G14" s="31" t="s">
        <v>24</v>
      </c>
      <c r="H14" s="29">
        <v>10956175501</v>
      </c>
      <c r="I14" s="29">
        <v>19044138143</v>
      </c>
      <c r="J14" s="20">
        <f t="shared" ref="J14" si="2">H14+I14</f>
        <v>30000313644</v>
      </c>
    </row>
    <row r="15" spans="1:11" ht="25.5" x14ac:dyDescent="0.25">
      <c r="A15" s="4">
        <f>A14+1</f>
        <v>12</v>
      </c>
      <c r="B15" s="14">
        <v>2701</v>
      </c>
      <c r="C15" s="15">
        <v>800</v>
      </c>
      <c r="D15" s="15">
        <v>19</v>
      </c>
      <c r="E15" s="15">
        <v>16</v>
      </c>
      <c r="F15" s="16">
        <v>1114003000000</v>
      </c>
      <c r="G15" s="23" t="s">
        <v>25</v>
      </c>
      <c r="H15" s="18">
        <v>45501188278</v>
      </c>
      <c r="I15" s="19"/>
      <c r="J15" s="20">
        <f t="shared" si="0"/>
        <v>45501188278</v>
      </c>
    </row>
    <row r="16" spans="1:11" ht="25.5" x14ac:dyDescent="0.25">
      <c r="A16" s="4">
        <f>A15+1</f>
        <v>13</v>
      </c>
      <c r="B16" s="14">
        <v>2701</v>
      </c>
      <c r="C16" s="15">
        <v>800</v>
      </c>
      <c r="D16" s="15">
        <v>12</v>
      </c>
      <c r="E16" s="15">
        <v>16</v>
      </c>
      <c r="F16" s="16">
        <v>2016011000233</v>
      </c>
      <c r="G16" s="23" t="s">
        <v>26</v>
      </c>
      <c r="H16" s="18">
        <v>10057101415</v>
      </c>
      <c r="I16" s="19">
        <v>60181324728</v>
      </c>
      <c r="J16" s="20">
        <f t="shared" si="0"/>
        <v>70238426143</v>
      </c>
      <c r="K16" s="32"/>
    </row>
    <row r="17" spans="1:12" ht="24" x14ac:dyDescent="0.25">
      <c r="A17" s="4">
        <f t="shared" ref="A17:A21" si="3">A16+1</f>
        <v>14</v>
      </c>
      <c r="B17" s="14">
        <v>2701</v>
      </c>
      <c r="C17" s="15">
        <v>800</v>
      </c>
      <c r="D17" s="15">
        <v>13</v>
      </c>
      <c r="E17" s="15">
        <v>16</v>
      </c>
      <c r="F17" s="33">
        <v>2016011000231</v>
      </c>
      <c r="G17" s="34" t="s">
        <v>27</v>
      </c>
      <c r="H17" s="29">
        <v>700000000</v>
      </c>
      <c r="I17" s="29">
        <v>6300000000</v>
      </c>
      <c r="J17" s="20">
        <f>H17+I17</f>
        <v>7000000000</v>
      </c>
      <c r="K17" s="32"/>
    </row>
    <row r="18" spans="1:12" x14ac:dyDescent="0.25">
      <c r="A18" s="4">
        <f t="shared" si="3"/>
        <v>15</v>
      </c>
      <c r="B18" s="14">
        <v>2701</v>
      </c>
      <c r="C18" s="15">
        <v>800</v>
      </c>
      <c r="D18" s="15">
        <v>15</v>
      </c>
      <c r="E18" s="15">
        <v>16</v>
      </c>
      <c r="F18" s="16">
        <v>2016011000227</v>
      </c>
      <c r="G18" s="23" t="s">
        <v>28</v>
      </c>
      <c r="H18" s="18">
        <v>4500000000</v>
      </c>
      <c r="I18" s="29">
        <v>25500000000</v>
      </c>
      <c r="J18" s="20">
        <f>H18+I18</f>
        <v>30000000000</v>
      </c>
      <c r="K18" s="32"/>
    </row>
    <row r="19" spans="1:12" ht="38.25" x14ac:dyDescent="0.25">
      <c r="A19" s="4">
        <f t="shared" si="3"/>
        <v>16</v>
      </c>
      <c r="B19" s="14">
        <v>2701</v>
      </c>
      <c r="C19" s="15">
        <v>800</v>
      </c>
      <c r="D19" s="15">
        <v>16</v>
      </c>
      <c r="E19" s="15">
        <v>16</v>
      </c>
      <c r="F19" s="16">
        <v>2016011000210</v>
      </c>
      <c r="G19" s="17" t="s">
        <v>29</v>
      </c>
      <c r="H19" s="18">
        <v>787952713</v>
      </c>
      <c r="I19" s="19">
        <v>18212047287</v>
      </c>
      <c r="J19" s="20">
        <f>H19+I19</f>
        <v>19000000000</v>
      </c>
      <c r="K19" s="32"/>
    </row>
    <row r="20" spans="1:12" ht="24" x14ac:dyDescent="0.25">
      <c r="A20" s="4">
        <f t="shared" si="3"/>
        <v>17</v>
      </c>
      <c r="B20" s="14">
        <v>2701</v>
      </c>
      <c r="C20" s="15">
        <v>800</v>
      </c>
      <c r="D20" s="15">
        <v>17</v>
      </c>
      <c r="E20" s="15">
        <v>16</v>
      </c>
      <c r="F20" s="16">
        <v>2016011000107</v>
      </c>
      <c r="G20" s="34" t="s">
        <v>30</v>
      </c>
      <c r="H20" s="18">
        <v>3000000000</v>
      </c>
      <c r="I20" s="19"/>
      <c r="J20" s="20">
        <f t="shared" si="0"/>
        <v>3000000000</v>
      </c>
    </row>
    <row r="21" spans="1:12" ht="38.25" x14ac:dyDescent="0.25">
      <c r="A21" s="4">
        <f t="shared" si="3"/>
        <v>18</v>
      </c>
      <c r="B21" s="14">
        <v>2701</v>
      </c>
      <c r="C21" s="15">
        <v>800</v>
      </c>
      <c r="D21" s="15">
        <v>18</v>
      </c>
      <c r="E21" s="15">
        <v>16</v>
      </c>
      <c r="F21" s="16">
        <v>1114003640000</v>
      </c>
      <c r="G21" s="23" t="s">
        <v>31</v>
      </c>
      <c r="H21" s="18">
        <v>1500000000</v>
      </c>
      <c r="I21" s="29">
        <v>4500000000</v>
      </c>
      <c r="J21" s="20">
        <f t="shared" si="0"/>
        <v>6000000000</v>
      </c>
    </row>
    <row r="22" spans="1:12" ht="15.75" thickBot="1" x14ac:dyDescent="0.3">
      <c r="B22" s="35"/>
      <c r="C22" s="36"/>
      <c r="D22" s="36"/>
      <c r="E22" s="36"/>
      <c r="F22" s="37"/>
      <c r="G22" s="38" t="s">
        <v>32</v>
      </c>
      <c r="H22" s="39">
        <f>H3</f>
        <v>119577000000</v>
      </c>
      <c r="I22" s="39">
        <f>I3</f>
        <v>163250000000</v>
      </c>
      <c r="J22" s="40">
        <f t="shared" si="0"/>
        <v>282827000000</v>
      </c>
    </row>
    <row r="23" spans="1:12" x14ac:dyDescent="0.25">
      <c r="B23" s="1" t="s">
        <v>33</v>
      </c>
    </row>
    <row r="24" spans="1:12" x14ac:dyDescent="0.25">
      <c r="B24" s="44" t="s">
        <v>34</v>
      </c>
      <c r="C24" s="44"/>
      <c r="D24" s="44"/>
      <c r="E24" s="44"/>
      <c r="F24" s="44"/>
      <c r="G24" s="44"/>
      <c r="H24" s="44"/>
      <c r="I24" s="44"/>
      <c r="J24" s="44"/>
    </row>
    <row r="26" spans="1:12" x14ac:dyDescent="0.25">
      <c r="J26" s="45"/>
    </row>
    <row r="27" spans="1:12" ht="18" x14ac:dyDescent="0.25">
      <c r="G27" s="46" t="s">
        <v>35</v>
      </c>
      <c r="H27" s="46"/>
      <c r="I27" s="46"/>
      <c r="J27" s="46"/>
      <c r="K27" s="46"/>
      <c r="L27" s="46"/>
    </row>
    <row r="28" spans="1:12" ht="15.75" thickBot="1" x14ac:dyDescent="0.3"/>
    <row r="29" spans="1:12" ht="15" customHeight="1" x14ac:dyDescent="0.25">
      <c r="G29" s="47" t="s">
        <v>36</v>
      </c>
      <c r="H29" s="47" t="s">
        <v>37</v>
      </c>
      <c r="I29" s="47" t="s">
        <v>7</v>
      </c>
      <c r="J29" s="47" t="s">
        <v>8</v>
      </c>
      <c r="K29" s="48" t="s">
        <v>38</v>
      </c>
      <c r="L29" s="49" t="s">
        <v>39</v>
      </c>
    </row>
    <row r="30" spans="1:12" ht="15.75" thickBot="1" x14ac:dyDescent="0.3">
      <c r="G30" s="50"/>
      <c r="H30" s="50"/>
      <c r="I30" s="50"/>
      <c r="J30" s="50"/>
      <c r="K30" s="51"/>
      <c r="L30" s="52"/>
    </row>
    <row r="31" spans="1:12" ht="24.75" thickBot="1" x14ac:dyDescent="0.3">
      <c r="G31" s="53" t="str">
        <f>G3</f>
        <v>PROGRAMA 2701 - MEJORAMIENTO DE LAS COMPETENCIAS DE LA ADMINISTRACIÓN DE JUSTICIA</v>
      </c>
      <c r="H31" s="54">
        <f>A21</f>
        <v>18</v>
      </c>
      <c r="I31" s="55">
        <f>H22</f>
        <v>119577000000</v>
      </c>
      <c r="J31" s="55">
        <f>I22</f>
        <v>163250000000</v>
      </c>
      <c r="K31" s="56">
        <f>J3</f>
        <v>282827000000</v>
      </c>
      <c r="L31" s="57">
        <f>K31/$K$32</f>
        <v>1</v>
      </c>
    </row>
    <row r="32" spans="1:12" ht="15.75" thickBot="1" x14ac:dyDescent="0.3">
      <c r="G32" s="58" t="s">
        <v>40</v>
      </c>
      <c r="H32" s="59">
        <f>H31</f>
        <v>18</v>
      </c>
      <c r="I32" s="59">
        <f>I31</f>
        <v>119577000000</v>
      </c>
      <c r="J32" s="60">
        <f>SUM(J31:J31)</f>
        <v>163250000000</v>
      </c>
      <c r="K32" s="58">
        <f>SUM(K31:K31)</f>
        <v>282827000000</v>
      </c>
      <c r="L32" s="61">
        <f>K32/$K$32</f>
        <v>1</v>
      </c>
    </row>
    <row r="33" spans="7:10" ht="18" x14ac:dyDescent="0.25">
      <c r="G33" s="62" t="s">
        <v>41</v>
      </c>
      <c r="H33" s="62"/>
      <c r="I33" s="63"/>
      <c r="J33" s="64"/>
    </row>
  </sheetData>
  <mergeCells count="9">
    <mergeCell ref="B1:J1"/>
    <mergeCell ref="B24:J24"/>
    <mergeCell ref="G27:L27"/>
    <mergeCell ref="G29:G30"/>
    <mergeCell ref="H29:H30"/>
    <mergeCell ref="I29:I30"/>
    <mergeCell ref="J29:J30"/>
    <mergeCell ref="K29:K30"/>
    <mergeCell ref="L29:L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Faney Valencia Parra</dc:creator>
  <cp:lastModifiedBy>Faney Valencia Parra</cp:lastModifiedBy>
  <dcterms:created xsi:type="dcterms:W3CDTF">2018-07-18T18:15:21Z</dcterms:created>
  <dcterms:modified xsi:type="dcterms:W3CDTF">2018-07-18T18:17:12Z</dcterms:modified>
</cp:coreProperties>
</file>