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Google Drive\DOCUMENTOS ISA\JURIDICOS\CIVILES\PEQUEÑAS CAUSAS\JUZGADO 60\MIGUEL ANGÉL CARVAJAL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Hoja1!$A$6:$L$51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B52" i="1"/>
  <c r="H52" i="1" l="1"/>
  <c r="K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33" i="1"/>
  <c r="J34" i="1" l="1"/>
  <c r="J42" i="1"/>
  <c r="J38" i="1"/>
  <c r="J46" i="1"/>
  <c r="L46" i="1" s="1"/>
  <c r="J50" i="1"/>
  <c r="J10" i="1"/>
  <c r="J14" i="1"/>
  <c r="J18" i="1"/>
  <c r="J22" i="1"/>
  <c r="J26" i="1"/>
  <c r="J30" i="1"/>
  <c r="J7" i="1"/>
  <c r="J11" i="1"/>
  <c r="J15" i="1"/>
  <c r="J19" i="1"/>
  <c r="J23" i="1"/>
  <c r="J27" i="1"/>
  <c r="J31" i="1"/>
  <c r="J35" i="1"/>
  <c r="J39" i="1"/>
  <c r="J43" i="1"/>
  <c r="J47" i="1"/>
  <c r="J51" i="1"/>
  <c r="L51" i="1" s="1"/>
  <c r="J8" i="1"/>
  <c r="J12" i="1"/>
  <c r="J16" i="1"/>
  <c r="J20" i="1"/>
  <c r="J24" i="1"/>
  <c r="J28" i="1"/>
  <c r="J32" i="1"/>
  <c r="J36" i="1"/>
  <c r="J40" i="1"/>
  <c r="J44" i="1"/>
  <c r="J48" i="1"/>
  <c r="L48" i="1" s="1"/>
  <c r="J9" i="1"/>
  <c r="J13" i="1"/>
  <c r="J17" i="1"/>
  <c r="J21" i="1"/>
  <c r="J25" i="1"/>
  <c r="L25" i="1" s="1"/>
  <c r="J29" i="1"/>
  <c r="J33" i="1"/>
  <c r="J37" i="1"/>
  <c r="J41" i="1"/>
  <c r="J45" i="1"/>
  <c r="J49" i="1"/>
  <c r="L49" i="1" s="1"/>
  <c r="G52" i="1"/>
  <c r="L26" i="1"/>
  <c r="I52" i="1"/>
  <c r="L50" i="1"/>
  <c r="L47" i="1"/>
  <c r="L31" i="1" l="1"/>
  <c r="L35" i="1"/>
  <c r="L36" i="1"/>
  <c r="L37" i="1"/>
  <c r="L38" i="1"/>
  <c r="L44" i="1" l="1"/>
  <c r="L42" i="1"/>
  <c r="L34" i="1"/>
  <c r="L33" i="1"/>
  <c r="L40" i="1"/>
  <c r="L32" i="1"/>
  <c r="L30" i="1"/>
  <c r="L45" i="1"/>
  <c r="L43" i="1"/>
  <c r="L41" i="1"/>
  <c r="L39" i="1"/>
  <c r="L29" i="1" l="1"/>
  <c r="L28" i="1"/>
  <c r="L11" i="1"/>
  <c r="L10" i="1"/>
  <c r="L9" i="1"/>
  <c r="L13" i="1" l="1"/>
  <c r="L15" i="1"/>
  <c r="L17" i="1"/>
  <c r="L19" i="1"/>
  <c r="L21" i="1"/>
  <c r="L23" i="1"/>
  <c r="L8" i="1"/>
  <c r="L12" i="1"/>
  <c r="L14" i="1"/>
  <c r="L16" i="1"/>
  <c r="L18" i="1"/>
  <c r="L20" i="1"/>
  <c r="L22" i="1"/>
  <c r="L24" i="1"/>
  <c r="L27" i="1"/>
  <c r="L7" i="1" l="1"/>
  <c r="L52" i="1" s="1"/>
  <c r="J52" i="1"/>
</calcChain>
</file>

<file path=xl/sharedStrings.xml><?xml version="1.0" encoding="utf-8"?>
<sst xmlns="http://schemas.openxmlformats.org/spreadsheetml/2006/main" count="16" uniqueCount="16">
  <si>
    <t>MES</t>
  </si>
  <si>
    <t>NÚMERO DE MESES EN MORA</t>
  </si>
  <si>
    <t>ABONO</t>
  </si>
  <si>
    <t>TOTAL</t>
  </si>
  <si>
    <t>TASA DE INTÉRES CUOTA ORDINARIA</t>
  </si>
  <si>
    <t>TASA INTERÉS CUOTA EXTRAORDINARIA</t>
  </si>
  <si>
    <t>VALOR DE LOS INTERÉSES CUOTA ORDINARIA</t>
  </si>
  <si>
    <t>CUOTA EXTRAORDINARIA</t>
  </si>
  <si>
    <t>CUOTA ORDINARIA + EXTRAORDINARA + % DE CUOTA ORDINARIA + % EXTRAORDINARIA</t>
  </si>
  <si>
    <t xml:space="preserve">  CUOTA EXTRAORDINARIA + %</t>
  </si>
  <si>
    <t>CUOTA ORDINARIA</t>
  </si>
  <si>
    <t>SANCIONES</t>
  </si>
  <si>
    <t>JUZGADO 60 DE PEQUEÑAS CAUSAS DE BOGOTÁ</t>
  </si>
  <si>
    <t>NÚMERO: 1100140030782019-00278-00</t>
  </si>
  <si>
    <t>DEMANDANTE: EDIFICIO MULTIFAMILIAR A &amp; B</t>
  </si>
  <si>
    <t>DEMANDADO: MIGUEL ÁNGEL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</si>
</sst>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B70F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0" fillId="6" borderId="1" xfId="1" applyNumberFormat="1" applyFont="1" applyFill="1" applyBorder="1"/>
    <xf numFmtId="0" fontId="0" fillId="6" borderId="1" xfId="0" applyFill="1" applyBorder="1" applyAlignment="1">
      <alignment horizontal="center" vertical="center"/>
    </xf>
    <xf numFmtId="165" fontId="0" fillId="6" borderId="1" xfId="2" applyNumberFormat="1" applyFont="1" applyFill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3" fontId="0" fillId="0" borderId="1" xfId="0" applyNumberFormat="1" applyBorder="1"/>
    <xf numFmtId="0" fontId="2" fillId="7" borderId="1" xfId="0" applyFont="1" applyFill="1" applyBorder="1" applyAlignment="1">
      <alignment horizontal="center" vertical="center" wrapText="1"/>
    </xf>
    <xf numFmtId="165" fontId="0" fillId="8" borderId="1" xfId="2" applyNumberFormat="1" applyFont="1" applyFill="1" applyBorder="1" applyAlignment="1">
      <alignment horizontal="center"/>
    </xf>
    <xf numFmtId="164" fontId="6" fillId="5" borderId="0" xfId="0" applyNumberFormat="1" applyFont="1" applyFill="1"/>
    <xf numFmtId="0" fontId="2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B70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pane ySplit="1" topLeftCell="A20" activePane="bottomLeft" state="frozen"/>
      <selection pane="bottomLeft" activeCell="K36" sqref="K36"/>
    </sheetView>
  </sheetViews>
  <sheetFormatPr baseColWidth="10" defaultRowHeight="15" x14ac:dyDescent="0.25"/>
  <cols>
    <col min="1" max="1" width="15.85546875" style="2" customWidth="1"/>
    <col min="2" max="2" width="13.28515625" customWidth="1"/>
    <col min="3" max="3" width="14.28515625" style="2" customWidth="1"/>
    <col min="4" max="4" width="16" customWidth="1"/>
    <col min="5" max="5" width="18.7109375" customWidth="1"/>
    <col min="6" max="6" width="18.5703125" customWidth="1"/>
    <col min="7" max="8" width="19.28515625" customWidth="1"/>
    <col min="9" max="9" width="17.28515625" customWidth="1"/>
    <col min="10" max="10" width="23.85546875" customWidth="1"/>
    <col min="11" max="11" width="16" customWidth="1"/>
    <col min="12" max="12" width="19.28515625" customWidth="1"/>
  </cols>
  <sheetData>
    <row r="1" spans="1:12" ht="24" customHeight="1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" customHeight="1" x14ac:dyDescent="0.2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 x14ac:dyDescent="0.25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1" x14ac:dyDescent="0.2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6.7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72" customHeight="1" x14ac:dyDescent="0.25">
      <c r="A6" s="8" t="s">
        <v>0</v>
      </c>
      <c r="B6" s="5" t="s">
        <v>10</v>
      </c>
      <c r="C6" s="5" t="s">
        <v>1</v>
      </c>
      <c r="D6" s="5" t="s">
        <v>4</v>
      </c>
      <c r="E6" s="9" t="s">
        <v>7</v>
      </c>
      <c r="F6" s="9" t="s">
        <v>5</v>
      </c>
      <c r="G6" s="9" t="s">
        <v>9</v>
      </c>
      <c r="H6" s="21" t="s">
        <v>11</v>
      </c>
      <c r="I6" s="5" t="s">
        <v>6</v>
      </c>
      <c r="J6" s="18" t="s">
        <v>8</v>
      </c>
      <c r="K6" s="10" t="s">
        <v>2</v>
      </c>
      <c r="L6" s="11" t="s">
        <v>3</v>
      </c>
    </row>
    <row r="7" spans="1:12" x14ac:dyDescent="0.25">
      <c r="A7" s="1">
        <v>42826</v>
      </c>
      <c r="B7" s="12">
        <v>17805</v>
      </c>
      <c r="C7" s="13">
        <v>45</v>
      </c>
      <c r="D7" s="14">
        <v>2.4E-2</v>
      </c>
      <c r="E7" s="3"/>
      <c r="F7" s="19">
        <v>2.4E-2</v>
      </c>
      <c r="G7" s="3">
        <f t="shared" ref="G7:G26" si="0">(E7*F7)*C7</f>
        <v>0</v>
      </c>
      <c r="H7" s="3">
        <v>0</v>
      </c>
      <c r="I7" s="3">
        <f t="shared" ref="I7:I26" si="1">(B7*D7)*C7</f>
        <v>19229.400000000001</v>
      </c>
      <c r="J7" s="4">
        <f t="shared" ref="J7:J27" si="2">B7+I7+G7+E7+H7</f>
        <v>37034.400000000001</v>
      </c>
      <c r="K7" s="6"/>
      <c r="L7" s="6">
        <f t="shared" ref="L7:L27" si="3">(J7-K7)</f>
        <v>37034.400000000001</v>
      </c>
    </row>
    <row r="8" spans="1:12" x14ac:dyDescent="0.25">
      <c r="A8" s="1">
        <v>42856</v>
      </c>
      <c r="B8" s="12">
        <v>138900</v>
      </c>
      <c r="C8" s="13">
        <v>44</v>
      </c>
      <c r="D8" s="14">
        <v>2.4E-2</v>
      </c>
      <c r="E8" s="3"/>
      <c r="F8" s="19">
        <v>2.4E-2</v>
      </c>
      <c r="G8" s="3">
        <f t="shared" si="0"/>
        <v>0</v>
      </c>
      <c r="H8" s="3">
        <v>0</v>
      </c>
      <c r="I8" s="3">
        <f t="shared" si="1"/>
        <v>146678.39999999999</v>
      </c>
      <c r="J8" s="4">
        <f t="shared" si="2"/>
        <v>285578.40000000002</v>
      </c>
      <c r="K8" s="6"/>
      <c r="L8" s="6">
        <f t="shared" si="3"/>
        <v>285578.40000000002</v>
      </c>
    </row>
    <row r="9" spans="1:12" x14ac:dyDescent="0.25">
      <c r="A9" s="1">
        <v>42887</v>
      </c>
      <c r="B9" s="12">
        <v>138900</v>
      </c>
      <c r="C9" s="13">
        <v>43</v>
      </c>
      <c r="D9" s="14">
        <v>2.4E-2</v>
      </c>
      <c r="E9" s="3">
        <v>82650</v>
      </c>
      <c r="F9" s="19">
        <v>2.4E-2</v>
      </c>
      <c r="G9" s="3">
        <f t="shared" si="0"/>
        <v>85294.8</v>
      </c>
      <c r="H9" s="3">
        <v>0</v>
      </c>
      <c r="I9" s="3">
        <f t="shared" si="1"/>
        <v>143344.79999999999</v>
      </c>
      <c r="J9" s="4">
        <f t="shared" si="2"/>
        <v>450189.6</v>
      </c>
      <c r="K9" s="6"/>
      <c r="L9" s="6">
        <f t="shared" si="3"/>
        <v>450189.6</v>
      </c>
    </row>
    <row r="10" spans="1:12" x14ac:dyDescent="0.25">
      <c r="A10" s="1">
        <v>42917</v>
      </c>
      <c r="B10" s="12">
        <v>138900</v>
      </c>
      <c r="C10" s="13">
        <v>42</v>
      </c>
      <c r="D10" s="14">
        <v>2.3E-2</v>
      </c>
      <c r="E10" s="3">
        <v>41325</v>
      </c>
      <c r="F10" s="19">
        <v>2.3E-2</v>
      </c>
      <c r="G10" s="3">
        <f t="shared" si="0"/>
        <v>39919.950000000004</v>
      </c>
      <c r="H10" s="3">
        <v>0</v>
      </c>
      <c r="I10" s="3">
        <f t="shared" si="1"/>
        <v>134177.4</v>
      </c>
      <c r="J10" s="4">
        <f t="shared" si="2"/>
        <v>354322.35000000003</v>
      </c>
      <c r="K10" s="6"/>
      <c r="L10" s="6">
        <f t="shared" si="3"/>
        <v>354322.35000000003</v>
      </c>
    </row>
    <row r="11" spans="1:12" x14ac:dyDescent="0.25">
      <c r="A11" s="1">
        <v>42948</v>
      </c>
      <c r="B11" s="12">
        <v>138900</v>
      </c>
      <c r="C11" s="13">
        <v>41</v>
      </c>
      <c r="D11" s="14">
        <v>2.3E-2</v>
      </c>
      <c r="E11" s="3">
        <v>41325</v>
      </c>
      <c r="F11" s="19">
        <v>2.3E-2</v>
      </c>
      <c r="G11" s="3">
        <f t="shared" si="0"/>
        <v>38969.474999999999</v>
      </c>
      <c r="H11" s="3">
        <v>0</v>
      </c>
      <c r="I11" s="3">
        <f t="shared" si="1"/>
        <v>130982.7</v>
      </c>
      <c r="J11" s="4">
        <f t="shared" si="2"/>
        <v>350177.17499999999</v>
      </c>
      <c r="K11" s="6"/>
      <c r="L11" s="6">
        <f t="shared" si="3"/>
        <v>350177.17499999999</v>
      </c>
    </row>
    <row r="12" spans="1:12" x14ac:dyDescent="0.25">
      <c r="A12" s="1">
        <v>42979</v>
      </c>
      <c r="B12" s="12">
        <v>138900</v>
      </c>
      <c r="C12" s="13">
        <v>40</v>
      </c>
      <c r="D12" s="14">
        <v>2.3E-2</v>
      </c>
      <c r="E12" s="3"/>
      <c r="F12" s="19">
        <v>2.3E-2</v>
      </c>
      <c r="G12" s="3">
        <f t="shared" si="0"/>
        <v>0</v>
      </c>
      <c r="H12" s="3">
        <v>0</v>
      </c>
      <c r="I12" s="3">
        <f t="shared" si="1"/>
        <v>127788</v>
      </c>
      <c r="J12" s="4">
        <f t="shared" si="2"/>
        <v>266688</v>
      </c>
      <c r="K12" s="6"/>
      <c r="L12" s="6">
        <f t="shared" si="3"/>
        <v>266688</v>
      </c>
    </row>
    <row r="13" spans="1:12" x14ac:dyDescent="0.25">
      <c r="A13" s="1">
        <v>43009</v>
      </c>
      <c r="B13" s="12">
        <v>138900</v>
      </c>
      <c r="C13" s="13">
        <v>39</v>
      </c>
      <c r="D13" s="14">
        <v>2.4E-2</v>
      </c>
      <c r="E13" s="3"/>
      <c r="F13" s="19">
        <v>2.4E-2</v>
      </c>
      <c r="G13" s="3">
        <f t="shared" si="0"/>
        <v>0</v>
      </c>
      <c r="H13" s="3">
        <v>0</v>
      </c>
      <c r="I13" s="3">
        <f t="shared" si="1"/>
        <v>130010.4</v>
      </c>
      <c r="J13" s="4">
        <f t="shared" si="2"/>
        <v>268910.40000000002</v>
      </c>
      <c r="K13" s="6"/>
      <c r="L13" s="6">
        <f t="shared" si="3"/>
        <v>268910.40000000002</v>
      </c>
    </row>
    <row r="14" spans="1:12" x14ac:dyDescent="0.25">
      <c r="A14" s="1">
        <v>43040</v>
      </c>
      <c r="B14" s="12">
        <v>138900</v>
      </c>
      <c r="C14" s="13">
        <v>38</v>
      </c>
      <c r="D14" s="14">
        <v>2.4E-2</v>
      </c>
      <c r="E14" s="3"/>
      <c r="F14" s="19">
        <v>2.4E-2</v>
      </c>
      <c r="G14" s="3">
        <f t="shared" si="0"/>
        <v>0</v>
      </c>
      <c r="H14" s="3">
        <v>0</v>
      </c>
      <c r="I14" s="3">
        <f t="shared" si="1"/>
        <v>126676.8</v>
      </c>
      <c r="J14" s="4">
        <f t="shared" si="2"/>
        <v>265576.8</v>
      </c>
      <c r="K14" s="6"/>
      <c r="L14" s="6">
        <f t="shared" si="3"/>
        <v>265576.8</v>
      </c>
    </row>
    <row r="15" spans="1:12" x14ac:dyDescent="0.25">
      <c r="A15" s="1">
        <v>43070</v>
      </c>
      <c r="B15" s="12">
        <v>138900</v>
      </c>
      <c r="C15" s="13">
        <v>37</v>
      </c>
      <c r="D15" s="14">
        <v>2.4E-2</v>
      </c>
      <c r="E15" s="3"/>
      <c r="F15" s="19">
        <v>2.4E-2</v>
      </c>
      <c r="G15" s="3">
        <f t="shared" si="0"/>
        <v>0</v>
      </c>
      <c r="H15" s="3">
        <v>0</v>
      </c>
      <c r="I15" s="3">
        <f t="shared" si="1"/>
        <v>123343.2</v>
      </c>
      <c r="J15" s="4">
        <f t="shared" si="2"/>
        <v>262243.20000000001</v>
      </c>
      <c r="K15" s="6"/>
      <c r="L15" s="6">
        <f t="shared" si="3"/>
        <v>262243.20000000001</v>
      </c>
    </row>
    <row r="16" spans="1:12" x14ac:dyDescent="0.25">
      <c r="A16" s="1">
        <v>43101</v>
      </c>
      <c r="B16" s="12">
        <v>147100</v>
      </c>
      <c r="C16" s="13">
        <v>36</v>
      </c>
      <c r="D16" s="14">
        <v>2.3E-2</v>
      </c>
      <c r="E16" s="3"/>
      <c r="F16" s="19">
        <v>2.3E-2</v>
      </c>
      <c r="G16" s="3">
        <f t="shared" si="0"/>
        <v>0</v>
      </c>
      <c r="H16" s="3">
        <v>0</v>
      </c>
      <c r="I16" s="3">
        <f t="shared" si="1"/>
        <v>121798.79999999999</v>
      </c>
      <c r="J16" s="4">
        <f t="shared" si="2"/>
        <v>268898.8</v>
      </c>
      <c r="K16" s="6"/>
      <c r="L16" s="6">
        <f t="shared" si="3"/>
        <v>268898.8</v>
      </c>
    </row>
    <row r="17" spans="1:12" x14ac:dyDescent="0.25">
      <c r="A17" s="1">
        <v>43132</v>
      </c>
      <c r="B17" s="12">
        <v>147100</v>
      </c>
      <c r="C17" s="13">
        <v>35</v>
      </c>
      <c r="D17" s="14">
        <v>2.3E-2</v>
      </c>
      <c r="E17" s="3"/>
      <c r="F17" s="19">
        <v>2.3E-2</v>
      </c>
      <c r="G17" s="3">
        <f t="shared" si="0"/>
        <v>0</v>
      </c>
      <c r="H17" s="3">
        <v>0</v>
      </c>
      <c r="I17" s="3">
        <f t="shared" si="1"/>
        <v>118415.49999999999</v>
      </c>
      <c r="J17" s="4">
        <f t="shared" si="2"/>
        <v>265515.5</v>
      </c>
      <c r="K17" s="6"/>
      <c r="L17" s="6">
        <f t="shared" si="3"/>
        <v>265515.5</v>
      </c>
    </row>
    <row r="18" spans="1:12" x14ac:dyDescent="0.25">
      <c r="A18" s="1">
        <v>43160</v>
      </c>
      <c r="B18" s="12">
        <v>147100</v>
      </c>
      <c r="C18" s="13">
        <v>34</v>
      </c>
      <c r="D18" s="14">
        <v>2.3E-2</v>
      </c>
      <c r="E18" s="3"/>
      <c r="F18" s="19">
        <v>2.3E-2</v>
      </c>
      <c r="G18" s="3">
        <f t="shared" si="0"/>
        <v>0</v>
      </c>
      <c r="H18" s="3">
        <v>0</v>
      </c>
      <c r="I18" s="3">
        <f t="shared" si="1"/>
        <v>115032.2</v>
      </c>
      <c r="J18" s="4">
        <f t="shared" si="2"/>
        <v>262132.2</v>
      </c>
      <c r="K18" s="6"/>
      <c r="L18" s="6">
        <f t="shared" si="3"/>
        <v>262132.2</v>
      </c>
    </row>
    <row r="19" spans="1:12" x14ac:dyDescent="0.25">
      <c r="A19" s="1">
        <v>43191</v>
      </c>
      <c r="B19" s="12">
        <v>147100</v>
      </c>
      <c r="C19" s="13">
        <v>33</v>
      </c>
      <c r="D19" s="14">
        <v>2.3E-2</v>
      </c>
      <c r="E19" s="3"/>
      <c r="F19" s="19">
        <v>2.3E-2</v>
      </c>
      <c r="G19" s="3">
        <f t="shared" si="0"/>
        <v>0</v>
      </c>
      <c r="H19" s="3">
        <v>0</v>
      </c>
      <c r="I19" s="3">
        <f t="shared" si="1"/>
        <v>111648.9</v>
      </c>
      <c r="J19" s="4">
        <f t="shared" si="2"/>
        <v>258748.9</v>
      </c>
      <c r="K19" s="6"/>
      <c r="L19" s="6">
        <f t="shared" si="3"/>
        <v>258748.9</v>
      </c>
    </row>
    <row r="20" spans="1:12" x14ac:dyDescent="0.25">
      <c r="A20" s="1">
        <v>43221</v>
      </c>
      <c r="B20" s="12">
        <v>147100</v>
      </c>
      <c r="C20" s="13">
        <v>32</v>
      </c>
      <c r="D20" s="14">
        <v>2.3E-2</v>
      </c>
      <c r="E20" s="3"/>
      <c r="F20" s="19">
        <v>2.4E-2</v>
      </c>
      <c r="G20" s="3">
        <f t="shared" si="0"/>
        <v>0</v>
      </c>
      <c r="H20" s="3">
        <v>0</v>
      </c>
      <c r="I20" s="3">
        <f t="shared" si="1"/>
        <v>108265.59999999999</v>
      </c>
      <c r="J20" s="4">
        <f t="shared" si="2"/>
        <v>255365.59999999998</v>
      </c>
      <c r="K20" s="6"/>
      <c r="L20" s="6">
        <f t="shared" si="3"/>
        <v>255365.59999999998</v>
      </c>
    </row>
    <row r="21" spans="1:12" x14ac:dyDescent="0.25">
      <c r="A21" s="1">
        <v>43252</v>
      </c>
      <c r="B21" s="12">
        <v>147100</v>
      </c>
      <c r="C21" s="13">
        <v>31</v>
      </c>
      <c r="D21" s="14">
        <v>2.3E-2</v>
      </c>
      <c r="E21" s="3"/>
      <c r="F21" s="19">
        <v>2.4E-2</v>
      </c>
      <c r="G21" s="3">
        <f t="shared" si="0"/>
        <v>0</v>
      </c>
      <c r="H21" s="3">
        <v>0</v>
      </c>
      <c r="I21" s="3">
        <f t="shared" si="1"/>
        <v>104882.29999999999</v>
      </c>
      <c r="J21" s="4">
        <f t="shared" si="2"/>
        <v>251982.3</v>
      </c>
      <c r="K21" s="6"/>
      <c r="L21" s="6">
        <f t="shared" si="3"/>
        <v>251982.3</v>
      </c>
    </row>
    <row r="22" spans="1:12" x14ac:dyDescent="0.25">
      <c r="A22" s="1">
        <v>43282</v>
      </c>
      <c r="B22" s="12">
        <v>147100</v>
      </c>
      <c r="C22" s="13">
        <v>30</v>
      </c>
      <c r="D22" s="14">
        <v>2.5999999999999999E-2</v>
      </c>
      <c r="E22" s="3"/>
      <c r="F22" s="19">
        <v>2.4E-2</v>
      </c>
      <c r="G22" s="3">
        <f t="shared" si="0"/>
        <v>0</v>
      </c>
      <c r="H22" s="3">
        <v>0</v>
      </c>
      <c r="I22" s="3">
        <f t="shared" si="1"/>
        <v>114738</v>
      </c>
      <c r="J22" s="4">
        <f t="shared" si="2"/>
        <v>261838</v>
      </c>
      <c r="K22" s="6"/>
      <c r="L22" s="6">
        <f t="shared" si="3"/>
        <v>261838</v>
      </c>
    </row>
    <row r="23" spans="1:12" x14ac:dyDescent="0.25">
      <c r="A23" s="1">
        <v>43313</v>
      </c>
      <c r="B23" s="12">
        <v>147100</v>
      </c>
      <c r="C23" s="13">
        <v>29</v>
      </c>
      <c r="D23" s="14">
        <v>2.5999999999999999E-2</v>
      </c>
      <c r="E23" s="3"/>
      <c r="F23" s="19">
        <v>2.4E-2</v>
      </c>
      <c r="G23" s="3">
        <f t="shared" si="0"/>
        <v>0</v>
      </c>
      <c r="H23" s="3">
        <v>0</v>
      </c>
      <c r="I23" s="3">
        <f t="shared" si="1"/>
        <v>110913.4</v>
      </c>
      <c r="J23" s="4">
        <f t="shared" si="2"/>
        <v>258013.4</v>
      </c>
      <c r="K23" s="6"/>
      <c r="L23" s="6">
        <f t="shared" si="3"/>
        <v>258013.4</v>
      </c>
    </row>
    <row r="24" spans="1:12" x14ac:dyDescent="0.25">
      <c r="A24" s="1">
        <v>43344</v>
      </c>
      <c r="B24" s="12">
        <v>147100</v>
      </c>
      <c r="C24" s="13">
        <v>28</v>
      </c>
      <c r="D24" s="14">
        <v>2.5999999999999999E-2</v>
      </c>
      <c r="E24" s="3"/>
      <c r="F24" s="19">
        <v>2.5999999999999999E-2</v>
      </c>
      <c r="G24" s="3">
        <f t="shared" si="0"/>
        <v>0</v>
      </c>
      <c r="H24" s="3">
        <v>0</v>
      </c>
      <c r="I24" s="3">
        <f t="shared" si="1"/>
        <v>107088.8</v>
      </c>
      <c r="J24" s="4">
        <f t="shared" si="2"/>
        <v>254188.79999999999</v>
      </c>
      <c r="K24" s="6"/>
      <c r="L24" s="6">
        <f t="shared" si="3"/>
        <v>254188.79999999999</v>
      </c>
    </row>
    <row r="25" spans="1:12" x14ac:dyDescent="0.25">
      <c r="A25" s="1">
        <v>43374</v>
      </c>
      <c r="B25" s="12">
        <v>147100</v>
      </c>
      <c r="C25" s="13">
        <v>27</v>
      </c>
      <c r="D25" s="14">
        <v>2.3E-2</v>
      </c>
      <c r="E25" s="3"/>
      <c r="F25" s="19">
        <v>2.5999999999999999E-2</v>
      </c>
      <c r="G25" s="3">
        <f t="shared" si="0"/>
        <v>0</v>
      </c>
      <c r="H25" s="3">
        <v>0</v>
      </c>
      <c r="I25" s="3">
        <f t="shared" si="1"/>
        <v>91349.099999999991</v>
      </c>
      <c r="J25" s="4">
        <f t="shared" si="2"/>
        <v>238449.09999999998</v>
      </c>
      <c r="K25" s="6"/>
      <c r="L25" s="6">
        <f t="shared" si="3"/>
        <v>238449.09999999998</v>
      </c>
    </row>
    <row r="26" spans="1:12" x14ac:dyDescent="0.25">
      <c r="A26" s="1">
        <v>43405</v>
      </c>
      <c r="B26" s="12">
        <v>147100</v>
      </c>
      <c r="C26" s="13">
        <v>26</v>
      </c>
      <c r="D26" s="14">
        <v>2.3E-2</v>
      </c>
      <c r="E26" s="3"/>
      <c r="F26" s="19">
        <v>2.5999999999999999E-2</v>
      </c>
      <c r="G26" s="3">
        <f t="shared" si="0"/>
        <v>0</v>
      </c>
      <c r="H26" s="3">
        <v>0</v>
      </c>
      <c r="I26" s="3">
        <f t="shared" si="1"/>
        <v>87965.799999999988</v>
      </c>
      <c r="J26" s="4">
        <f t="shared" si="2"/>
        <v>235065.8</v>
      </c>
      <c r="K26" s="6"/>
      <c r="L26" s="6">
        <f t="shared" si="3"/>
        <v>235065.8</v>
      </c>
    </row>
    <row r="27" spans="1:12" x14ac:dyDescent="0.25">
      <c r="A27" s="1">
        <v>43435</v>
      </c>
      <c r="B27" s="12">
        <v>147100</v>
      </c>
      <c r="C27" s="13">
        <v>25</v>
      </c>
      <c r="D27" s="14">
        <v>2.3E-2</v>
      </c>
      <c r="E27" s="3"/>
      <c r="F27" s="19">
        <v>2.7E-2</v>
      </c>
      <c r="G27" s="3">
        <f t="shared" ref="G27:G51" si="4">(E27*F27)*C27</f>
        <v>0</v>
      </c>
      <c r="H27" s="3">
        <v>0</v>
      </c>
      <c r="I27" s="3">
        <f t="shared" ref="I27:I51" si="5">(B27*D27)*C27</f>
        <v>84582.5</v>
      </c>
      <c r="J27" s="4">
        <f t="shared" si="2"/>
        <v>231682.5</v>
      </c>
      <c r="K27" s="6"/>
      <c r="L27" s="6">
        <f t="shared" si="3"/>
        <v>231682.5</v>
      </c>
    </row>
    <row r="28" spans="1:12" x14ac:dyDescent="0.25">
      <c r="A28" s="1">
        <v>43466</v>
      </c>
      <c r="B28" s="12">
        <v>155900</v>
      </c>
      <c r="C28" s="13">
        <v>24</v>
      </c>
      <c r="D28" s="14">
        <v>2.1999999999999999E-2</v>
      </c>
      <c r="E28" s="3"/>
      <c r="F28" s="19">
        <v>2.7E-2</v>
      </c>
      <c r="G28" s="3">
        <f t="shared" si="4"/>
        <v>0</v>
      </c>
      <c r="H28" s="3">
        <v>0</v>
      </c>
      <c r="I28" s="3">
        <f t="shared" si="5"/>
        <v>82315.199999999997</v>
      </c>
      <c r="J28" s="4">
        <f t="shared" ref="J28:J51" si="6">B28+I28+G28+E28+H28</f>
        <v>238215.2</v>
      </c>
      <c r="K28" s="15"/>
      <c r="L28" s="6">
        <f t="shared" ref="L28:L51" si="7">(J28-K28)</f>
        <v>238215.2</v>
      </c>
    </row>
    <row r="29" spans="1:12" x14ac:dyDescent="0.25">
      <c r="A29" s="1">
        <v>43497</v>
      </c>
      <c r="B29" s="12">
        <v>155900</v>
      </c>
      <c r="C29" s="13">
        <v>23</v>
      </c>
      <c r="D29" s="14">
        <v>2.1999999999999999E-2</v>
      </c>
      <c r="E29" s="3"/>
      <c r="F29" s="19">
        <v>2.7E-2</v>
      </c>
      <c r="G29" s="3">
        <f t="shared" si="4"/>
        <v>0</v>
      </c>
      <c r="H29" s="3">
        <v>0</v>
      </c>
      <c r="I29" s="3">
        <f t="shared" si="5"/>
        <v>78885.399999999994</v>
      </c>
      <c r="J29" s="4">
        <f t="shared" si="6"/>
        <v>234785.4</v>
      </c>
      <c r="K29" s="15"/>
      <c r="L29" s="6">
        <f t="shared" si="7"/>
        <v>234785.4</v>
      </c>
    </row>
    <row r="30" spans="1:12" x14ac:dyDescent="0.25">
      <c r="A30" s="1">
        <v>43525</v>
      </c>
      <c r="B30" s="12">
        <v>155900</v>
      </c>
      <c r="C30" s="13">
        <v>22</v>
      </c>
      <c r="D30" s="14">
        <v>2.1999999999999999E-2</v>
      </c>
      <c r="E30" s="3"/>
      <c r="F30" s="19">
        <v>2.1999999999999999E-2</v>
      </c>
      <c r="G30" s="3">
        <f t="shared" si="4"/>
        <v>0</v>
      </c>
      <c r="H30" s="3">
        <v>0</v>
      </c>
      <c r="I30" s="3">
        <f t="shared" si="5"/>
        <v>75455.599999999991</v>
      </c>
      <c r="J30" s="4">
        <f t="shared" si="6"/>
        <v>231355.59999999998</v>
      </c>
      <c r="K30" s="17">
        <v>1600000</v>
      </c>
      <c r="L30" s="6">
        <f t="shared" si="7"/>
        <v>-1368644.4</v>
      </c>
    </row>
    <row r="31" spans="1:12" x14ac:dyDescent="0.25">
      <c r="A31" s="1">
        <v>43556</v>
      </c>
      <c r="B31" s="12">
        <v>155900</v>
      </c>
      <c r="C31" s="13">
        <v>21</v>
      </c>
      <c r="D31" s="14">
        <v>2.1999999999999999E-2</v>
      </c>
      <c r="E31" s="3"/>
      <c r="F31" s="19">
        <v>2.3E-2</v>
      </c>
      <c r="G31" s="3">
        <f t="shared" si="4"/>
        <v>0</v>
      </c>
      <c r="H31" s="3">
        <v>155900</v>
      </c>
      <c r="I31" s="3">
        <f t="shared" si="5"/>
        <v>72025.799999999988</v>
      </c>
      <c r="J31" s="4">
        <f t="shared" si="6"/>
        <v>383825.8</v>
      </c>
      <c r="K31" s="15"/>
      <c r="L31" s="6">
        <f t="shared" si="7"/>
        <v>383825.8</v>
      </c>
    </row>
    <row r="32" spans="1:12" x14ac:dyDescent="0.25">
      <c r="A32" s="1">
        <v>43586</v>
      </c>
      <c r="B32" s="12">
        <v>155900</v>
      </c>
      <c r="C32" s="13">
        <v>20</v>
      </c>
      <c r="D32" s="14">
        <v>2.1999999999999999E-2</v>
      </c>
      <c r="E32" s="3"/>
      <c r="F32" s="19">
        <v>2.1999999999999999E-2</v>
      </c>
      <c r="G32" s="3">
        <f t="shared" si="4"/>
        <v>0</v>
      </c>
      <c r="H32" s="3">
        <v>0</v>
      </c>
      <c r="I32" s="3">
        <f t="shared" si="5"/>
        <v>68596</v>
      </c>
      <c r="J32" s="4">
        <f t="shared" si="6"/>
        <v>224496</v>
      </c>
      <c r="K32" s="15"/>
      <c r="L32" s="6">
        <f t="shared" si="7"/>
        <v>224496</v>
      </c>
    </row>
    <row r="33" spans="1:12" x14ac:dyDescent="0.25">
      <c r="A33" s="1">
        <v>43617</v>
      </c>
      <c r="B33" s="12">
        <v>155900</v>
      </c>
      <c r="C33" s="13">
        <v>19</v>
      </c>
      <c r="D33" s="14">
        <v>2.4E-2</v>
      </c>
      <c r="E33" s="3"/>
      <c r="F33" s="19">
        <v>2.1999999999999999E-2</v>
      </c>
      <c r="G33" s="3">
        <f t="shared" si="4"/>
        <v>0</v>
      </c>
      <c r="H33" s="3">
        <v>0</v>
      </c>
      <c r="I33" s="3">
        <f t="shared" si="5"/>
        <v>71090.399999999994</v>
      </c>
      <c r="J33" s="4">
        <f t="shared" si="6"/>
        <v>226990.4</v>
      </c>
      <c r="K33" s="15"/>
      <c r="L33" s="6">
        <f t="shared" si="7"/>
        <v>226990.4</v>
      </c>
    </row>
    <row r="34" spans="1:12" x14ac:dyDescent="0.25">
      <c r="A34" s="1">
        <v>43647</v>
      </c>
      <c r="B34" s="12">
        <v>155900</v>
      </c>
      <c r="C34" s="13">
        <v>18</v>
      </c>
      <c r="D34" s="14">
        <v>2.4E-2</v>
      </c>
      <c r="E34" s="3"/>
      <c r="F34" s="19">
        <v>2.1999999999999999E-2</v>
      </c>
      <c r="G34" s="3">
        <f t="shared" si="4"/>
        <v>0</v>
      </c>
      <c r="H34" s="3">
        <v>0</v>
      </c>
      <c r="I34" s="3">
        <f t="shared" si="5"/>
        <v>67348.800000000003</v>
      </c>
      <c r="J34" s="4">
        <f t="shared" si="6"/>
        <v>223248.8</v>
      </c>
      <c r="K34" s="15"/>
      <c r="L34" s="6">
        <f t="shared" si="7"/>
        <v>223248.8</v>
      </c>
    </row>
    <row r="35" spans="1:12" x14ac:dyDescent="0.25">
      <c r="A35" s="1">
        <v>43678</v>
      </c>
      <c r="B35" s="12">
        <v>155900</v>
      </c>
      <c r="C35" s="13">
        <v>17</v>
      </c>
      <c r="D35" s="14">
        <v>2.4E-2</v>
      </c>
      <c r="E35" s="3"/>
      <c r="F35" s="19">
        <v>2.4E-2</v>
      </c>
      <c r="G35" s="3">
        <f t="shared" si="4"/>
        <v>0</v>
      </c>
      <c r="H35" s="3">
        <v>0</v>
      </c>
      <c r="I35" s="3">
        <f t="shared" si="5"/>
        <v>63607.199999999997</v>
      </c>
      <c r="J35" s="4">
        <f t="shared" si="6"/>
        <v>219507.20000000001</v>
      </c>
      <c r="K35" s="17">
        <v>3718663</v>
      </c>
      <c r="L35" s="6">
        <f t="shared" si="7"/>
        <v>-3499155.8</v>
      </c>
    </row>
    <row r="36" spans="1:12" x14ac:dyDescent="0.25">
      <c r="A36" s="1">
        <v>43709</v>
      </c>
      <c r="B36" s="12">
        <v>155900</v>
      </c>
      <c r="C36" s="13">
        <v>16</v>
      </c>
      <c r="D36" s="14">
        <v>2.4E-2</v>
      </c>
      <c r="E36" s="3">
        <v>122400</v>
      </c>
      <c r="F36" s="19">
        <v>2.4E-2</v>
      </c>
      <c r="G36" s="3">
        <f t="shared" si="4"/>
        <v>47001.599999999999</v>
      </c>
      <c r="H36" s="3">
        <v>0</v>
      </c>
      <c r="I36" s="3">
        <f t="shared" si="5"/>
        <v>59865.599999999999</v>
      </c>
      <c r="J36" s="4">
        <f t="shared" si="6"/>
        <v>385167.2</v>
      </c>
      <c r="K36" s="15"/>
      <c r="L36" s="6">
        <f t="shared" si="7"/>
        <v>385167.2</v>
      </c>
    </row>
    <row r="37" spans="1:12" x14ac:dyDescent="0.25">
      <c r="A37" s="1">
        <v>43739</v>
      </c>
      <c r="B37" s="12">
        <v>155900</v>
      </c>
      <c r="C37" s="13">
        <v>15</v>
      </c>
      <c r="D37" s="14">
        <v>2.3E-2</v>
      </c>
      <c r="E37" s="3">
        <v>122400</v>
      </c>
      <c r="F37" s="19">
        <v>2.3E-2</v>
      </c>
      <c r="G37" s="3">
        <f t="shared" si="4"/>
        <v>42228</v>
      </c>
      <c r="H37" s="3">
        <v>0</v>
      </c>
      <c r="I37" s="3">
        <f t="shared" si="5"/>
        <v>53785.5</v>
      </c>
      <c r="J37" s="4">
        <f t="shared" si="6"/>
        <v>374313.5</v>
      </c>
      <c r="K37" s="15"/>
      <c r="L37" s="6">
        <f t="shared" si="7"/>
        <v>374313.5</v>
      </c>
    </row>
    <row r="38" spans="1:12" x14ac:dyDescent="0.25">
      <c r="A38" s="1">
        <v>43770</v>
      </c>
      <c r="B38" s="12">
        <v>155900</v>
      </c>
      <c r="C38" s="13">
        <v>14</v>
      </c>
      <c r="D38" s="14">
        <v>2.3E-2</v>
      </c>
      <c r="E38" s="3">
        <v>122400</v>
      </c>
      <c r="F38" s="19">
        <v>2.3E-2</v>
      </c>
      <c r="G38" s="3">
        <f t="shared" si="4"/>
        <v>39412.799999999996</v>
      </c>
      <c r="H38" s="3">
        <v>0</v>
      </c>
      <c r="I38" s="3">
        <f t="shared" si="5"/>
        <v>50199.799999999996</v>
      </c>
      <c r="J38" s="4">
        <f t="shared" si="6"/>
        <v>367912.6</v>
      </c>
      <c r="K38" s="15"/>
      <c r="L38" s="6">
        <f t="shared" si="7"/>
        <v>367912.6</v>
      </c>
    </row>
    <row r="39" spans="1:12" x14ac:dyDescent="0.25">
      <c r="A39" s="1">
        <v>43800</v>
      </c>
      <c r="B39" s="12">
        <v>155900</v>
      </c>
      <c r="C39" s="13">
        <v>13</v>
      </c>
      <c r="D39" s="14">
        <v>2.3E-2</v>
      </c>
      <c r="E39" s="3"/>
      <c r="F39" s="19">
        <v>2.4E-2</v>
      </c>
      <c r="G39" s="3">
        <f t="shared" si="4"/>
        <v>0</v>
      </c>
      <c r="H39" s="3">
        <v>0</v>
      </c>
      <c r="I39" s="3">
        <f t="shared" si="5"/>
        <v>46614.1</v>
      </c>
      <c r="J39" s="4">
        <f t="shared" si="6"/>
        <v>202514.1</v>
      </c>
      <c r="K39" s="15"/>
      <c r="L39" s="6">
        <f t="shared" si="7"/>
        <v>202514.1</v>
      </c>
    </row>
    <row r="40" spans="1:12" x14ac:dyDescent="0.25">
      <c r="A40" s="1">
        <v>43831</v>
      </c>
      <c r="B40" s="12">
        <v>161800</v>
      </c>
      <c r="C40" s="13">
        <v>12</v>
      </c>
      <c r="D40" s="14">
        <v>2.3E-2</v>
      </c>
      <c r="E40" s="3"/>
      <c r="F40" s="19">
        <v>2.4E-2</v>
      </c>
      <c r="G40" s="3">
        <f t="shared" si="4"/>
        <v>0</v>
      </c>
      <c r="H40" s="3">
        <v>0</v>
      </c>
      <c r="I40" s="3">
        <f t="shared" si="5"/>
        <v>44656.800000000003</v>
      </c>
      <c r="J40" s="4">
        <f t="shared" si="6"/>
        <v>206456.8</v>
      </c>
      <c r="K40" s="15"/>
      <c r="L40" s="6">
        <f t="shared" si="7"/>
        <v>206456.8</v>
      </c>
    </row>
    <row r="41" spans="1:12" x14ac:dyDescent="0.25">
      <c r="A41" s="1">
        <v>43862</v>
      </c>
      <c r="B41" s="12">
        <v>161800</v>
      </c>
      <c r="C41" s="13">
        <v>11</v>
      </c>
      <c r="D41" s="14">
        <v>2.3E-2</v>
      </c>
      <c r="E41" s="3"/>
      <c r="F41" s="19">
        <v>2.4E-2</v>
      </c>
      <c r="G41" s="3">
        <f t="shared" si="4"/>
        <v>0</v>
      </c>
      <c r="H41" s="3">
        <v>0</v>
      </c>
      <c r="I41" s="3">
        <f t="shared" si="5"/>
        <v>40935.4</v>
      </c>
      <c r="J41" s="4">
        <f t="shared" si="6"/>
        <v>202735.4</v>
      </c>
      <c r="K41" s="15"/>
      <c r="L41" s="6">
        <f t="shared" si="7"/>
        <v>202735.4</v>
      </c>
    </row>
    <row r="42" spans="1:12" x14ac:dyDescent="0.25">
      <c r="A42" s="1">
        <v>43891</v>
      </c>
      <c r="B42" s="12">
        <v>173300</v>
      </c>
      <c r="C42" s="13">
        <v>10</v>
      </c>
      <c r="D42" s="14">
        <v>2.3E-2</v>
      </c>
      <c r="E42" s="3"/>
      <c r="F42" s="19">
        <v>2.4E-2</v>
      </c>
      <c r="G42" s="3">
        <f t="shared" si="4"/>
        <v>0</v>
      </c>
      <c r="H42" s="3">
        <v>173300</v>
      </c>
      <c r="I42" s="3">
        <f t="shared" si="5"/>
        <v>39859</v>
      </c>
      <c r="J42" s="4">
        <f t="shared" si="6"/>
        <v>386459</v>
      </c>
      <c r="K42" s="15"/>
      <c r="L42" s="6">
        <f t="shared" si="7"/>
        <v>386459</v>
      </c>
    </row>
    <row r="43" spans="1:12" x14ac:dyDescent="0.25">
      <c r="A43" s="1">
        <v>43922</v>
      </c>
      <c r="B43" s="12">
        <v>173300</v>
      </c>
      <c r="C43" s="13">
        <v>9</v>
      </c>
      <c r="D43" s="14">
        <v>2.3E-2</v>
      </c>
      <c r="E43" s="3"/>
      <c r="F43" s="19">
        <v>2.4E-2</v>
      </c>
      <c r="G43" s="3">
        <f t="shared" si="4"/>
        <v>0</v>
      </c>
      <c r="H43" s="3">
        <v>0</v>
      </c>
      <c r="I43" s="3">
        <f t="shared" si="5"/>
        <v>35873.1</v>
      </c>
      <c r="J43" s="4">
        <f t="shared" si="6"/>
        <v>209173.1</v>
      </c>
      <c r="K43" s="15"/>
      <c r="L43" s="6">
        <f t="shared" si="7"/>
        <v>209173.1</v>
      </c>
    </row>
    <row r="44" spans="1:12" x14ac:dyDescent="0.25">
      <c r="A44" s="1">
        <v>43952</v>
      </c>
      <c r="B44" s="12">
        <v>173300</v>
      </c>
      <c r="C44" s="13">
        <v>8</v>
      </c>
      <c r="D44" s="14">
        <v>2.1999999999999999E-2</v>
      </c>
      <c r="E44" s="3"/>
      <c r="F44" s="19">
        <v>2.4E-2</v>
      </c>
      <c r="G44" s="3">
        <f t="shared" si="4"/>
        <v>0</v>
      </c>
      <c r="H44" s="3">
        <v>0</v>
      </c>
      <c r="I44" s="3">
        <f t="shared" si="5"/>
        <v>30500.799999999999</v>
      </c>
      <c r="J44" s="4">
        <f t="shared" si="6"/>
        <v>203800.8</v>
      </c>
      <c r="K44" s="15"/>
      <c r="L44" s="6">
        <f t="shared" si="7"/>
        <v>203800.8</v>
      </c>
    </row>
    <row r="45" spans="1:12" x14ac:dyDescent="0.25">
      <c r="A45" s="1">
        <v>43983</v>
      </c>
      <c r="B45" s="12">
        <v>173300</v>
      </c>
      <c r="C45" s="13">
        <v>7</v>
      </c>
      <c r="D45" s="14">
        <v>2.1999999999999999E-2</v>
      </c>
      <c r="E45" s="3"/>
      <c r="F45" s="19">
        <v>2.4E-2</v>
      </c>
      <c r="G45" s="3">
        <f t="shared" si="4"/>
        <v>0</v>
      </c>
      <c r="H45" s="3">
        <v>0</v>
      </c>
      <c r="I45" s="3">
        <f t="shared" si="5"/>
        <v>26688.2</v>
      </c>
      <c r="J45" s="4">
        <f t="shared" si="6"/>
        <v>199988.2</v>
      </c>
      <c r="K45" s="15"/>
      <c r="L45" s="6">
        <f t="shared" si="7"/>
        <v>199988.2</v>
      </c>
    </row>
    <row r="46" spans="1:12" x14ac:dyDescent="0.25">
      <c r="A46" s="1">
        <v>44013</v>
      </c>
      <c r="B46" s="12">
        <v>173300</v>
      </c>
      <c r="C46" s="13">
        <v>6</v>
      </c>
      <c r="D46" s="14">
        <v>1.4E-2</v>
      </c>
      <c r="E46" s="3"/>
      <c r="F46" s="19">
        <v>2.1999999999999999E-2</v>
      </c>
      <c r="G46" s="3">
        <f t="shared" si="4"/>
        <v>0</v>
      </c>
      <c r="H46" s="3">
        <v>0</v>
      </c>
      <c r="I46" s="3">
        <f t="shared" si="5"/>
        <v>14557.2</v>
      </c>
      <c r="J46" s="4">
        <f t="shared" si="6"/>
        <v>187857.2</v>
      </c>
      <c r="K46" s="15"/>
      <c r="L46" s="6">
        <f t="shared" si="7"/>
        <v>187857.2</v>
      </c>
    </row>
    <row r="47" spans="1:12" x14ac:dyDescent="0.25">
      <c r="A47" s="1">
        <v>44044</v>
      </c>
      <c r="B47" s="12">
        <v>173300</v>
      </c>
      <c r="C47" s="13">
        <v>5</v>
      </c>
      <c r="D47" s="14">
        <v>2.1999999999999999E-2</v>
      </c>
      <c r="E47" s="3"/>
      <c r="F47" s="19">
        <v>2.4E-2</v>
      </c>
      <c r="G47" s="3">
        <f t="shared" si="4"/>
        <v>0</v>
      </c>
      <c r="H47" s="3">
        <v>0</v>
      </c>
      <c r="I47" s="3">
        <f t="shared" si="5"/>
        <v>19063</v>
      </c>
      <c r="J47" s="4">
        <f t="shared" si="6"/>
        <v>192363</v>
      </c>
      <c r="K47" s="17"/>
      <c r="L47" s="6">
        <f t="shared" si="7"/>
        <v>192363</v>
      </c>
    </row>
    <row r="48" spans="1:12" x14ac:dyDescent="0.25">
      <c r="A48" s="1">
        <v>44075</v>
      </c>
      <c r="B48" s="12">
        <v>173300</v>
      </c>
      <c r="C48" s="13">
        <v>4</v>
      </c>
      <c r="D48" s="14">
        <v>2.1999999999999999E-2</v>
      </c>
      <c r="E48" s="3"/>
      <c r="F48" s="19">
        <v>2.4E-2</v>
      </c>
      <c r="G48" s="3">
        <f t="shared" si="4"/>
        <v>0</v>
      </c>
      <c r="H48" s="3">
        <v>0</v>
      </c>
      <c r="I48" s="3">
        <f t="shared" si="5"/>
        <v>15250.4</v>
      </c>
      <c r="J48" s="4">
        <f t="shared" si="6"/>
        <v>188550.39999999999</v>
      </c>
      <c r="K48" s="15"/>
      <c r="L48" s="6">
        <f t="shared" si="7"/>
        <v>188550.39999999999</v>
      </c>
    </row>
    <row r="49" spans="1:12" x14ac:dyDescent="0.25">
      <c r="A49" s="1">
        <v>44105</v>
      </c>
      <c r="B49" s="12">
        <v>173300</v>
      </c>
      <c r="C49" s="13">
        <v>3</v>
      </c>
      <c r="D49" s="14">
        <v>2.1999999999999999E-2</v>
      </c>
      <c r="E49" s="3"/>
      <c r="F49" s="19">
        <v>2.4E-2</v>
      </c>
      <c r="G49" s="3">
        <f t="shared" si="4"/>
        <v>0</v>
      </c>
      <c r="H49" s="3">
        <v>0</v>
      </c>
      <c r="I49" s="3">
        <f t="shared" si="5"/>
        <v>11437.8</v>
      </c>
      <c r="J49" s="4">
        <f t="shared" si="6"/>
        <v>184737.8</v>
      </c>
      <c r="K49" s="15"/>
      <c r="L49" s="6">
        <f t="shared" si="7"/>
        <v>184737.8</v>
      </c>
    </row>
    <row r="50" spans="1:12" x14ac:dyDescent="0.25">
      <c r="A50" s="1">
        <v>44136</v>
      </c>
      <c r="B50" s="12">
        <v>173300</v>
      </c>
      <c r="C50" s="13">
        <v>2</v>
      </c>
      <c r="D50" s="14">
        <v>2.1999999999999999E-2</v>
      </c>
      <c r="E50" s="3"/>
      <c r="F50" s="19">
        <v>2.4E-2</v>
      </c>
      <c r="G50" s="3">
        <f t="shared" si="4"/>
        <v>0</v>
      </c>
      <c r="H50" s="3">
        <v>0</v>
      </c>
      <c r="I50" s="3">
        <f t="shared" si="5"/>
        <v>7625.2</v>
      </c>
      <c r="J50" s="4">
        <f t="shared" si="6"/>
        <v>180925.2</v>
      </c>
      <c r="K50" s="15"/>
      <c r="L50" s="6">
        <f t="shared" si="7"/>
        <v>180925.2</v>
      </c>
    </row>
    <row r="51" spans="1:12" x14ac:dyDescent="0.25">
      <c r="A51" s="1">
        <v>44166</v>
      </c>
      <c r="B51" s="12">
        <v>173300</v>
      </c>
      <c r="C51" s="13">
        <v>1</v>
      </c>
      <c r="D51" s="14">
        <v>2.1999999999999999E-2</v>
      </c>
      <c r="E51" s="3"/>
      <c r="F51" s="19">
        <v>2.4E-2</v>
      </c>
      <c r="G51" s="3">
        <f t="shared" si="4"/>
        <v>0</v>
      </c>
      <c r="H51" s="3">
        <v>0</v>
      </c>
      <c r="I51" s="3">
        <f t="shared" si="5"/>
        <v>3812.6</v>
      </c>
      <c r="J51" s="4">
        <f t="shared" si="6"/>
        <v>177112.6</v>
      </c>
      <c r="K51" s="15"/>
      <c r="L51" s="6">
        <f t="shared" si="7"/>
        <v>177112.6</v>
      </c>
    </row>
    <row r="52" spans="1:12" x14ac:dyDescent="0.25">
      <c r="B52" s="16">
        <f>SUM(B7:B51)</f>
        <v>6821605</v>
      </c>
      <c r="E52" s="16">
        <f>SUM(E7:E51)</f>
        <v>532500</v>
      </c>
      <c r="G52" s="16">
        <f t="shared" ref="G52:L52" si="8">SUM(G7:G51)</f>
        <v>292826.625</v>
      </c>
      <c r="H52" s="16">
        <f t="shared" si="8"/>
        <v>329200</v>
      </c>
      <c r="I52" s="16">
        <f t="shared" si="8"/>
        <v>3438960.9</v>
      </c>
      <c r="J52" s="16">
        <f t="shared" si="8"/>
        <v>11415092.525</v>
      </c>
      <c r="K52" s="16">
        <f t="shared" si="8"/>
        <v>5318663</v>
      </c>
      <c r="L52" s="20">
        <f t="shared" si="8"/>
        <v>6096429.5250000013</v>
      </c>
    </row>
  </sheetData>
  <autoFilter ref="A6:L51"/>
  <mergeCells count="4">
    <mergeCell ref="A1:L1"/>
    <mergeCell ref="A2:L2"/>
    <mergeCell ref="A3:L3"/>
    <mergeCell ref="A4:L4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Isaza Castro</dc:creator>
  <cp:lastModifiedBy>Usuario de Windows</cp:lastModifiedBy>
  <cp:lastPrinted>2021-02-11T19:02:29Z</cp:lastPrinted>
  <dcterms:created xsi:type="dcterms:W3CDTF">2020-11-14T21:20:23Z</dcterms:created>
  <dcterms:modified xsi:type="dcterms:W3CDTF">2021-02-11T19:23:32Z</dcterms:modified>
</cp:coreProperties>
</file>