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"/>
    </mc:Choice>
  </mc:AlternateContent>
  <xr:revisionPtr revIDLastSave="0" documentId="13_ncr:1_{B25C6829-2D64-4A04-9361-A7FC4138DD36}" xr6:coauthVersionLast="36" xr6:coauthVersionMax="36" xr10:uidLastSave="{00000000-0000-0000-0000-000000000000}"/>
  <bookViews>
    <workbookView xWindow="0" yWindow="0" windowWidth="20490" windowHeight="81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43" i="1" s="1"/>
  <c r="E8" i="1"/>
  <c r="B49" i="1" s="1"/>
  <c r="D49" i="1" s="1"/>
  <c r="F49" i="1" s="1"/>
  <c r="B52" i="1" l="1"/>
  <c r="B51" i="1"/>
  <c r="D51" i="1" s="1"/>
  <c r="F51" i="1" s="1"/>
  <c r="G8" i="1"/>
  <c r="B50" i="1"/>
  <c r="D50" i="1" s="1"/>
  <c r="F50" i="1" s="1"/>
  <c r="B42" i="1"/>
  <c r="B39" i="1"/>
  <c r="B38" i="1"/>
  <c r="G7" i="1"/>
  <c r="B46" i="1"/>
  <c r="B48" i="1"/>
  <c r="D48" i="1" s="1"/>
  <c r="F48" i="1" s="1"/>
  <c r="B41" i="1"/>
  <c r="B45" i="1"/>
  <c r="B36" i="1"/>
  <c r="B37" i="1"/>
  <c r="B44" i="1"/>
  <c r="B47" i="1"/>
  <c r="D47" i="1" s="1"/>
  <c r="F47" i="1" s="1"/>
  <c r="B40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<sst xmlns="http://schemas.openxmlformats.org/spreadsheetml/2006/main" count="20" uniqueCount="19">
  <si>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</si>
  <si>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</si>
  <si>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</si>
  <si>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</si>
  <si>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</si>
  <si>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</si>
  <si>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</si>
  <si>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</si>
  <si>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</si>
  <si>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</si>
  <si>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</si>
  <si>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</si>
  <si>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</si>
  <si>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CAPITAL</t>
  </si>
  <si>
    <t>INTERES DE MORA</t>
  </si>
  <si>
    <t>TOTAL CAPITAL A MAYO 31 DE 2023</t>
  </si>
  <si>
    <t>ALVARO FERNANDO GARCIA</t>
  </si>
  <si>
    <t>LIQUIDACIÓN CAPITAL y INTERESES MORATORIOS</t>
  </si>
  <si>
    <t>RADICADO 2022-00240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</si>
</sst>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u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6" fontId="2" fillId="0" borderId="1" xfId="0" applyNumberFormat="1" applyFont="1" applyBorder="1"/>
    <xf numFmtId="6" fontId="2" fillId="0" borderId="2" xfId="0" applyNumberFormat="1" applyFont="1" applyBorder="1"/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2" fillId="0" borderId="1" xfId="2" applyNumberFormat="1" applyFont="1" applyBorder="1" applyAlignment="1">
      <alignment horizontal="center" wrapText="1"/>
    </xf>
    <xf numFmtId="17" fontId="2" fillId="0" borderId="1" xfId="0" applyNumberFormat="1" applyFont="1" applyBorder="1"/>
    <xf numFmtId="164" fontId="2" fillId="0" borderId="1" xfId="2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2" fillId="0" borderId="0" xfId="0" applyFont="1"/>
    <xf numFmtId="6" fontId="2" fillId="0" borderId="0" xfId="0" applyNumberFormat="1" applyFont="1"/>
    <xf numFmtId="165" fontId="2" fillId="0" borderId="0" xfId="0" applyNumberFormat="1" applyFont="1"/>
    <xf numFmtId="0" fontId="5" fillId="0" borderId="0" xfId="0" applyFont="1"/>
    <xf numFmtId="6" fontId="5" fillId="0" borderId="0" xfId="0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40" zoomScaleNormal="100" workbookViewId="0">
      <selection activeCell="B56" sqref="B56"/>
    </sheetView>
  </sheetViews>
  <sheetFormatPr baseColWidth="10" defaultRowHeight="15" x14ac:dyDescent="0.25"/>
  <cols>
    <col min="1" max="1" width="30.140625" style="2" customWidth="1"/>
    <col min="2" max="2" width="28" style="2" customWidth="1"/>
    <col min="3" max="3" width="18.85546875" style="2" customWidth="1"/>
    <col min="4" max="4" width="23.5703125" style="2" customWidth="1"/>
    <col min="5" max="5" width="15.140625" style="2" customWidth="1"/>
    <col min="6" max="6" width="22.7109375" style="2" customWidth="1"/>
    <col min="7" max="7" width="17.140625" style="2" customWidth="1"/>
    <col min="8" max="16384" width="11.42578125" style="2"/>
  </cols>
  <sheetData>
    <row r="1" spans="1:7" ht="31.5" x14ac:dyDescent="0.25">
      <c r="A1" s="1" t="s">
        <v>17</v>
      </c>
      <c r="B1" s="1" t="s">
        <v>16</v>
      </c>
      <c r="C1" s="1" t="s">
        <v>18</v>
      </c>
    </row>
    <row r="4" spans="1:7" ht="78.75" x14ac:dyDescent="0.25">
      <c r="A4" s="3" t="s">
        <v>0</v>
      </c>
      <c r="B4" s="4" t="s">
        <v>1</v>
      </c>
      <c r="C4" s="4" t="s">
        <v>2</v>
      </c>
      <c r="D4" s="5"/>
      <c r="E4" s="6" t="s">
        <v>3</v>
      </c>
      <c r="F4" s="4" t="s">
        <v>4</v>
      </c>
      <c r="G4" s="7" t="s">
        <v>5</v>
      </c>
    </row>
    <row r="5" spans="1:7" ht="15.75" x14ac:dyDescent="0.25">
      <c r="A5" s="3">
        <v>2020</v>
      </c>
      <c r="B5" s="8">
        <v>1874435</v>
      </c>
      <c r="C5" s="8">
        <v>1838335</v>
      </c>
      <c r="D5" s="9"/>
      <c r="E5" s="9">
        <f>B5-C5</f>
        <v>36100</v>
      </c>
      <c r="F5" s="3">
        <v>13</v>
      </c>
      <c r="G5" s="8">
        <f>E5*F5</f>
        <v>469300</v>
      </c>
    </row>
    <row r="6" spans="1:7" ht="15.75" customHeight="1" x14ac:dyDescent="0.25">
      <c r="A6" s="3">
        <v>2021</v>
      </c>
      <c r="B6" s="8">
        <v>1902676</v>
      </c>
      <c r="C6" s="8">
        <v>1867933</v>
      </c>
      <c r="D6" s="9"/>
      <c r="E6" s="9">
        <f>B6-C6</f>
        <v>34743</v>
      </c>
      <c r="F6" s="3">
        <v>14</v>
      </c>
      <c r="G6" s="8">
        <f t="shared" ref="G6:G8" si="0">E6*F6</f>
        <v>486402</v>
      </c>
    </row>
    <row r="7" spans="1:7" ht="15.75" customHeight="1" x14ac:dyDescent="0.25">
      <c r="A7" s="3">
        <v>2022</v>
      </c>
      <c r="B7" s="8">
        <v>2054275</v>
      </c>
      <c r="C7" s="8">
        <v>1972910</v>
      </c>
      <c r="D7" s="9"/>
      <c r="E7" s="9">
        <f>B7-C7</f>
        <v>81365</v>
      </c>
      <c r="F7" s="3">
        <v>14</v>
      </c>
      <c r="G7" s="8">
        <f>E7*F7</f>
        <v>1139110</v>
      </c>
    </row>
    <row r="8" spans="1:7" ht="15.75" x14ac:dyDescent="0.25">
      <c r="A8" s="3">
        <v>2023</v>
      </c>
      <c r="B8" s="8">
        <v>2429359</v>
      </c>
      <c r="C8" s="10">
        <v>2083787</v>
      </c>
      <c r="D8" s="11"/>
      <c r="E8" s="9">
        <f>B8-C8</f>
        <v>345572</v>
      </c>
      <c r="F8" s="3">
        <v>5</v>
      </c>
      <c r="G8" s="8">
        <f t="shared" si="0"/>
        <v>1727860</v>
      </c>
    </row>
    <row r="9" spans="1:7" ht="31.5" x14ac:dyDescent="0.25">
      <c r="A9" s="12"/>
      <c r="B9" s="12"/>
      <c r="C9" s="12"/>
      <c r="D9" s="12"/>
      <c r="E9" s="12"/>
      <c r="F9" s="13" t="s">
        <v>15</v>
      </c>
      <c r="G9" s="14">
        <f>SUM(G5:G8)</f>
        <v>3822672</v>
      </c>
    </row>
    <row r="12" spans="1:7" ht="47.25" x14ac:dyDescent="0.25">
      <c r="A12" s="7" t="s">
        <v>6</v>
      </c>
      <c r="B12" s="7" t="s">
        <v>7</v>
      </c>
      <c r="C12" s="15" t="s">
        <v>8</v>
      </c>
      <c r="D12" s="4" t="s">
        <v>9</v>
      </c>
      <c r="E12" s="4" t="s">
        <v>10</v>
      </c>
      <c r="F12" s="4" t="s">
        <v>11</v>
      </c>
    </row>
    <row r="13" spans="1:7" ht="15.75" x14ac:dyDescent="0.25">
      <c r="A13" s="16">
        <v>43862</v>
      </c>
      <c r="B13" s="8">
        <f>E$5</f>
        <v>36100</v>
      </c>
      <c r="C13" s="17">
        <v>2.1180000000000001E-2</v>
      </c>
      <c r="D13" s="18">
        <f>B13*C13</f>
        <v>764.59800000000007</v>
      </c>
      <c r="E13" s="7">
        <v>40</v>
      </c>
      <c r="F13" s="19">
        <f>E13*D13</f>
        <v>30583.920000000002</v>
      </c>
    </row>
    <row r="14" spans="1:7" ht="15.75" x14ac:dyDescent="0.25">
      <c r="A14" s="16">
        <v>43891</v>
      </c>
      <c r="B14" s="8">
        <f t="shared" ref="B14:B22" si="1">E$5</f>
        <v>36100</v>
      </c>
      <c r="C14" s="17">
        <v>2.1069999999999998E-2</v>
      </c>
      <c r="D14" s="18">
        <f t="shared" ref="D14:D52" si="2">B14*C14</f>
        <v>760.62699999999995</v>
      </c>
      <c r="E14" s="7">
        <f>E13-1</f>
        <v>39</v>
      </c>
      <c r="F14" s="19">
        <f t="shared" ref="F14:F52" si="3">E14*D14</f>
        <v>29664.452999999998</v>
      </c>
    </row>
    <row r="15" spans="1:7" ht="15.75" x14ac:dyDescent="0.25">
      <c r="A15" s="16">
        <v>43922</v>
      </c>
      <c r="B15" s="8">
        <f t="shared" si="1"/>
        <v>36100</v>
      </c>
      <c r="C15" s="17">
        <v>2.0809999999999999E-2</v>
      </c>
      <c r="D15" s="18">
        <f t="shared" si="2"/>
        <v>751.24099999999999</v>
      </c>
      <c r="E15" s="7">
        <f t="shared" ref="E15:E46" si="4">E14-1</f>
        <v>38</v>
      </c>
      <c r="F15" s="19">
        <f t="shared" si="3"/>
        <v>28547.157999999999</v>
      </c>
    </row>
    <row r="16" spans="1:7" ht="15.75" x14ac:dyDescent="0.25">
      <c r="A16" s="16">
        <v>43952</v>
      </c>
      <c r="B16" s="8">
        <f t="shared" si="1"/>
        <v>36100</v>
      </c>
      <c r="C16" s="17">
        <v>2.0310000000000002E-2</v>
      </c>
      <c r="D16" s="18">
        <f t="shared" si="2"/>
        <v>733.19100000000003</v>
      </c>
      <c r="E16" s="7">
        <f t="shared" si="4"/>
        <v>37</v>
      </c>
      <c r="F16" s="19">
        <f t="shared" si="3"/>
        <v>27128.067000000003</v>
      </c>
    </row>
    <row r="17" spans="1:6" ht="15.75" x14ac:dyDescent="0.25">
      <c r="A17" s="16">
        <v>43983</v>
      </c>
      <c r="B17" s="8">
        <f>E$5*2</f>
        <v>72200</v>
      </c>
      <c r="C17" s="17">
        <v>2.0240000000000001E-2</v>
      </c>
      <c r="D17" s="18">
        <f t="shared" si="2"/>
        <v>1461.328</v>
      </c>
      <c r="E17" s="7">
        <f t="shared" si="4"/>
        <v>36</v>
      </c>
      <c r="F17" s="19">
        <f t="shared" si="3"/>
        <v>52607.807999999997</v>
      </c>
    </row>
    <row r="18" spans="1:6" ht="15.75" x14ac:dyDescent="0.25">
      <c r="A18" s="16">
        <v>44013</v>
      </c>
      <c r="B18" s="8">
        <f t="shared" si="1"/>
        <v>36100</v>
      </c>
      <c r="C18" s="17">
        <v>2.0240000000000001E-2</v>
      </c>
      <c r="D18" s="18">
        <f t="shared" si="2"/>
        <v>730.66399999999999</v>
      </c>
      <c r="E18" s="7">
        <f t="shared" si="4"/>
        <v>35</v>
      </c>
      <c r="F18" s="19">
        <f t="shared" si="3"/>
        <v>25573.239999999998</v>
      </c>
    </row>
    <row r="19" spans="1:6" ht="15.75" x14ac:dyDescent="0.25">
      <c r="A19" s="16">
        <v>44044</v>
      </c>
      <c r="B19" s="8">
        <f t="shared" si="1"/>
        <v>36100</v>
      </c>
      <c r="C19" s="17">
        <v>2.0410000000000001E-2</v>
      </c>
      <c r="D19" s="18">
        <f t="shared" si="2"/>
        <v>736.80100000000004</v>
      </c>
      <c r="E19" s="7">
        <f t="shared" si="4"/>
        <v>34</v>
      </c>
      <c r="F19" s="19">
        <f t="shared" si="3"/>
        <v>25051.234</v>
      </c>
    </row>
    <row r="20" spans="1:6" ht="15.75" x14ac:dyDescent="0.25">
      <c r="A20" s="16">
        <v>44075</v>
      </c>
      <c r="B20" s="8">
        <f t="shared" si="1"/>
        <v>36100</v>
      </c>
      <c r="C20" s="17">
        <v>2.0469999999999999E-2</v>
      </c>
      <c r="D20" s="18">
        <f t="shared" si="2"/>
        <v>738.96699999999998</v>
      </c>
      <c r="E20" s="7">
        <f t="shared" si="4"/>
        <v>33</v>
      </c>
      <c r="F20" s="19">
        <f t="shared" si="3"/>
        <v>24385.911</v>
      </c>
    </row>
    <row r="21" spans="1:6" ht="15.75" x14ac:dyDescent="0.25">
      <c r="A21" s="16">
        <v>44105</v>
      </c>
      <c r="B21" s="8">
        <f t="shared" si="1"/>
        <v>36100</v>
      </c>
      <c r="C21" s="17">
        <v>2.0209999999999999E-2</v>
      </c>
      <c r="D21" s="18">
        <f t="shared" si="2"/>
        <v>729.5809999999999</v>
      </c>
      <c r="E21" s="7">
        <f t="shared" si="4"/>
        <v>32</v>
      </c>
      <c r="F21" s="19">
        <f t="shared" si="3"/>
        <v>23346.591999999997</v>
      </c>
    </row>
    <row r="22" spans="1:6" ht="15.75" x14ac:dyDescent="0.25">
      <c r="A22" s="16">
        <v>44136</v>
      </c>
      <c r="B22" s="8">
        <f t="shared" si="1"/>
        <v>36100</v>
      </c>
      <c r="C22" s="17">
        <v>1.9959999999999999E-2</v>
      </c>
      <c r="D22" s="18">
        <f t="shared" si="2"/>
        <v>720.55599999999993</v>
      </c>
      <c r="E22" s="7">
        <f t="shared" si="4"/>
        <v>31</v>
      </c>
      <c r="F22" s="19">
        <f t="shared" si="3"/>
        <v>22337.235999999997</v>
      </c>
    </row>
    <row r="23" spans="1:6" ht="15.75" x14ac:dyDescent="0.25">
      <c r="A23" s="16">
        <v>44166</v>
      </c>
      <c r="B23" s="8">
        <f>E$5*2</f>
        <v>72200</v>
      </c>
      <c r="C23" s="17">
        <v>1.9570000000000001E-2</v>
      </c>
      <c r="D23" s="18">
        <f t="shared" si="2"/>
        <v>1412.954</v>
      </c>
      <c r="E23" s="7">
        <f t="shared" si="4"/>
        <v>30</v>
      </c>
      <c r="F23" s="19">
        <f t="shared" si="3"/>
        <v>42388.619999999995</v>
      </c>
    </row>
    <row r="24" spans="1:6" ht="15.75" x14ac:dyDescent="0.25">
      <c r="A24" s="16">
        <v>44197</v>
      </c>
      <c r="B24" s="8">
        <f>E$6</f>
        <v>34743</v>
      </c>
      <c r="C24" s="17">
        <v>1.9429999999999999E-2</v>
      </c>
      <c r="D24" s="18">
        <f t="shared" si="2"/>
        <v>675.05648999999994</v>
      </c>
      <c r="E24" s="7">
        <f t="shared" si="4"/>
        <v>29</v>
      </c>
      <c r="F24" s="19">
        <f t="shared" si="3"/>
        <v>19576.638209999997</v>
      </c>
    </row>
    <row r="25" spans="1:6" ht="15.75" x14ac:dyDescent="0.25">
      <c r="A25" s="16">
        <v>44228</v>
      </c>
      <c r="B25" s="8">
        <f t="shared" ref="B25:B34" si="5">E$6</f>
        <v>34743</v>
      </c>
      <c r="C25" s="17">
        <v>1.9650000000000001E-2</v>
      </c>
      <c r="D25" s="18">
        <f t="shared" si="2"/>
        <v>682.69995000000006</v>
      </c>
      <c r="E25" s="7">
        <f t="shared" si="4"/>
        <v>28</v>
      </c>
      <c r="F25" s="19">
        <f t="shared" si="3"/>
        <v>19115.598600000001</v>
      </c>
    </row>
    <row r="26" spans="1:6" ht="15.75" x14ac:dyDescent="0.25">
      <c r="A26" s="16">
        <v>44256</v>
      </c>
      <c r="B26" s="8">
        <f t="shared" si="5"/>
        <v>34743</v>
      </c>
      <c r="C26" s="17">
        <v>1.9529999999999999E-2</v>
      </c>
      <c r="D26" s="18">
        <f t="shared" si="2"/>
        <v>678.53078999999991</v>
      </c>
      <c r="E26" s="7">
        <f t="shared" si="4"/>
        <v>27</v>
      </c>
      <c r="F26" s="19">
        <f t="shared" si="3"/>
        <v>18320.331329999997</v>
      </c>
    </row>
    <row r="27" spans="1:6" ht="15.75" x14ac:dyDescent="0.25">
      <c r="A27" s="16">
        <v>44287</v>
      </c>
      <c r="B27" s="8">
        <f t="shared" si="5"/>
        <v>34743</v>
      </c>
      <c r="C27" s="17">
        <v>1.9429999999999999E-2</v>
      </c>
      <c r="D27" s="18">
        <f t="shared" si="2"/>
        <v>675.05648999999994</v>
      </c>
      <c r="E27" s="7">
        <f t="shared" si="4"/>
        <v>26</v>
      </c>
      <c r="F27" s="19">
        <f t="shared" si="3"/>
        <v>17551.468739999997</v>
      </c>
    </row>
    <row r="28" spans="1:6" ht="15.75" x14ac:dyDescent="0.25">
      <c r="A28" s="16">
        <v>44317</v>
      </c>
      <c r="B28" s="8">
        <f t="shared" si="5"/>
        <v>34743</v>
      </c>
      <c r="C28" s="17">
        <v>1.933E-2</v>
      </c>
      <c r="D28" s="18">
        <f t="shared" si="2"/>
        <v>671.58218999999997</v>
      </c>
      <c r="E28" s="7">
        <f t="shared" si="4"/>
        <v>25</v>
      </c>
      <c r="F28" s="19">
        <f t="shared" si="3"/>
        <v>16789.554749999999</v>
      </c>
    </row>
    <row r="29" spans="1:6" ht="15.75" x14ac:dyDescent="0.25">
      <c r="A29" s="16">
        <v>44348</v>
      </c>
      <c r="B29" s="8">
        <f>E$6*2</f>
        <v>69486</v>
      </c>
      <c r="C29" s="17">
        <v>1.932E-2</v>
      </c>
      <c r="D29" s="18">
        <f t="shared" si="2"/>
        <v>1342.4695200000001</v>
      </c>
      <c r="E29" s="7">
        <f t="shared" si="4"/>
        <v>24</v>
      </c>
      <c r="F29" s="19">
        <f t="shared" si="3"/>
        <v>32219.268480000002</v>
      </c>
    </row>
    <row r="30" spans="1:6" ht="15.75" x14ac:dyDescent="0.25">
      <c r="A30" s="16">
        <v>44378</v>
      </c>
      <c r="B30" s="8">
        <f t="shared" si="5"/>
        <v>34743</v>
      </c>
      <c r="C30" s="17">
        <v>1.9290000000000002E-2</v>
      </c>
      <c r="D30" s="18">
        <f t="shared" si="2"/>
        <v>670.19247000000007</v>
      </c>
      <c r="E30" s="7">
        <f t="shared" si="4"/>
        <v>23</v>
      </c>
      <c r="F30" s="19">
        <f t="shared" si="3"/>
        <v>15414.426810000001</v>
      </c>
    </row>
    <row r="31" spans="1:6" ht="15.75" x14ac:dyDescent="0.25">
      <c r="A31" s="16">
        <v>44409</v>
      </c>
      <c r="B31" s="8">
        <f t="shared" si="5"/>
        <v>34743</v>
      </c>
      <c r="C31" s="17">
        <v>1.9349999999999999E-2</v>
      </c>
      <c r="D31" s="18">
        <f t="shared" si="2"/>
        <v>672.27704999999992</v>
      </c>
      <c r="E31" s="7">
        <f t="shared" si="4"/>
        <v>22</v>
      </c>
      <c r="F31" s="19">
        <f t="shared" si="3"/>
        <v>14790.095099999999</v>
      </c>
    </row>
    <row r="32" spans="1:6" ht="15.75" x14ac:dyDescent="0.25">
      <c r="A32" s="16">
        <v>44440</v>
      </c>
      <c r="B32" s="8">
        <f t="shared" si="5"/>
        <v>34743</v>
      </c>
      <c r="C32" s="17">
        <v>1.9300000000000001E-2</v>
      </c>
      <c r="D32" s="18">
        <f t="shared" si="2"/>
        <v>670.53989999999999</v>
      </c>
      <c r="E32" s="7">
        <f t="shared" si="4"/>
        <v>21</v>
      </c>
      <c r="F32" s="19">
        <f t="shared" si="3"/>
        <v>14081.3379</v>
      </c>
    </row>
    <row r="33" spans="1:6" ht="15.75" x14ac:dyDescent="0.25">
      <c r="A33" s="16">
        <v>44470</v>
      </c>
      <c r="B33" s="8">
        <f t="shared" si="5"/>
        <v>34743</v>
      </c>
      <c r="C33" s="17">
        <v>1.9189999999999999E-2</v>
      </c>
      <c r="D33" s="18">
        <f t="shared" si="2"/>
        <v>666.71816999999999</v>
      </c>
      <c r="E33" s="7">
        <f t="shared" si="4"/>
        <v>20</v>
      </c>
      <c r="F33" s="19">
        <f t="shared" si="3"/>
        <v>13334.3634</v>
      </c>
    </row>
    <row r="34" spans="1:6" ht="15.75" x14ac:dyDescent="0.25">
      <c r="A34" s="16">
        <v>44501</v>
      </c>
      <c r="B34" s="8">
        <f t="shared" si="5"/>
        <v>34743</v>
      </c>
      <c r="C34" s="17">
        <v>1.9390000000000001E-2</v>
      </c>
      <c r="D34" s="18">
        <f t="shared" si="2"/>
        <v>673.66677000000004</v>
      </c>
      <c r="E34" s="7">
        <f t="shared" si="4"/>
        <v>19</v>
      </c>
      <c r="F34" s="19">
        <f t="shared" si="3"/>
        <v>12799.66863</v>
      </c>
    </row>
    <row r="35" spans="1:6" ht="15.75" x14ac:dyDescent="0.25">
      <c r="A35" s="16">
        <v>44531</v>
      </c>
      <c r="B35" s="8">
        <f>E$6*2</f>
        <v>69486</v>
      </c>
      <c r="C35" s="17">
        <v>1.9570000000000001E-2</v>
      </c>
      <c r="D35" s="18">
        <f t="shared" si="2"/>
        <v>1359.8410200000001</v>
      </c>
      <c r="E35" s="7">
        <f t="shared" si="4"/>
        <v>18</v>
      </c>
      <c r="F35" s="19">
        <f t="shared" si="3"/>
        <v>24477.138360000001</v>
      </c>
    </row>
    <row r="36" spans="1:6" ht="15.75" x14ac:dyDescent="0.25">
      <c r="A36" s="16">
        <v>44562</v>
      </c>
      <c r="B36" s="8">
        <f>E$7</f>
        <v>81365</v>
      </c>
      <c r="C36" s="17">
        <v>1.9779999999999999E-2</v>
      </c>
      <c r="D36" s="18">
        <f t="shared" si="2"/>
        <v>1609.3996999999999</v>
      </c>
      <c r="E36" s="7">
        <f t="shared" si="4"/>
        <v>17</v>
      </c>
      <c r="F36" s="19">
        <f t="shared" si="3"/>
        <v>27359.794900000001</v>
      </c>
    </row>
    <row r="37" spans="1:6" ht="15.75" x14ac:dyDescent="0.25">
      <c r="A37" s="16">
        <v>44593</v>
      </c>
      <c r="B37" s="8">
        <f t="shared" ref="B37:B46" si="6">E$7</f>
        <v>81365</v>
      </c>
      <c r="C37" s="17">
        <v>2.0420000000000001E-2</v>
      </c>
      <c r="D37" s="18">
        <f t="shared" si="2"/>
        <v>1661.4733000000001</v>
      </c>
      <c r="E37" s="7">
        <f t="shared" si="4"/>
        <v>16</v>
      </c>
      <c r="F37" s="19">
        <f t="shared" si="3"/>
        <v>26583.572800000002</v>
      </c>
    </row>
    <row r="38" spans="1:6" ht="15.75" x14ac:dyDescent="0.25">
      <c r="A38" s="16">
        <v>44621</v>
      </c>
      <c r="B38" s="8">
        <f t="shared" si="6"/>
        <v>81365</v>
      </c>
      <c r="C38" s="17">
        <v>2.0590000000000001E-2</v>
      </c>
      <c r="D38" s="18">
        <f t="shared" si="2"/>
        <v>1675.3053500000001</v>
      </c>
      <c r="E38" s="7">
        <f t="shared" si="4"/>
        <v>15</v>
      </c>
      <c r="F38" s="19">
        <f t="shared" si="3"/>
        <v>25129.580250000003</v>
      </c>
    </row>
    <row r="39" spans="1:6" ht="15.75" x14ac:dyDescent="0.25">
      <c r="A39" s="16">
        <v>44652</v>
      </c>
      <c r="B39" s="8">
        <f t="shared" si="6"/>
        <v>81365</v>
      </c>
      <c r="C39" s="17">
        <v>2.1170000000000001E-2</v>
      </c>
      <c r="D39" s="18">
        <f t="shared" si="2"/>
        <v>1722.4970500000002</v>
      </c>
      <c r="E39" s="7">
        <f t="shared" si="4"/>
        <v>14</v>
      </c>
      <c r="F39" s="19">
        <f t="shared" si="3"/>
        <v>24114.958700000003</v>
      </c>
    </row>
    <row r="40" spans="1:6" ht="15.75" x14ac:dyDescent="0.25">
      <c r="A40" s="16">
        <v>44682</v>
      </c>
      <c r="B40" s="8">
        <f t="shared" si="6"/>
        <v>81365</v>
      </c>
      <c r="C40" s="17">
        <v>2.1819999999999999E-2</v>
      </c>
      <c r="D40" s="18">
        <f t="shared" si="2"/>
        <v>1775.3842999999999</v>
      </c>
      <c r="E40" s="7">
        <f t="shared" si="4"/>
        <v>13</v>
      </c>
      <c r="F40" s="19">
        <f t="shared" si="3"/>
        <v>23079.995899999998</v>
      </c>
    </row>
    <row r="41" spans="1:6" ht="15.75" x14ac:dyDescent="0.25">
      <c r="A41" s="16">
        <v>44713</v>
      </c>
      <c r="B41" s="8">
        <f>E$7*2</f>
        <v>162730</v>
      </c>
      <c r="C41" s="17">
        <v>2.2499999999999999E-2</v>
      </c>
      <c r="D41" s="18">
        <f t="shared" si="2"/>
        <v>3661.4249999999997</v>
      </c>
      <c r="E41" s="7">
        <f t="shared" si="4"/>
        <v>12</v>
      </c>
      <c r="F41" s="19">
        <f t="shared" si="3"/>
        <v>43937.1</v>
      </c>
    </row>
    <row r="42" spans="1:6" ht="15.75" x14ac:dyDescent="0.25">
      <c r="A42" s="16">
        <v>44743</v>
      </c>
      <c r="B42" s="8">
        <f t="shared" si="6"/>
        <v>81365</v>
      </c>
      <c r="C42" s="17">
        <v>2.3349999999999999E-2</v>
      </c>
      <c r="D42" s="18">
        <f t="shared" si="2"/>
        <v>1899.87275</v>
      </c>
      <c r="E42" s="7">
        <f t="shared" si="4"/>
        <v>11</v>
      </c>
      <c r="F42" s="19">
        <f t="shared" si="3"/>
        <v>20898.60025</v>
      </c>
    </row>
    <row r="43" spans="1:6" ht="15.75" x14ac:dyDescent="0.25">
      <c r="A43" s="16">
        <v>44774</v>
      </c>
      <c r="B43" s="8">
        <f t="shared" si="6"/>
        <v>81365</v>
      </c>
      <c r="C43" s="17">
        <v>2.4250000000000001E-2</v>
      </c>
      <c r="D43" s="18">
        <f t="shared" si="2"/>
        <v>1973.1012500000002</v>
      </c>
      <c r="E43" s="7">
        <f t="shared" si="4"/>
        <v>10</v>
      </c>
      <c r="F43" s="19">
        <f t="shared" si="3"/>
        <v>19731.012500000001</v>
      </c>
    </row>
    <row r="44" spans="1:6" ht="15.75" x14ac:dyDescent="0.25">
      <c r="A44" s="16">
        <v>44805</v>
      </c>
      <c r="B44" s="8">
        <f t="shared" si="6"/>
        <v>81365</v>
      </c>
      <c r="C44" s="17">
        <v>2.5479999999999999E-2</v>
      </c>
      <c r="D44" s="18">
        <f t="shared" si="2"/>
        <v>2073.1801999999998</v>
      </c>
      <c r="E44" s="7">
        <f t="shared" si="4"/>
        <v>9</v>
      </c>
      <c r="F44" s="19">
        <f t="shared" si="3"/>
        <v>18658.621799999997</v>
      </c>
    </row>
    <row r="45" spans="1:6" ht="15.75" x14ac:dyDescent="0.25">
      <c r="A45" s="16">
        <v>44835</v>
      </c>
      <c r="B45" s="8">
        <f t="shared" si="6"/>
        <v>81365</v>
      </c>
      <c r="C45" s="17">
        <v>2.6530000000000001E-2</v>
      </c>
      <c r="D45" s="18">
        <f t="shared" si="2"/>
        <v>2158.6134500000003</v>
      </c>
      <c r="E45" s="7">
        <f t="shared" si="4"/>
        <v>8</v>
      </c>
      <c r="F45" s="19">
        <f t="shared" si="3"/>
        <v>17268.907600000002</v>
      </c>
    </row>
    <row r="46" spans="1:6" ht="15.75" x14ac:dyDescent="0.25">
      <c r="A46" s="16">
        <v>44866</v>
      </c>
      <c r="B46" s="8">
        <f t="shared" si="6"/>
        <v>81365</v>
      </c>
      <c r="C46" s="17">
        <v>2.7619999999999999E-2</v>
      </c>
      <c r="D46" s="18">
        <f t="shared" si="2"/>
        <v>2247.3013000000001</v>
      </c>
      <c r="E46" s="7">
        <f t="shared" si="4"/>
        <v>7</v>
      </c>
      <c r="F46" s="19">
        <f t="shared" si="3"/>
        <v>15731.109100000001</v>
      </c>
    </row>
    <row r="47" spans="1:6" ht="15.75" x14ac:dyDescent="0.25">
      <c r="A47" s="16">
        <v>44896</v>
      </c>
      <c r="B47" s="8">
        <f>E$7*2</f>
        <v>162730</v>
      </c>
      <c r="C47" s="17">
        <v>2.9329999999999998E-2</v>
      </c>
      <c r="D47" s="18">
        <f t="shared" si="2"/>
        <v>4772.8708999999999</v>
      </c>
      <c r="E47" s="7">
        <v>6</v>
      </c>
      <c r="F47" s="19">
        <f>E47*D47</f>
        <v>28637.225399999999</v>
      </c>
    </row>
    <row r="48" spans="1:6" ht="15.75" x14ac:dyDescent="0.25">
      <c r="A48" s="16">
        <v>44927</v>
      </c>
      <c r="B48" s="8">
        <f>E$8</f>
        <v>345572</v>
      </c>
      <c r="C48" s="17">
        <v>3.6049999999999999E-2</v>
      </c>
      <c r="D48" s="18">
        <f t="shared" si="2"/>
        <v>12457.8706</v>
      </c>
      <c r="E48" s="7">
        <v>5</v>
      </c>
      <c r="F48" s="19">
        <f>E48*D48</f>
        <v>62289.353000000003</v>
      </c>
    </row>
    <row r="49" spans="1:6" ht="15.75" x14ac:dyDescent="0.25">
      <c r="A49" s="16">
        <v>44958</v>
      </c>
      <c r="B49" s="8">
        <f t="shared" ref="B49:B52" si="7">E$8</f>
        <v>345572</v>
      </c>
      <c r="C49" s="17">
        <v>3.7725000000000002E-2</v>
      </c>
      <c r="D49" s="18">
        <f t="shared" si="2"/>
        <v>13036.7037</v>
      </c>
      <c r="E49" s="7">
        <v>4</v>
      </c>
      <c r="F49" s="19">
        <f>E49*D49</f>
        <v>52146.8148</v>
      </c>
    </row>
    <row r="50" spans="1:6" ht="15.75" x14ac:dyDescent="0.25">
      <c r="A50" s="16">
        <v>44986</v>
      </c>
      <c r="B50" s="8">
        <f t="shared" si="7"/>
        <v>345572</v>
      </c>
      <c r="C50" s="17">
        <v>3.8550000000000001E-2</v>
      </c>
      <c r="D50" s="18">
        <f t="shared" si="2"/>
        <v>13321.8006</v>
      </c>
      <c r="E50" s="7">
        <v>3</v>
      </c>
      <c r="F50" s="19">
        <f>E50*D50</f>
        <v>39965.4018</v>
      </c>
    </row>
    <row r="51" spans="1:6" ht="15.75" x14ac:dyDescent="0.25">
      <c r="A51" s="16">
        <v>45017</v>
      </c>
      <c r="B51" s="8">
        <f t="shared" si="7"/>
        <v>345572</v>
      </c>
      <c r="C51" s="17">
        <v>3.9239999999999997E-2</v>
      </c>
      <c r="D51" s="18">
        <f t="shared" si="2"/>
        <v>13560.245279999999</v>
      </c>
      <c r="E51" s="7">
        <v>2</v>
      </c>
      <c r="F51" s="19">
        <f>E51*D51</f>
        <v>27120.490559999998</v>
      </c>
    </row>
    <row r="52" spans="1:6" ht="15.75" x14ac:dyDescent="0.25">
      <c r="A52" s="16">
        <v>45047</v>
      </c>
      <c r="B52" s="8">
        <f t="shared" si="7"/>
        <v>345572</v>
      </c>
      <c r="C52" s="17">
        <v>4.0640000000000003E-2</v>
      </c>
      <c r="D52" s="18">
        <f t="shared" si="2"/>
        <v>14044.04608</v>
      </c>
      <c r="E52" s="7">
        <v>1</v>
      </c>
      <c r="F52" s="19">
        <f t="shared" si="3"/>
        <v>14044.04608</v>
      </c>
    </row>
    <row r="53" spans="1:6" ht="15.75" x14ac:dyDescent="0.25">
      <c r="A53" s="12"/>
      <c r="B53" s="12"/>
      <c r="C53" s="12"/>
      <c r="D53" s="12"/>
      <c r="E53" s="20" t="s">
        <v>12</v>
      </c>
      <c r="F53" s="21">
        <f>SUM(F13:F52)</f>
        <v>1036780.7147499997</v>
      </c>
    </row>
    <row r="56" spans="1:6" ht="15.75" x14ac:dyDescent="0.25">
      <c r="B56" s="22"/>
      <c r="C56" s="22" t="s">
        <v>13</v>
      </c>
      <c r="D56" s="23">
        <f>G9</f>
        <v>3822672</v>
      </c>
    </row>
    <row r="57" spans="1:6" ht="15.75" x14ac:dyDescent="0.25">
      <c r="B57" s="22"/>
      <c r="C57" s="22" t="s">
        <v>14</v>
      </c>
      <c r="D57" s="24">
        <f>F53</f>
        <v>1036780.7147499997</v>
      </c>
    </row>
    <row r="58" spans="1:6" ht="15.75" x14ac:dyDescent="0.25">
      <c r="B58" s="12"/>
      <c r="C58" s="25" t="s">
        <v>5</v>
      </c>
      <c r="D58" s="26">
        <f>SUM(D56:D57)</f>
        <v>4859452.7147499993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2023-06-09T14:50:22Z</dcterms:modified>
</cp:coreProperties>
</file>