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LIQUIDACIÓN CRÈDITO MARIA LUCRECIA\"/>
    </mc:Choice>
  </mc:AlternateContent>
  <bookViews>
    <workbookView xWindow="0" yWindow="0" windowWidth="28800" windowHeight="123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6" i="1"/>
  <c r="G6" i="1" s="1"/>
  <c r="E5" i="1"/>
  <c r="B11" i="1" s="1"/>
  <c r="D11" i="1" s="1"/>
  <c r="F11" i="1" l="1"/>
  <c r="E13" i="1"/>
  <c r="G5" i="1"/>
  <c r="G7" i="1" s="1"/>
  <c r="D49" i="1" s="1"/>
  <c r="B12" i="1"/>
  <c r="D12" i="1" s="1"/>
  <c r="F12" i="1" s="1"/>
  <c r="B13" i="1"/>
  <c r="D13" i="1" s="1"/>
  <c r="B14" i="1"/>
  <c r="D14" i="1" s="1"/>
  <c r="B15" i="1"/>
  <c r="D15" i="1" s="1"/>
  <c r="B16" i="1"/>
  <c r="D16" i="1" s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D26" i="1" s="1"/>
  <c r="B27" i="1"/>
  <c r="D27" i="1" s="1"/>
  <c r="B28" i="1"/>
  <c r="D28" i="1" s="1"/>
  <c r="B29" i="1"/>
  <c r="D29" i="1" s="1"/>
  <c r="B30" i="1"/>
  <c r="D30" i="1" s="1"/>
  <c r="B31" i="1"/>
  <c r="D31" i="1" s="1"/>
  <c r="B32" i="1"/>
  <c r="D32" i="1" s="1"/>
  <c r="B33" i="1"/>
  <c r="D33" i="1" s="1"/>
  <c r="D34" i="1"/>
  <c r="D35" i="1"/>
  <c r="D36" i="1"/>
  <c r="D37" i="1"/>
  <c r="D38" i="1"/>
  <c r="D39" i="1"/>
  <c r="D40" i="1"/>
  <c r="D41" i="1"/>
  <c r="D42" i="1"/>
  <c r="D43" i="1"/>
  <c r="D44" i="1"/>
  <c r="D45" i="1"/>
  <c r="F13" i="1" l="1"/>
  <c r="E14" i="1"/>
  <c r="F14" i="1" l="1"/>
  <c r="E15" i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F34" i="1" l="1"/>
  <c r="F35" i="1" l="1"/>
  <c r="F36" i="1" l="1"/>
  <c r="F37" i="1" l="1"/>
  <c r="F38" i="1" l="1"/>
  <c r="F39" i="1" l="1"/>
  <c r="F40" i="1" l="1"/>
  <c r="F41" i="1" l="1"/>
  <c r="F42" i="1" l="1"/>
  <c r="F43" i="1" l="1"/>
  <c r="F44" i="1" l="1"/>
  <c r="F45" i="1"/>
  <c r="F46" i="1" s="1"/>
  <c r="D50" i="1" s="1"/>
  <c r="D51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<sst xmlns="http://schemas.openxmlformats.org/spreadsheetml/2006/main" count="20" uniqueCount="19">
  <si>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</si>
  <si>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</si>
  <si>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</si>
  <si>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</si>
  <si>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</si>
  <si>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</si>
  <si>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</si>
  <si>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</si>
  <si>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</si>
  <si>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</si>
  <si>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</si>
  <si>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</si>
  <si>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</si>
  <si>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</si>
  <si>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</si>
  <si>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</si>
  <si>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</si>
  <si>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MARIA LUCRECIA MONTES</t>
  </si>
  <si>
    <t>TOTAL CAPITAL A DICIEMBRE 31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</si>
</sst>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  <numFmt numFmtId="166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  <xf numFmtId="1" fontId="0" fillId="0" borderId="0" xfId="0" applyNumberFormat="1"/>
    <xf numFmtId="0" fontId="5" fillId="0" borderId="0" xfId="0" applyFont="1" applyAlignment="1">
      <alignment wrapText="1"/>
    </xf>
    <xf numFmtId="6" fontId="5" fillId="0" borderId="0" xfId="0" applyNumberFormat="1" applyFont="1"/>
    <xf numFmtId="166" fontId="3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C53" sqref="C53"/>
    </sheetView>
  </sheetViews>
  <sheetFormatPr baseColWidth="10" defaultRowHeight="15" x14ac:dyDescent="0.25"/>
  <cols>
    <col min="1" max="1" width="26.140625" customWidth="1"/>
    <col min="2" max="2" width="24" customWidth="1"/>
    <col min="3" max="3" width="20.5703125" customWidth="1"/>
    <col min="4" max="4" width="12.28515625" bestFit="1" customWidth="1"/>
    <col min="5" max="5" width="20.28515625" customWidth="1"/>
    <col min="6" max="6" width="16.28515625" customWidth="1"/>
    <col min="7" max="7" width="18.140625" customWidth="1"/>
  </cols>
  <sheetData>
    <row r="1" spans="1:8" ht="30" x14ac:dyDescent="0.25">
      <c r="A1" s="1" t="s">
        <v>0</v>
      </c>
      <c r="B1" s="1" t="s">
        <v>17</v>
      </c>
    </row>
    <row r="4" spans="1:8" ht="38.2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8" x14ac:dyDescent="0.25">
      <c r="A5" s="2">
        <v>2020</v>
      </c>
      <c r="B5" s="7">
        <v>2546968</v>
      </c>
      <c r="C5" s="7">
        <v>2497713</v>
      </c>
      <c r="D5" s="8"/>
      <c r="E5" s="8">
        <f>B5-C5</f>
        <v>49255</v>
      </c>
      <c r="F5" s="2">
        <v>13</v>
      </c>
      <c r="G5" s="7">
        <f>E5*F5</f>
        <v>640315</v>
      </c>
    </row>
    <row r="6" spans="1:8" x14ac:dyDescent="0.25">
      <c r="A6" s="2">
        <v>2021</v>
      </c>
      <c r="B6" s="7">
        <v>2585132</v>
      </c>
      <c r="C6" s="7">
        <v>2537926</v>
      </c>
      <c r="D6" s="8"/>
      <c r="E6" s="8">
        <f>B6-C6</f>
        <v>47206</v>
      </c>
      <c r="F6" s="2">
        <v>14</v>
      </c>
      <c r="G6" s="7">
        <f t="shared" ref="G6" si="0">E6*F6</f>
        <v>660884</v>
      </c>
    </row>
    <row r="7" spans="1:8" ht="39" x14ac:dyDescent="0.3">
      <c r="E7" s="9"/>
      <c r="F7" s="10" t="s">
        <v>18</v>
      </c>
      <c r="G7" s="11">
        <f>SUM(G5:G6)</f>
        <v>1301199</v>
      </c>
    </row>
    <row r="8" spans="1:8" ht="15.75" x14ac:dyDescent="0.3">
      <c r="E8" s="9"/>
      <c r="F8" s="24"/>
      <c r="G8" s="25"/>
    </row>
    <row r="10" spans="1:8" ht="51" x14ac:dyDescent="0.25">
      <c r="A10" s="6" t="s">
        <v>7</v>
      </c>
      <c r="B10" s="6" t="s">
        <v>8</v>
      </c>
      <c r="C10" s="12" t="s">
        <v>9</v>
      </c>
      <c r="D10" s="3" t="s">
        <v>10</v>
      </c>
      <c r="E10" s="3" t="s">
        <v>11</v>
      </c>
      <c r="F10" s="3" t="s">
        <v>12</v>
      </c>
    </row>
    <row r="11" spans="1:8" x14ac:dyDescent="0.25">
      <c r="A11" s="13">
        <v>43862</v>
      </c>
      <c r="B11" s="7">
        <f>E$5</f>
        <v>49255</v>
      </c>
      <c r="C11" s="14">
        <v>2.1180000000000001E-2</v>
      </c>
      <c r="D11" s="15">
        <f>B11*C11</f>
        <v>1043.2209</v>
      </c>
      <c r="E11" s="6">
        <v>35</v>
      </c>
      <c r="F11" s="16">
        <f>E11*D11</f>
        <v>36512.731500000002</v>
      </c>
      <c r="H11" s="23"/>
    </row>
    <row r="12" spans="1:8" x14ac:dyDescent="0.25">
      <c r="A12" s="13">
        <v>43891</v>
      </c>
      <c r="B12" s="7">
        <f t="shared" ref="B12:B20" si="1">E$5</f>
        <v>49255</v>
      </c>
      <c r="C12" s="14">
        <v>2.1069999999999998E-2</v>
      </c>
      <c r="D12" s="15">
        <f t="shared" ref="D12:D45" si="2">B12*C12</f>
        <v>1037.80285</v>
      </c>
      <c r="E12" s="6">
        <f>E11-1</f>
        <v>34</v>
      </c>
      <c r="F12" s="16">
        <f t="shared" ref="F12:F45" si="3">E12*D12</f>
        <v>35285.296900000001</v>
      </c>
    </row>
    <row r="13" spans="1:8" x14ac:dyDescent="0.25">
      <c r="A13" s="13">
        <v>43922</v>
      </c>
      <c r="B13" s="7">
        <f t="shared" si="1"/>
        <v>49255</v>
      </c>
      <c r="C13" s="14">
        <v>2.0809999999999999E-2</v>
      </c>
      <c r="D13" s="15">
        <f t="shared" si="2"/>
        <v>1024.9965499999998</v>
      </c>
      <c r="E13" s="6">
        <f t="shared" ref="E13:E33" si="4">E12-1</f>
        <v>33</v>
      </c>
      <c r="F13" s="16">
        <f t="shared" si="3"/>
        <v>33824.886149999991</v>
      </c>
    </row>
    <row r="14" spans="1:8" x14ac:dyDescent="0.25">
      <c r="A14" s="13">
        <v>43952</v>
      </c>
      <c r="B14" s="7">
        <f t="shared" si="1"/>
        <v>49255</v>
      </c>
      <c r="C14" s="14">
        <v>2.0310000000000002E-2</v>
      </c>
      <c r="D14" s="15">
        <f t="shared" si="2"/>
        <v>1000.3690500000001</v>
      </c>
      <c r="E14" s="6">
        <f t="shared" si="4"/>
        <v>32</v>
      </c>
      <c r="F14" s="16">
        <f t="shared" si="3"/>
        <v>32011.809600000004</v>
      </c>
    </row>
    <row r="15" spans="1:8" x14ac:dyDescent="0.25">
      <c r="A15" s="13">
        <v>43983</v>
      </c>
      <c r="B15" s="7">
        <f>E$5*2</f>
        <v>98510</v>
      </c>
      <c r="C15" s="14">
        <v>2.0240000000000001E-2</v>
      </c>
      <c r="D15" s="15">
        <f t="shared" si="2"/>
        <v>1993.8424</v>
      </c>
      <c r="E15" s="6">
        <f t="shared" si="4"/>
        <v>31</v>
      </c>
      <c r="F15" s="16">
        <f t="shared" si="3"/>
        <v>61809.114399999999</v>
      </c>
    </row>
    <row r="16" spans="1:8" x14ac:dyDescent="0.25">
      <c r="A16" s="13">
        <v>44013</v>
      </c>
      <c r="B16" s="7">
        <f t="shared" si="1"/>
        <v>49255</v>
      </c>
      <c r="C16" s="14">
        <v>2.0240000000000001E-2</v>
      </c>
      <c r="D16" s="15">
        <f t="shared" si="2"/>
        <v>996.9212</v>
      </c>
      <c r="E16" s="6">
        <f t="shared" si="4"/>
        <v>30</v>
      </c>
      <c r="F16" s="16">
        <f t="shared" si="3"/>
        <v>29907.635999999999</v>
      </c>
    </row>
    <row r="17" spans="1:6" x14ac:dyDescent="0.25">
      <c r="A17" s="13">
        <v>44044</v>
      </c>
      <c r="B17" s="7">
        <f t="shared" si="1"/>
        <v>49255</v>
      </c>
      <c r="C17" s="14">
        <v>2.0410000000000001E-2</v>
      </c>
      <c r="D17" s="15">
        <f t="shared" si="2"/>
        <v>1005.2945500000001</v>
      </c>
      <c r="E17" s="6">
        <f t="shared" si="4"/>
        <v>29</v>
      </c>
      <c r="F17" s="16">
        <f t="shared" si="3"/>
        <v>29153.541950000003</v>
      </c>
    </row>
    <row r="18" spans="1:6" x14ac:dyDescent="0.25">
      <c r="A18" s="13">
        <v>44075</v>
      </c>
      <c r="B18" s="7">
        <f t="shared" si="1"/>
        <v>49255</v>
      </c>
      <c r="C18" s="14">
        <v>2.0469999999999999E-2</v>
      </c>
      <c r="D18" s="15">
        <f t="shared" si="2"/>
        <v>1008.2498499999999</v>
      </c>
      <c r="E18" s="6">
        <f t="shared" si="4"/>
        <v>28</v>
      </c>
      <c r="F18" s="16">
        <f t="shared" si="3"/>
        <v>28230.995799999997</v>
      </c>
    </row>
    <row r="19" spans="1:6" x14ac:dyDescent="0.25">
      <c r="A19" s="13">
        <v>44105</v>
      </c>
      <c r="B19" s="7">
        <f t="shared" si="1"/>
        <v>49255</v>
      </c>
      <c r="C19" s="14">
        <v>2.0209999999999999E-2</v>
      </c>
      <c r="D19" s="15">
        <f t="shared" si="2"/>
        <v>995.44354999999996</v>
      </c>
      <c r="E19" s="6">
        <f t="shared" si="4"/>
        <v>27</v>
      </c>
      <c r="F19" s="16">
        <f t="shared" si="3"/>
        <v>26876.975849999999</v>
      </c>
    </row>
    <row r="20" spans="1:6" x14ac:dyDescent="0.25">
      <c r="A20" s="13">
        <v>44136</v>
      </c>
      <c r="B20" s="7">
        <f t="shared" si="1"/>
        <v>49255</v>
      </c>
      <c r="C20" s="14">
        <v>1.9959999999999999E-2</v>
      </c>
      <c r="D20" s="15">
        <f t="shared" si="2"/>
        <v>983.12979999999993</v>
      </c>
      <c r="E20" s="6">
        <f t="shared" si="4"/>
        <v>26</v>
      </c>
      <c r="F20" s="16">
        <f t="shared" si="3"/>
        <v>25561.374799999998</v>
      </c>
    </row>
    <row r="21" spans="1:6" x14ac:dyDescent="0.25">
      <c r="A21" s="13">
        <v>44166</v>
      </c>
      <c r="B21" s="7">
        <f>E$5*2</f>
        <v>98510</v>
      </c>
      <c r="C21" s="14">
        <v>1.9570000000000001E-2</v>
      </c>
      <c r="D21" s="15">
        <f t="shared" si="2"/>
        <v>1927.8407</v>
      </c>
      <c r="E21" s="6">
        <f t="shared" si="4"/>
        <v>25</v>
      </c>
      <c r="F21" s="16">
        <f t="shared" si="3"/>
        <v>48196.017500000002</v>
      </c>
    </row>
    <row r="22" spans="1:6" x14ac:dyDescent="0.25">
      <c r="A22" s="13">
        <v>44197</v>
      </c>
      <c r="B22" s="7">
        <f>E$6</f>
        <v>47206</v>
      </c>
      <c r="C22" s="14">
        <v>1.9429999999999999E-2</v>
      </c>
      <c r="D22" s="15">
        <f t="shared" si="2"/>
        <v>917.21258</v>
      </c>
      <c r="E22" s="6">
        <f t="shared" si="4"/>
        <v>24</v>
      </c>
      <c r="F22" s="16">
        <f t="shared" si="3"/>
        <v>22013.101920000001</v>
      </c>
    </row>
    <row r="23" spans="1:6" x14ac:dyDescent="0.25">
      <c r="A23" s="13">
        <v>44228</v>
      </c>
      <c r="B23" s="7">
        <f t="shared" ref="B23:B32" si="5">E$6</f>
        <v>47206</v>
      </c>
      <c r="C23" s="14">
        <v>1.9650000000000001E-2</v>
      </c>
      <c r="D23" s="15">
        <f t="shared" si="2"/>
        <v>927.59789999999998</v>
      </c>
      <c r="E23" s="6">
        <f t="shared" si="4"/>
        <v>23</v>
      </c>
      <c r="F23" s="16">
        <f t="shared" si="3"/>
        <v>21334.751700000001</v>
      </c>
    </row>
    <row r="24" spans="1:6" x14ac:dyDescent="0.25">
      <c r="A24" s="13">
        <v>44256</v>
      </c>
      <c r="B24" s="7">
        <f t="shared" si="5"/>
        <v>47206</v>
      </c>
      <c r="C24" s="14">
        <v>1.9529999999999999E-2</v>
      </c>
      <c r="D24" s="15">
        <f t="shared" si="2"/>
        <v>921.93317999999999</v>
      </c>
      <c r="E24" s="6">
        <f t="shared" si="4"/>
        <v>22</v>
      </c>
      <c r="F24" s="16">
        <f t="shared" si="3"/>
        <v>20282.52996</v>
      </c>
    </row>
    <row r="25" spans="1:6" x14ac:dyDescent="0.25">
      <c r="A25" s="13">
        <v>44287</v>
      </c>
      <c r="B25" s="7">
        <f t="shared" si="5"/>
        <v>47206</v>
      </c>
      <c r="C25" s="14">
        <v>1.9429999999999999E-2</v>
      </c>
      <c r="D25" s="15">
        <f t="shared" si="2"/>
        <v>917.21258</v>
      </c>
      <c r="E25" s="6">
        <f t="shared" si="4"/>
        <v>21</v>
      </c>
      <c r="F25" s="16">
        <f t="shared" si="3"/>
        <v>19261.464179999999</v>
      </c>
    </row>
    <row r="26" spans="1:6" x14ac:dyDescent="0.25">
      <c r="A26" s="13">
        <v>44317</v>
      </c>
      <c r="B26" s="7">
        <f t="shared" si="5"/>
        <v>47206</v>
      </c>
      <c r="C26" s="14">
        <v>1.933E-2</v>
      </c>
      <c r="D26" s="15">
        <f t="shared" si="2"/>
        <v>912.49198000000001</v>
      </c>
      <c r="E26" s="6">
        <f t="shared" si="4"/>
        <v>20</v>
      </c>
      <c r="F26" s="16">
        <f t="shared" si="3"/>
        <v>18249.839599999999</v>
      </c>
    </row>
    <row r="27" spans="1:6" x14ac:dyDescent="0.25">
      <c r="A27" s="13">
        <v>44348</v>
      </c>
      <c r="B27" s="7">
        <f>E$6*2</f>
        <v>94412</v>
      </c>
      <c r="C27" s="14">
        <v>1.932E-2</v>
      </c>
      <c r="D27" s="15">
        <f t="shared" si="2"/>
        <v>1824.0398400000001</v>
      </c>
      <c r="E27" s="6">
        <f t="shared" si="4"/>
        <v>19</v>
      </c>
      <c r="F27" s="16">
        <f t="shared" si="3"/>
        <v>34656.756960000006</v>
      </c>
    </row>
    <row r="28" spans="1:6" x14ac:dyDescent="0.25">
      <c r="A28" s="13">
        <v>44378</v>
      </c>
      <c r="B28" s="7">
        <f t="shared" si="5"/>
        <v>47206</v>
      </c>
      <c r="C28" s="14">
        <v>1.9290000000000002E-2</v>
      </c>
      <c r="D28" s="15">
        <f t="shared" si="2"/>
        <v>910.60374000000013</v>
      </c>
      <c r="E28" s="6">
        <f t="shared" si="4"/>
        <v>18</v>
      </c>
      <c r="F28" s="16">
        <f t="shared" si="3"/>
        <v>16390.867320000001</v>
      </c>
    </row>
    <row r="29" spans="1:6" x14ac:dyDescent="0.25">
      <c r="A29" s="13">
        <v>44409</v>
      </c>
      <c r="B29" s="7">
        <f t="shared" si="5"/>
        <v>47206</v>
      </c>
      <c r="C29" s="14">
        <v>1.9349999999999999E-2</v>
      </c>
      <c r="D29" s="15">
        <f t="shared" si="2"/>
        <v>913.43610000000001</v>
      </c>
      <c r="E29" s="6">
        <f t="shared" si="4"/>
        <v>17</v>
      </c>
      <c r="F29" s="16">
        <f t="shared" si="3"/>
        <v>15528.413700000001</v>
      </c>
    </row>
    <row r="30" spans="1:6" x14ac:dyDescent="0.25">
      <c r="A30" s="13">
        <v>44440</v>
      </c>
      <c r="B30" s="7">
        <f t="shared" si="5"/>
        <v>47206</v>
      </c>
      <c r="C30" s="14">
        <v>1.9300000000000001E-2</v>
      </c>
      <c r="D30" s="15">
        <f t="shared" si="2"/>
        <v>911.07580000000007</v>
      </c>
      <c r="E30" s="6">
        <f t="shared" si="4"/>
        <v>16</v>
      </c>
      <c r="F30" s="16">
        <f t="shared" si="3"/>
        <v>14577.212800000001</v>
      </c>
    </row>
    <row r="31" spans="1:6" x14ac:dyDescent="0.25">
      <c r="A31" s="13">
        <v>44470</v>
      </c>
      <c r="B31" s="7">
        <f t="shared" si="5"/>
        <v>47206</v>
      </c>
      <c r="C31" s="14">
        <v>1.9189999999999999E-2</v>
      </c>
      <c r="D31" s="15">
        <f t="shared" si="2"/>
        <v>905.88313999999991</v>
      </c>
      <c r="E31" s="6">
        <f t="shared" si="4"/>
        <v>15</v>
      </c>
      <c r="F31" s="16">
        <f t="shared" si="3"/>
        <v>13588.247099999999</v>
      </c>
    </row>
    <row r="32" spans="1:6" x14ac:dyDescent="0.25">
      <c r="A32" s="13">
        <v>44501</v>
      </c>
      <c r="B32" s="7">
        <f t="shared" si="5"/>
        <v>47206</v>
      </c>
      <c r="C32" s="14">
        <v>1.9390000000000001E-2</v>
      </c>
      <c r="D32" s="15">
        <f t="shared" si="2"/>
        <v>915.32434000000001</v>
      </c>
      <c r="E32" s="6">
        <f t="shared" si="4"/>
        <v>14</v>
      </c>
      <c r="F32" s="16">
        <f t="shared" si="3"/>
        <v>12814.54076</v>
      </c>
    </row>
    <row r="33" spans="1:6" x14ac:dyDescent="0.25">
      <c r="A33" s="13">
        <v>44531</v>
      </c>
      <c r="B33" s="7">
        <f>E$6*2</f>
        <v>94412</v>
      </c>
      <c r="C33" s="14">
        <v>1.9570000000000001E-2</v>
      </c>
      <c r="D33" s="15">
        <f t="shared" si="2"/>
        <v>1847.64284</v>
      </c>
      <c r="E33" s="6">
        <f t="shared" si="4"/>
        <v>13</v>
      </c>
      <c r="F33" s="16">
        <f t="shared" si="3"/>
        <v>24019.356919999998</v>
      </c>
    </row>
    <row r="34" spans="1:6" x14ac:dyDescent="0.25">
      <c r="A34" s="13">
        <v>44562</v>
      </c>
      <c r="B34" s="7">
        <v>0</v>
      </c>
      <c r="C34" s="14">
        <v>1.9779999999999999E-2</v>
      </c>
      <c r="D34" s="15">
        <f t="shared" si="2"/>
        <v>0</v>
      </c>
      <c r="E34" s="6">
        <v>0</v>
      </c>
      <c r="F34" s="16">
        <f t="shared" si="3"/>
        <v>0</v>
      </c>
    </row>
    <row r="35" spans="1:6" x14ac:dyDescent="0.25">
      <c r="A35" s="13">
        <v>44593</v>
      </c>
      <c r="B35" s="7">
        <v>0</v>
      </c>
      <c r="C35" s="14">
        <v>2.0420000000000001E-2</v>
      </c>
      <c r="D35" s="15">
        <f t="shared" si="2"/>
        <v>0</v>
      </c>
      <c r="E35" s="6">
        <v>0</v>
      </c>
      <c r="F35" s="16">
        <f t="shared" si="3"/>
        <v>0</v>
      </c>
    </row>
    <row r="36" spans="1:6" x14ac:dyDescent="0.25">
      <c r="A36" s="13">
        <v>44621</v>
      </c>
      <c r="B36" s="7">
        <v>0</v>
      </c>
      <c r="C36" s="14">
        <v>2.0590000000000001E-2</v>
      </c>
      <c r="D36" s="15">
        <f t="shared" si="2"/>
        <v>0</v>
      </c>
      <c r="E36" s="6">
        <v>0</v>
      </c>
      <c r="F36" s="16">
        <f t="shared" si="3"/>
        <v>0</v>
      </c>
    </row>
    <row r="37" spans="1:6" x14ac:dyDescent="0.25">
      <c r="A37" s="13">
        <v>44652</v>
      </c>
      <c r="B37" s="7">
        <v>0</v>
      </c>
      <c r="C37" s="14">
        <v>2.1170000000000001E-2</v>
      </c>
      <c r="D37" s="15">
        <f t="shared" si="2"/>
        <v>0</v>
      </c>
      <c r="E37" s="6">
        <v>0</v>
      </c>
      <c r="F37" s="16">
        <f t="shared" si="3"/>
        <v>0</v>
      </c>
    </row>
    <row r="38" spans="1:6" x14ac:dyDescent="0.25">
      <c r="A38" s="13">
        <v>44682</v>
      </c>
      <c r="B38" s="7">
        <v>0</v>
      </c>
      <c r="C38" s="14">
        <v>2.1819999999999999E-2</v>
      </c>
      <c r="D38" s="15">
        <f t="shared" si="2"/>
        <v>0</v>
      </c>
      <c r="E38" s="6">
        <v>0</v>
      </c>
      <c r="F38" s="16">
        <f t="shared" si="3"/>
        <v>0</v>
      </c>
    </row>
    <row r="39" spans="1:6" x14ac:dyDescent="0.25">
      <c r="A39" s="13">
        <v>44713</v>
      </c>
      <c r="B39" s="7">
        <v>0</v>
      </c>
      <c r="C39" s="14">
        <v>2.2499999999999999E-2</v>
      </c>
      <c r="D39" s="15">
        <f t="shared" si="2"/>
        <v>0</v>
      </c>
      <c r="E39" s="6">
        <v>0</v>
      </c>
      <c r="F39" s="16">
        <f t="shared" si="3"/>
        <v>0</v>
      </c>
    </row>
    <row r="40" spans="1:6" x14ac:dyDescent="0.25">
      <c r="A40" s="13">
        <v>44743</v>
      </c>
      <c r="B40" s="7">
        <v>0</v>
      </c>
      <c r="C40" s="14">
        <v>2.3349999999999999E-2</v>
      </c>
      <c r="D40" s="15">
        <f t="shared" si="2"/>
        <v>0</v>
      </c>
      <c r="E40" s="6">
        <v>0</v>
      </c>
      <c r="F40" s="16">
        <f t="shared" si="3"/>
        <v>0</v>
      </c>
    </row>
    <row r="41" spans="1:6" x14ac:dyDescent="0.25">
      <c r="A41" s="13">
        <v>44774</v>
      </c>
      <c r="B41" s="7">
        <v>0</v>
      </c>
      <c r="C41" s="14">
        <v>2.4250000000000001E-2</v>
      </c>
      <c r="D41" s="15">
        <f t="shared" si="2"/>
        <v>0</v>
      </c>
      <c r="E41" s="6">
        <v>0</v>
      </c>
      <c r="F41" s="16">
        <f t="shared" si="3"/>
        <v>0</v>
      </c>
    </row>
    <row r="42" spans="1:6" x14ac:dyDescent="0.25">
      <c r="A42" s="13">
        <v>44805</v>
      </c>
      <c r="B42" s="7">
        <v>0</v>
      </c>
      <c r="C42" s="14">
        <v>2.5479999999999999E-2</v>
      </c>
      <c r="D42" s="15">
        <f t="shared" si="2"/>
        <v>0</v>
      </c>
      <c r="E42" s="6">
        <v>0</v>
      </c>
      <c r="F42" s="16">
        <f t="shared" si="3"/>
        <v>0</v>
      </c>
    </row>
    <row r="43" spans="1:6" x14ac:dyDescent="0.25">
      <c r="A43" s="13">
        <v>44835</v>
      </c>
      <c r="B43" s="7">
        <v>0</v>
      </c>
      <c r="C43" s="14">
        <v>2.6530000000000001E-2</v>
      </c>
      <c r="D43" s="15">
        <f t="shared" si="2"/>
        <v>0</v>
      </c>
      <c r="E43" s="6">
        <v>0</v>
      </c>
      <c r="F43" s="16">
        <f t="shared" si="3"/>
        <v>0</v>
      </c>
    </row>
    <row r="44" spans="1:6" x14ac:dyDescent="0.25">
      <c r="A44" s="13">
        <v>44866</v>
      </c>
      <c r="B44" s="7">
        <v>0</v>
      </c>
      <c r="C44" s="14">
        <v>2.7619999999999999E-2</v>
      </c>
      <c r="D44" s="15">
        <f t="shared" si="2"/>
        <v>0</v>
      </c>
      <c r="E44" s="6">
        <v>0</v>
      </c>
      <c r="F44" s="16">
        <f t="shared" si="3"/>
        <v>0</v>
      </c>
    </row>
    <row r="45" spans="1:6" x14ac:dyDescent="0.25">
      <c r="A45" s="13">
        <v>44896</v>
      </c>
      <c r="B45" s="7">
        <v>0</v>
      </c>
      <c r="C45" s="14">
        <v>2.9329999999999998E-2</v>
      </c>
      <c r="D45" s="15">
        <f t="shared" si="2"/>
        <v>0</v>
      </c>
      <c r="E45" s="6">
        <v>0</v>
      </c>
      <c r="F45" s="16">
        <f t="shared" si="3"/>
        <v>0</v>
      </c>
    </row>
    <row r="46" spans="1:6" ht="15.75" x14ac:dyDescent="0.3">
      <c r="A46" s="9"/>
      <c r="B46" s="9"/>
      <c r="C46" s="9"/>
      <c r="D46" s="9"/>
      <c r="E46" s="17" t="s">
        <v>13</v>
      </c>
      <c r="F46" s="18">
        <f>SUM(F11:F45)</f>
        <v>620087.46337000013</v>
      </c>
    </row>
    <row r="49" spans="2:4" x14ac:dyDescent="0.25">
      <c r="B49" s="19" t="s">
        <v>14</v>
      </c>
      <c r="C49" s="19" t="s">
        <v>15</v>
      </c>
      <c r="D49" s="20">
        <f>+G7</f>
        <v>1301199</v>
      </c>
    </row>
    <row r="50" spans="2:4" x14ac:dyDescent="0.25">
      <c r="B50" s="19"/>
      <c r="C50" s="19" t="s">
        <v>16</v>
      </c>
      <c r="D50" s="26">
        <f>+F46</f>
        <v>620087.46337000013</v>
      </c>
    </row>
    <row r="51" spans="2:4" ht="15.75" x14ac:dyDescent="0.3">
      <c r="B51" s="9"/>
      <c r="C51" s="21" t="s">
        <v>6</v>
      </c>
      <c r="D51" s="22">
        <f>SUM(D49:D50)</f>
        <v>1921286.46337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PC</cp:lastModifiedBy>
  <dcterms:created xsi:type="dcterms:W3CDTF">2023-01-02T22:46:17Z</dcterms:created>
  <dcterms:modified xsi:type="dcterms:W3CDTF">2023-02-23T19:49:10Z</dcterms:modified>
</cp:coreProperties>
</file>