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Users\j1civ_secr\Downloads\060 ESTADO LABORAL 21 DE JUNIO\"/>
    </mc:Choice>
  </mc:AlternateContent>
  <xr:revisionPtr revIDLastSave="0" documentId="13_ncr:1_{07C5748A-3CCC-42EC-835D-9A1B9A436BEB}" xr6:coauthVersionLast="36" xr6:coauthVersionMax="36" xr10:uidLastSave="{00000000-0000-0000-0000-000000000000}"/>
  <bookViews>
    <workbookView xWindow="0" yWindow="0" windowWidth="15345" windowHeight="4545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D47" i="1" s="1"/>
  <c r="F47" i="1" s="1"/>
  <c r="B37" i="1"/>
  <c r="B36" i="1"/>
  <c r="E7" i="1"/>
  <c r="B41" i="1" s="1"/>
  <c r="E8" i="1"/>
  <c r="B49" i="1" s="1"/>
  <c r="D49" i="1" s="1"/>
  <c r="F49" i="1" s="1"/>
  <c r="B51" i="1" l="1"/>
  <c r="D51" i="1" s="1"/>
  <c r="F51" i="1" s="1"/>
  <c r="B50" i="1"/>
  <c r="D50" i="1" s="1"/>
  <c r="F50" i="1" s="1"/>
  <c r="B52" i="1"/>
  <c r="G8" i="1"/>
  <c r="B48" i="1"/>
  <c r="D48" i="1" s="1"/>
  <c r="F48" i="1" s="1"/>
  <c r="B44" i="1"/>
  <c r="B40" i="1"/>
  <c r="B43" i="1"/>
  <c r="B39" i="1"/>
  <c r="B46" i="1"/>
  <c r="B42" i="1"/>
  <c r="G7" i="1"/>
  <c r="B38" i="1"/>
  <c r="B45" i="1"/>
  <c r="E14" i="1"/>
  <c r="E6" i="1"/>
  <c r="B34" i="1" s="1"/>
  <c r="D34" i="1" s="1"/>
  <c r="E5" i="1"/>
  <c r="G5" i="1" s="1"/>
  <c r="D41" i="1" l="1"/>
  <c r="D42" i="1"/>
  <c r="B19" i="1"/>
  <c r="D19" i="1" s="1"/>
  <c r="B23" i="1"/>
  <c r="D23" i="1" s="1"/>
  <c r="D37" i="1"/>
  <c r="D38" i="1"/>
  <c r="B15" i="1"/>
  <c r="D15" i="1" s="1"/>
  <c r="D39" i="1"/>
  <c r="D36" i="1"/>
  <c r="D40" i="1"/>
  <c r="B16" i="1"/>
  <c r="D16" i="1" s="1"/>
  <c r="B20" i="1"/>
  <c r="D20" i="1" s="1"/>
  <c r="B14" i="1"/>
  <c r="D14" i="1" s="1"/>
  <c r="F14" i="1" s="1"/>
  <c r="B17" i="1"/>
  <c r="D17" i="1" s="1"/>
  <c r="B21" i="1"/>
  <c r="D21" i="1" s="1"/>
  <c r="B18" i="1"/>
  <c r="D18" i="1" s="1"/>
  <c r="B22" i="1"/>
  <c r="D22" i="1" s="1"/>
  <c r="B24" i="1"/>
  <c r="D24" i="1" s="1"/>
  <c r="B28" i="1"/>
  <c r="D28" i="1" s="1"/>
  <c r="B30" i="1"/>
  <c r="D30" i="1" s="1"/>
  <c r="B32" i="1"/>
  <c r="D32" i="1" s="1"/>
  <c r="B35" i="1"/>
  <c r="D35" i="1" s="1"/>
  <c r="D43" i="1"/>
  <c r="D44" i="1"/>
  <c r="D45" i="1"/>
  <c r="D46" i="1"/>
  <c r="D52" i="1"/>
  <c r="G6" i="1"/>
  <c r="G9" i="1" s="1"/>
  <c r="D56" i="1" s="1"/>
  <c r="B13" i="1"/>
  <c r="D13" i="1" s="1"/>
  <c r="F13" i="1" s="1"/>
  <c r="B26" i="1"/>
  <c r="D26" i="1" s="1"/>
  <c r="B29" i="1"/>
  <c r="D29" i="1" s="1"/>
  <c r="B33" i="1"/>
  <c r="D33" i="1" s="1"/>
  <c r="E15" i="1"/>
  <c r="B25" i="1"/>
  <c r="D25" i="1" s="1"/>
  <c r="B27" i="1"/>
  <c r="D27" i="1" s="1"/>
  <c r="B31" i="1"/>
  <c r="D31" i="1" s="1"/>
  <c r="F15" i="1" l="1"/>
  <c r="E16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F22" i="1" l="1"/>
  <c r="E23" i="1"/>
  <c r="F23" i="1" l="1"/>
  <c r="E24" i="1"/>
  <c r="F24" i="1" l="1"/>
  <c r="E25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E37" i="1"/>
  <c r="F37" i="1" l="1"/>
  <c r="E38" i="1"/>
  <c r="F38" i="1" l="1"/>
  <c r="E39" i="1"/>
  <c r="F39" i="1" l="1"/>
  <c r="E40" i="1"/>
  <c r="F40" i="1" l="1"/>
  <c r="E41" i="1"/>
  <c r="F41" i="1" l="1"/>
  <c r="E42" i="1"/>
  <c r="F42" i="1" l="1"/>
  <c r="E43" i="1"/>
  <c r="F43" i="1" l="1"/>
  <c r="E44" i="1"/>
  <c r="F44" i="1" l="1"/>
  <c r="E45" i="1"/>
  <c r="F45" i="1" l="1"/>
  <c r="E46" i="1"/>
  <c r="F46" i="1" l="1"/>
  <c r="F52" i="1"/>
  <c r="F53" i="1" l="1"/>
  <c r="D57" i="1" s="1"/>
  <c r="D58" i="1" s="1"/>
</calcChain>
</file>

<file path=xl/sharedStrings.xml><?xml version="1.0" encoding="utf-8"?>
<sst xmlns="http://schemas.openxmlformats.org/spreadsheetml/2006/main" count="22" uniqueCount="21">
  <si>
    <t>AÑO</t>
  </si>
  <si>
    <t>MESADA INCREMENTADA DE ACUERDO AL AUMENTO ANUAL DEL S.M.M.L.V.</t>
  </si>
  <si>
    <t>MESADA PERCIBIDA INCREMENTADA DE ACUERDO AL IPC</t>
  </si>
  <si>
    <t>DIFERENCIA</t>
  </si>
  <si>
    <t>MESADAS ADEUDADAS</t>
  </si>
  <si>
    <t>TOTAL</t>
  </si>
  <si>
    <t>MESADA</t>
  </si>
  <si>
    <t>DIFERENCIA A PAGAR</t>
  </si>
  <si>
    <t>TASA DE INTERES MORATORIO MENSUAL</t>
  </si>
  <si>
    <t>INTERES MORATORIO MENSUAL</t>
  </si>
  <si>
    <t>MESES EN MORA</t>
  </si>
  <si>
    <t>INTERES MORATORIO PARCIAL</t>
  </si>
  <si>
    <t>SUBTOTAL</t>
  </si>
  <si>
    <t>CORTE: 31-12-2022</t>
  </si>
  <si>
    <t>CAPITAL</t>
  </si>
  <si>
    <t>INTERES DE MORA</t>
  </si>
  <si>
    <t>LIQUIDACIÓN DEL CRÉDITO ACTUALIZADA. ART. 446 C.G.P.</t>
  </si>
  <si>
    <t>DEMANDANTE: ÁLVARO FERNANDO GARCÍA GIRALDO</t>
  </si>
  <si>
    <t xml:space="preserve">DEMANDADO: MUNICIPIO DE CHINCHINÁ, CALDAS </t>
  </si>
  <si>
    <t>RADICADO: 2022 - 00240 - 00</t>
  </si>
  <si>
    <t>TOTAL CAPITAL A JUNIO 31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</si>
</sst>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4" formatCode="_-&quot;$&quot;\ * #,##0.00_-;\-&quot;$&quot;\ * #,##0.00_-;_-&quot;$&quot;\ * &quot;-&quot;??_-;_-@_-"/>
    <numFmt numFmtId="164" formatCode="0.000%"/>
    <numFmt numFmtId="165" formatCode="_-&quot;$&quot;\ * #,##0.000_-;\-&quot;$&quot;\ * #,##0.000_-;_-&quot;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u/>
      <sz val="8"/>
      <color theme="1"/>
      <name val="Century Gothic"/>
      <family val="2"/>
    </font>
    <font>
      <b/>
      <u/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6" fontId="4" fillId="0" borderId="1" xfId="0" applyNumberFormat="1" applyFont="1" applyBorder="1"/>
    <xf numFmtId="6" fontId="4" fillId="0" borderId="2" xfId="0" applyNumberFormat="1" applyFont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5" fillId="0" borderId="0" xfId="0" applyFont="1"/>
    <xf numFmtId="0" fontId="6" fillId="0" borderId="1" xfId="0" applyFont="1" applyBorder="1" applyAlignment="1">
      <alignment wrapText="1"/>
    </xf>
    <xf numFmtId="6" fontId="6" fillId="0" borderId="1" xfId="0" applyNumberFormat="1" applyFont="1" applyBorder="1"/>
    <xf numFmtId="164" fontId="4" fillId="0" borderId="1" xfId="2" applyNumberFormat="1" applyFont="1" applyBorder="1" applyAlignment="1">
      <alignment horizontal="center" wrapText="1"/>
    </xf>
    <xf numFmtId="17" fontId="4" fillId="0" borderId="1" xfId="0" applyNumberFormat="1" applyFont="1" applyBorder="1"/>
    <xf numFmtId="164" fontId="4" fillId="0" borderId="1" xfId="2" applyNumberFormat="1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0" fontId="6" fillId="0" borderId="1" xfId="0" applyFont="1" applyBorder="1"/>
    <xf numFmtId="165" fontId="6" fillId="0" borderId="1" xfId="0" applyNumberFormat="1" applyFont="1" applyBorder="1"/>
    <xf numFmtId="0" fontId="4" fillId="0" borderId="0" xfId="0" applyFont="1"/>
    <xf numFmtId="6" fontId="4" fillId="0" borderId="0" xfId="0" applyNumberFormat="1" applyFont="1"/>
    <xf numFmtId="165" fontId="4" fillId="0" borderId="0" xfId="0" applyNumberFormat="1" applyFont="1"/>
    <xf numFmtId="0" fontId="7" fillId="0" borderId="0" xfId="0" applyFont="1"/>
    <xf numFmtId="6" fontId="7" fillId="0" borderId="0" xfId="0" applyNumberFormat="1" applyFont="1"/>
    <xf numFmtId="0" fontId="2" fillId="0" borderId="1" xfId="0" applyFont="1" applyBorder="1" applyAlignment="1">
      <alignment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topLeftCell="A52" zoomScale="120" zoomScaleNormal="120" workbookViewId="0">
      <selection activeCell="F58" sqref="F58"/>
    </sheetView>
  </sheetViews>
  <sheetFormatPr baseColWidth="10" defaultRowHeight="15" x14ac:dyDescent="0.25"/>
  <cols>
    <col min="1" max="1" width="30.140625" customWidth="1"/>
    <col min="2" max="2" width="28" customWidth="1"/>
    <col min="3" max="3" width="18.85546875" customWidth="1"/>
    <col min="4" max="4" width="23.5703125" customWidth="1"/>
    <col min="5" max="5" width="15.140625" customWidth="1"/>
    <col min="6" max="6" width="22.7109375" customWidth="1"/>
    <col min="7" max="7" width="17.140625" customWidth="1"/>
  </cols>
  <sheetData>
    <row r="1" spans="1:7" ht="87" x14ac:dyDescent="0.3">
      <c r="A1" s="26"/>
      <c r="B1" s="26" t="s">
        <v>16</v>
      </c>
      <c r="C1" s="26" t="s">
        <v>19</v>
      </c>
      <c r="D1" s="26" t="s">
        <v>17</v>
      </c>
      <c r="E1" s="26" t="s">
        <v>18</v>
      </c>
      <c r="F1" s="1"/>
      <c r="G1" s="1"/>
    </row>
    <row r="2" spans="1:7" ht="16.5" x14ac:dyDescent="0.3">
      <c r="A2" s="1"/>
      <c r="B2" s="1"/>
      <c r="C2" s="1"/>
      <c r="D2" s="1"/>
      <c r="E2" s="1"/>
      <c r="F2" s="1"/>
      <c r="G2" s="1"/>
    </row>
    <row r="3" spans="1:7" ht="16.5" x14ac:dyDescent="0.3">
      <c r="A3" s="1"/>
      <c r="B3" s="1"/>
      <c r="C3" s="1"/>
      <c r="D3" s="1"/>
      <c r="E3" s="1"/>
      <c r="F3" s="1"/>
      <c r="G3" s="1"/>
    </row>
    <row r="4" spans="1:7" ht="38.25" x14ac:dyDescent="0.25">
      <c r="A4" s="2" t="s">
        <v>0</v>
      </c>
      <c r="B4" s="3" t="s">
        <v>1</v>
      </c>
      <c r="C4" s="3" t="s">
        <v>2</v>
      </c>
      <c r="D4" s="4"/>
      <c r="E4" s="5" t="s">
        <v>3</v>
      </c>
      <c r="F4" s="3" t="s">
        <v>4</v>
      </c>
      <c r="G4" s="6" t="s">
        <v>5</v>
      </c>
    </row>
    <row r="5" spans="1:7" x14ac:dyDescent="0.25">
      <c r="A5" s="2">
        <v>2020</v>
      </c>
      <c r="B5" s="7">
        <v>1890176</v>
      </c>
      <c r="C5" s="7">
        <v>1838335</v>
      </c>
      <c r="D5" s="8"/>
      <c r="E5" s="8">
        <f>B5-C5</f>
        <v>51841</v>
      </c>
      <c r="F5" s="2">
        <v>13</v>
      </c>
      <c r="G5" s="7">
        <f>E5*F5</f>
        <v>673933</v>
      </c>
    </row>
    <row r="6" spans="1:7" ht="15.75" customHeight="1" x14ac:dyDescent="0.25">
      <c r="A6" s="2">
        <v>2021</v>
      </c>
      <c r="B6" s="7">
        <v>1956332</v>
      </c>
      <c r="C6" s="7">
        <v>1867933</v>
      </c>
      <c r="D6" s="8"/>
      <c r="E6" s="8">
        <f>B6-C6</f>
        <v>88399</v>
      </c>
      <c r="F6" s="2">
        <v>14</v>
      </c>
      <c r="G6" s="7">
        <f t="shared" ref="G6:G8" si="0">E6*F6</f>
        <v>1237586</v>
      </c>
    </row>
    <row r="7" spans="1:7" ht="15.75" customHeight="1" x14ac:dyDescent="0.25">
      <c r="A7" s="2">
        <v>2022</v>
      </c>
      <c r="B7" s="7">
        <v>2153335</v>
      </c>
      <c r="C7" s="7">
        <v>1972910</v>
      </c>
      <c r="D7" s="8"/>
      <c r="E7" s="8">
        <f>B7-C7</f>
        <v>180425</v>
      </c>
      <c r="F7" s="2">
        <v>14</v>
      </c>
      <c r="G7" s="7">
        <f>E7*F7</f>
        <v>2525950</v>
      </c>
    </row>
    <row r="8" spans="1:7" x14ac:dyDescent="0.25">
      <c r="A8" s="2">
        <v>2023</v>
      </c>
      <c r="B8" s="7">
        <v>2497869</v>
      </c>
      <c r="C8" s="9">
        <v>2231756</v>
      </c>
      <c r="D8" s="10"/>
      <c r="E8" s="8">
        <f>B8-C8</f>
        <v>266113</v>
      </c>
      <c r="F8" s="2">
        <v>6</v>
      </c>
      <c r="G8" s="7">
        <f t="shared" si="0"/>
        <v>1596678</v>
      </c>
    </row>
    <row r="9" spans="1:7" ht="26.25" x14ac:dyDescent="0.3">
      <c r="A9" s="1"/>
      <c r="B9" s="1"/>
      <c r="C9" s="1"/>
      <c r="D9" s="1"/>
      <c r="E9" s="11"/>
      <c r="F9" s="12" t="s">
        <v>20</v>
      </c>
      <c r="G9" s="13">
        <f>SUM(G5:G8)</f>
        <v>6034147</v>
      </c>
    </row>
    <row r="10" spans="1:7" ht="16.5" x14ac:dyDescent="0.3">
      <c r="A10" s="1"/>
      <c r="B10" s="1"/>
      <c r="C10" s="1"/>
      <c r="D10" s="1"/>
      <c r="E10" s="1"/>
      <c r="F10" s="1"/>
      <c r="G10" s="1"/>
    </row>
    <row r="11" spans="1:7" ht="16.5" x14ac:dyDescent="0.3">
      <c r="A11" s="1"/>
      <c r="B11" s="1"/>
      <c r="C11" s="1"/>
      <c r="D11" s="1"/>
      <c r="E11" s="1"/>
      <c r="F11" s="1"/>
      <c r="G11" s="1"/>
    </row>
    <row r="12" spans="1:7" ht="51.75" x14ac:dyDescent="0.3">
      <c r="A12" s="6" t="s">
        <v>6</v>
      </c>
      <c r="B12" s="6" t="s">
        <v>7</v>
      </c>
      <c r="C12" s="14" t="s">
        <v>8</v>
      </c>
      <c r="D12" s="3" t="s">
        <v>9</v>
      </c>
      <c r="E12" s="3" t="s">
        <v>10</v>
      </c>
      <c r="F12" s="3" t="s">
        <v>11</v>
      </c>
      <c r="G12" s="1"/>
    </row>
    <row r="13" spans="1:7" ht="16.5" x14ac:dyDescent="0.3">
      <c r="A13" s="15">
        <v>43862</v>
      </c>
      <c r="B13" s="7">
        <f>E$5</f>
        <v>51841</v>
      </c>
      <c r="C13" s="16">
        <v>2.1180000000000001E-2</v>
      </c>
      <c r="D13" s="17">
        <f>B13*C13</f>
        <v>1097.9923800000001</v>
      </c>
      <c r="E13" s="6">
        <v>40</v>
      </c>
      <c r="F13" s="18">
        <f>E13*D13</f>
        <v>43919.695200000002</v>
      </c>
      <c r="G13" s="1"/>
    </row>
    <row r="14" spans="1:7" ht="16.5" x14ac:dyDescent="0.3">
      <c r="A14" s="15">
        <v>43891</v>
      </c>
      <c r="B14" s="7">
        <f t="shared" ref="B14:B22" si="1">E$5</f>
        <v>51841</v>
      </c>
      <c r="C14" s="16">
        <v>2.1069999999999998E-2</v>
      </c>
      <c r="D14" s="17">
        <f t="shared" ref="D14:D52" si="2">B14*C14</f>
        <v>1092.2898699999998</v>
      </c>
      <c r="E14" s="6">
        <f>E13-1</f>
        <v>39</v>
      </c>
      <c r="F14" s="18">
        <f t="shared" ref="F14:F52" si="3">E14*D14</f>
        <v>42599.304929999991</v>
      </c>
      <c r="G14" s="1"/>
    </row>
    <row r="15" spans="1:7" ht="16.5" x14ac:dyDescent="0.3">
      <c r="A15" s="15">
        <v>43922</v>
      </c>
      <c r="B15" s="7">
        <f t="shared" si="1"/>
        <v>51841</v>
      </c>
      <c r="C15" s="16">
        <v>2.0809999999999999E-2</v>
      </c>
      <c r="D15" s="17">
        <f t="shared" si="2"/>
        <v>1078.8112099999998</v>
      </c>
      <c r="E15" s="6">
        <f t="shared" ref="E15:E46" si="4">E14-1</f>
        <v>38</v>
      </c>
      <c r="F15" s="18">
        <f t="shared" si="3"/>
        <v>40994.825979999994</v>
      </c>
      <c r="G15" s="1"/>
    </row>
    <row r="16" spans="1:7" ht="16.5" x14ac:dyDescent="0.3">
      <c r="A16" s="15">
        <v>43952</v>
      </c>
      <c r="B16" s="7">
        <f t="shared" si="1"/>
        <v>51841</v>
      </c>
      <c r="C16" s="16">
        <v>2.0310000000000002E-2</v>
      </c>
      <c r="D16" s="17">
        <f t="shared" si="2"/>
        <v>1052.8907100000001</v>
      </c>
      <c r="E16" s="6">
        <f t="shared" si="4"/>
        <v>37</v>
      </c>
      <c r="F16" s="18">
        <f t="shared" si="3"/>
        <v>38956.956270000002</v>
      </c>
      <c r="G16" s="1"/>
    </row>
    <row r="17" spans="1:7" ht="16.5" x14ac:dyDescent="0.3">
      <c r="A17" s="15">
        <v>43983</v>
      </c>
      <c r="B17" s="7">
        <f>E$5*2</f>
        <v>103682</v>
      </c>
      <c r="C17" s="16">
        <v>2.0240000000000001E-2</v>
      </c>
      <c r="D17" s="17">
        <f t="shared" si="2"/>
        <v>2098.5236800000002</v>
      </c>
      <c r="E17" s="6">
        <f t="shared" si="4"/>
        <v>36</v>
      </c>
      <c r="F17" s="18">
        <f t="shared" si="3"/>
        <v>75546.852480000001</v>
      </c>
      <c r="G17" s="1"/>
    </row>
    <row r="18" spans="1:7" ht="16.5" x14ac:dyDescent="0.3">
      <c r="A18" s="15">
        <v>44013</v>
      </c>
      <c r="B18" s="7">
        <f t="shared" si="1"/>
        <v>51841</v>
      </c>
      <c r="C18" s="16">
        <v>2.0240000000000001E-2</v>
      </c>
      <c r="D18" s="17">
        <f t="shared" si="2"/>
        <v>1049.2618400000001</v>
      </c>
      <c r="E18" s="6">
        <f t="shared" si="4"/>
        <v>35</v>
      </c>
      <c r="F18" s="18">
        <f t="shared" si="3"/>
        <v>36724.164400000001</v>
      </c>
      <c r="G18" s="1"/>
    </row>
    <row r="19" spans="1:7" ht="16.5" x14ac:dyDescent="0.3">
      <c r="A19" s="15">
        <v>44044</v>
      </c>
      <c r="B19" s="7">
        <f t="shared" si="1"/>
        <v>51841</v>
      </c>
      <c r="C19" s="16">
        <v>2.0410000000000001E-2</v>
      </c>
      <c r="D19" s="17">
        <f t="shared" si="2"/>
        <v>1058.0748100000001</v>
      </c>
      <c r="E19" s="6">
        <f t="shared" si="4"/>
        <v>34</v>
      </c>
      <c r="F19" s="18">
        <f t="shared" si="3"/>
        <v>35974.543539999999</v>
      </c>
      <c r="G19" s="1"/>
    </row>
    <row r="20" spans="1:7" ht="16.5" x14ac:dyDescent="0.3">
      <c r="A20" s="15">
        <v>44075</v>
      </c>
      <c r="B20" s="7">
        <f t="shared" si="1"/>
        <v>51841</v>
      </c>
      <c r="C20" s="16">
        <v>2.0469999999999999E-2</v>
      </c>
      <c r="D20" s="17">
        <f t="shared" si="2"/>
        <v>1061.1852699999999</v>
      </c>
      <c r="E20" s="6">
        <f t="shared" si="4"/>
        <v>33</v>
      </c>
      <c r="F20" s="18">
        <f t="shared" si="3"/>
        <v>35019.11391</v>
      </c>
      <c r="G20" s="1"/>
    </row>
    <row r="21" spans="1:7" ht="16.5" x14ac:dyDescent="0.3">
      <c r="A21" s="15">
        <v>44105</v>
      </c>
      <c r="B21" s="7">
        <f t="shared" si="1"/>
        <v>51841</v>
      </c>
      <c r="C21" s="16">
        <v>2.0209999999999999E-2</v>
      </c>
      <c r="D21" s="17">
        <f t="shared" si="2"/>
        <v>1047.70661</v>
      </c>
      <c r="E21" s="6">
        <f t="shared" si="4"/>
        <v>32</v>
      </c>
      <c r="F21" s="18">
        <f t="shared" si="3"/>
        <v>33526.611519999999</v>
      </c>
      <c r="G21" s="1"/>
    </row>
    <row r="22" spans="1:7" ht="16.5" x14ac:dyDescent="0.3">
      <c r="A22" s="15">
        <v>44136</v>
      </c>
      <c r="B22" s="7">
        <f t="shared" si="1"/>
        <v>51841</v>
      </c>
      <c r="C22" s="16">
        <v>1.9959999999999999E-2</v>
      </c>
      <c r="D22" s="17">
        <f t="shared" si="2"/>
        <v>1034.7463599999999</v>
      </c>
      <c r="E22" s="6">
        <f t="shared" si="4"/>
        <v>31</v>
      </c>
      <c r="F22" s="18">
        <f t="shared" si="3"/>
        <v>32077.137159999995</v>
      </c>
      <c r="G22" s="1"/>
    </row>
    <row r="23" spans="1:7" ht="16.5" x14ac:dyDescent="0.3">
      <c r="A23" s="15">
        <v>44166</v>
      </c>
      <c r="B23" s="7">
        <f>E$5*2</f>
        <v>103682</v>
      </c>
      <c r="C23" s="16">
        <v>1.9570000000000001E-2</v>
      </c>
      <c r="D23" s="17">
        <f t="shared" si="2"/>
        <v>2029.05674</v>
      </c>
      <c r="E23" s="6">
        <f t="shared" si="4"/>
        <v>30</v>
      </c>
      <c r="F23" s="18">
        <f t="shared" si="3"/>
        <v>60871.7022</v>
      </c>
      <c r="G23" s="1"/>
    </row>
    <row r="24" spans="1:7" ht="16.5" x14ac:dyDescent="0.3">
      <c r="A24" s="15">
        <v>44197</v>
      </c>
      <c r="B24" s="7">
        <f>E$6</f>
        <v>88399</v>
      </c>
      <c r="C24" s="16">
        <v>1.9429999999999999E-2</v>
      </c>
      <c r="D24" s="17">
        <f t="shared" si="2"/>
        <v>1717.59257</v>
      </c>
      <c r="E24" s="6">
        <f t="shared" si="4"/>
        <v>29</v>
      </c>
      <c r="F24" s="18">
        <f t="shared" si="3"/>
        <v>49810.184529999999</v>
      </c>
      <c r="G24" s="1"/>
    </row>
    <row r="25" spans="1:7" ht="16.5" x14ac:dyDescent="0.3">
      <c r="A25" s="15">
        <v>44228</v>
      </c>
      <c r="B25" s="7">
        <f t="shared" ref="B25:B34" si="5">E$6</f>
        <v>88399</v>
      </c>
      <c r="C25" s="16">
        <v>1.9650000000000001E-2</v>
      </c>
      <c r="D25" s="17">
        <f t="shared" si="2"/>
        <v>1737.04035</v>
      </c>
      <c r="E25" s="6">
        <f t="shared" si="4"/>
        <v>28</v>
      </c>
      <c r="F25" s="18">
        <f t="shared" si="3"/>
        <v>48637.129800000002</v>
      </c>
      <c r="G25" s="1"/>
    </row>
    <row r="26" spans="1:7" ht="16.5" x14ac:dyDescent="0.3">
      <c r="A26" s="15">
        <v>44256</v>
      </c>
      <c r="B26" s="7">
        <f t="shared" si="5"/>
        <v>88399</v>
      </c>
      <c r="C26" s="16">
        <v>1.9529999999999999E-2</v>
      </c>
      <c r="D26" s="17">
        <f t="shared" si="2"/>
        <v>1726.43247</v>
      </c>
      <c r="E26" s="6">
        <f t="shared" si="4"/>
        <v>27</v>
      </c>
      <c r="F26" s="18">
        <f t="shared" si="3"/>
        <v>46613.67669</v>
      </c>
      <c r="G26" s="1"/>
    </row>
    <row r="27" spans="1:7" ht="16.5" x14ac:dyDescent="0.3">
      <c r="A27" s="15">
        <v>44287</v>
      </c>
      <c r="B27" s="7">
        <f t="shared" si="5"/>
        <v>88399</v>
      </c>
      <c r="C27" s="16">
        <v>1.9429999999999999E-2</v>
      </c>
      <c r="D27" s="17">
        <f t="shared" si="2"/>
        <v>1717.59257</v>
      </c>
      <c r="E27" s="6">
        <f t="shared" si="4"/>
        <v>26</v>
      </c>
      <c r="F27" s="18">
        <f t="shared" si="3"/>
        <v>44657.406820000004</v>
      </c>
      <c r="G27" s="1"/>
    </row>
    <row r="28" spans="1:7" ht="16.5" x14ac:dyDescent="0.3">
      <c r="A28" s="15">
        <v>44317</v>
      </c>
      <c r="B28" s="7">
        <f t="shared" si="5"/>
        <v>88399</v>
      </c>
      <c r="C28" s="16">
        <v>1.933E-2</v>
      </c>
      <c r="D28" s="17">
        <f t="shared" si="2"/>
        <v>1708.7526700000001</v>
      </c>
      <c r="E28" s="6">
        <f t="shared" si="4"/>
        <v>25</v>
      </c>
      <c r="F28" s="18">
        <f t="shared" si="3"/>
        <v>42718.816750000005</v>
      </c>
      <c r="G28" s="1"/>
    </row>
    <row r="29" spans="1:7" ht="16.5" x14ac:dyDescent="0.3">
      <c r="A29" s="15">
        <v>44348</v>
      </c>
      <c r="B29" s="7">
        <f>E$6*2</f>
        <v>176798</v>
      </c>
      <c r="C29" s="16">
        <v>1.932E-2</v>
      </c>
      <c r="D29" s="17">
        <f t="shared" si="2"/>
        <v>3415.7373600000001</v>
      </c>
      <c r="E29" s="6">
        <f t="shared" si="4"/>
        <v>24</v>
      </c>
      <c r="F29" s="18">
        <f t="shared" si="3"/>
        <v>81977.696640000009</v>
      </c>
      <c r="G29" s="1"/>
    </row>
    <row r="30" spans="1:7" ht="16.5" x14ac:dyDescent="0.3">
      <c r="A30" s="15">
        <v>44378</v>
      </c>
      <c r="B30" s="7">
        <f t="shared" si="5"/>
        <v>88399</v>
      </c>
      <c r="C30" s="16">
        <v>1.9290000000000002E-2</v>
      </c>
      <c r="D30" s="17">
        <f t="shared" si="2"/>
        <v>1705.2167100000001</v>
      </c>
      <c r="E30" s="6">
        <f t="shared" si="4"/>
        <v>23</v>
      </c>
      <c r="F30" s="18">
        <f t="shared" si="3"/>
        <v>39219.984330000007</v>
      </c>
      <c r="G30" s="1"/>
    </row>
    <row r="31" spans="1:7" ht="16.5" x14ac:dyDescent="0.3">
      <c r="A31" s="15">
        <v>44409</v>
      </c>
      <c r="B31" s="7">
        <f t="shared" si="5"/>
        <v>88399</v>
      </c>
      <c r="C31" s="16">
        <v>1.9349999999999999E-2</v>
      </c>
      <c r="D31" s="17">
        <f t="shared" si="2"/>
        <v>1710.5206499999999</v>
      </c>
      <c r="E31" s="6">
        <f t="shared" si="4"/>
        <v>22</v>
      </c>
      <c r="F31" s="18">
        <f t="shared" si="3"/>
        <v>37631.454299999998</v>
      </c>
      <c r="G31" s="1"/>
    </row>
    <row r="32" spans="1:7" ht="16.5" x14ac:dyDescent="0.3">
      <c r="A32" s="15">
        <v>44440</v>
      </c>
      <c r="B32" s="7">
        <f t="shared" si="5"/>
        <v>88399</v>
      </c>
      <c r="C32" s="16">
        <v>1.9300000000000001E-2</v>
      </c>
      <c r="D32" s="17">
        <f t="shared" si="2"/>
        <v>1706.1007000000002</v>
      </c>
      <c r="E32" s="6">
        <f t="shared" si="4"/>
        <v>21</v>
      </c>
      <c r="F32" s="18">
        <f t="shared" si="3"/>
        <v>35828.114700000006</v>
      </c>
      <c r="G32" s="1"/>
    </row>
    <row r="33" spans="1:7" ht="16.5" x14ac:dyDescent="0.3">
      <c r="A33" s="15">
        <v>44470</v>
      </c>
      <c r="B33" s="7">
        <f t="shared" si="5"/>
        <v>88399</v>
      </c>
      <c r="C33" s="16">
        <v>1.9189999999999999E-2</v>
      </c>
      <c r="D33" s="17">
        <f t="shared" si="2"/>
        <v>1696.37681</v>
      </c>
      <c r="E33" s="6">
        <f t="shared" si="4"/>
        <v>20</v>
      </c>
      <c r="F33" s="18">
        <f t="shared" si="3"/>
        <v>33927.536200000002</v>
      </c>
      <c r="G33" s="1"/>
    </row>
    <row r="34" spans="1:7" ht="16.5" x14ac:dyDescent="0.3">
      <c r="A34" s="15">
        <v>44501</v>
      </c>
      <c r="B34" s="7">
        <f t="shared" si="5"/>
        <v>88399</v>
      </c>
      <c r="C34" s="16">
        <v>1.9390000000000001E-2</v>
      </c>
      <c r="D34" s="17">
        <f t="shared" si="2"/>
        <v>1714.0566100000001</v>
      </c>
      <c r="E34" s="6">
        <f t="shared" si="4"/>
        <v>19</v>
      </c>
      <c r="F34" s="18">
        <f t="shared" si="3"/>
        <v>32567.07559</v>
      </c>
      <c r="G34" s="1"/>
    </row>
    <row r="35" spans="1:7" ht="16.5" x14ac:dyDescent="0.3">
      <c r="A35" s="15">
        <v>44531</v>
      </c>
      <c r="B35" s="7">
        <f>E$6*2</f>
        <v>176798</v>
      </c>
      <c r="C35" s="16">
        <v>1.9570000000000001E-2</v>
      </c>
      <c r="D35" s="17">
        <f t="shared" si="2"/>
        <v>3459.9368600000003</v>
      </c>
      <c r="E35" s="6">
        <f t="shared" si="4"/>
        <v>18</v>
      </c>
      <c r="F35" s="18">
        <f t="shared" si="3"/>
        <v>62278.863480000007</v>
      </c>
      <c r="G35" s="1"/>
    </row>
    <row r="36" spans="1:7" ht="16.5" x14ac:dyDescent="0.3">
      <c r="A36" s="15">
        <v>44562</v>
      </c>
      <c r="B36" s="7">
        <f>E$7</f>
        <v>180425</v>
      </c>
      <c r="C36" s="16">
        <v>1.9779999999999999E-2</v>
      </c>
      <c r="D36" s="17">
        <f t="shared" si="2"/>
        <v>3568.8064999999997</v>
      </c>
      <c r="E36" s="6">
        <f t="shared" si="4"/>
        <v>17</v>
      </c>
      <c r="F36" s="18">
        <f t="shared" si="3"/>
        <v>60669.710499999994</v>
      </c>
      <c r="G36" s="1"/>
    </row>
    <row r="37" spans="1:7" ht="16.5" x14ac:dyDescent="0.3">
      <c r="A37" s="15">
        <v>44593</v>
      </c>
      <c r="B37" s="7">
        <f t="shared" ref="B37:B46" si="6">E$7</f>
        <v>180425</v>
      </c>
      <c r="C37" s="16">
        <v>2.0420000000000001E-2</v>
      </c>
      <c r="D37" s="17">
        <f t="shared" si="2"/>
        <v>3684.2784999999999</v>
      </c>
      <c r="E37" s="6">
        <f t="shared" si="4"/>
        <v>16</v>
      </c>
      <c r="F37" s="18">
        <f t="shared" si="3"/>
        <v>58948.455999999998</v>
      </c>
      <c r="G37" s="1"/>
    </row>
    <row r="38" spans="1:7" ht="16.5" x14ac:dyDescent="0.3">
      <c r="A38" s="15">
        <v>44621</v>
      </c>
      <c r="B38" s="7">
        <f t="shared" si="6"/>
        <v>180425</v>
      </c>
      <c r="C38" s="16">
        <v>2.0590000000000001E-2</v>
      </c>
      <c r="D38" s="17">
        <f t="shared" si="2"/>
        <v>3714.95075</v>
      </c>
      <c r="E38" s="6">
        <f t="shared" si="4"/>
        <v>15</v>
      </c>
      <c r="F38" s="18">
        <f t="shared" si="3"/>
        <v>55724.261249999996</v>
      </c>
      <c r="G38" s="1"/>
    </row>
    <row r="39" spans="1:7" ht="16.5" x14ac:dyDescent="0.3">
      <c r="A39" s="15">
        <v>44652</v>
      </c>
      <c r="B39" s="7">
        <f t="shared" si="6"/>
        <v>180425</v>
      </c>
      <c r="C39" s="16">
        <v>2.1170000000000001E-2</v>
      </c>
      <c r="D39" s="17">
        <f t="shared" si="2"/>
        <v>3819.5972500000003</v>
      </c>
      <c r="E39" s="6">
        <f t="shared" si="4"/>
        <v>14</v>
      </c>
      <c r="F39" s="18">
        <f t="shared" si="3"/>
        <v>53474.361500000006</v>
      </c>
      <c r="G39" s="1"/>
    </row>
    <row r="40" spans="1:7" ht="16.5" x14ac:dyDescent="0.3">
      <c r="A40" s="15">
        <v>44682</v>
      </c>
      <c r="B40" s="7">
        <f t="shared" si="6"/>
        <v>180425</v>
      </c>
      <c r="C40" s="16">
        <v>2.1819999999999999E-2</v>
      </c>
      <c r="D40" s="17">
        <f t="shared" si="2"/>
        <v>3936.8734999999997</v>
      </c>
      <c r="E40" s="6">
        <f t="shared" si="4"/>
        <v>13</v>
      </c>
      <c r="F40" s="18">
        <f t="shared" si="3"/>
        <v>51179.355499999998</v>
      </c>
      <c r="G40" s="1"/>
    </row>
    <row r="41" spans="1:7" ht="16.5" x14ac:dyDescent="0.3">
      <c r="A41" s="15">
        <v>44713</v>
      </c>
      <c r="B41" s="7">
        <f>E$7*2</f>
        <v>360850</v>
      </c>
      <c r="C41" s="16">
        <v>2.2499999999999999E-2</v>
      </c>
      <c r="D41" s="17">
        <f t="shared" si="2"/>
        <v>8119.125</v>
      </c>
      <c r="E41" s="6">
        <f t="shared" si="4"/>
        <v>12</v>
      </c>
      <c r="F41" s="18">
        <f t="shared" si="3"/>
        <v>97429.5</v>
      </c>
      <c r="G41" s="1"/>
    </row>
    <row r="42" spans="1:7" ht="16.5" x14ac:dyDescent="0.3">
      <c r="A42" s="15">
        <v>44743</v>
      </c>
      <c r="B42" s="7">
        <f t="shared" si="6"/>
        <v>180425</v>
      </c>
      <c r="C42" s="16">
        <v>2.3349999999999999E-2</v>
      </c>
      <c r="D42" s="17">
        <f t="shared" si="2"/>
        <v>4212.9237499999999</v>
      </c>
      <c r="E42" s="6">
        <f t="shared" si="4"/>
        <v>11</v>
      </c>
      <c r="F42" s="18">
        <f t="shared" si="3"/>
        <v>46342.161249999997</v>
      </c>
      <c r="G42" s="1"/>
    </row>
    <row r="43" spans="1:7" ht="16.5" x14ac:dyDescent="0.3">
      <c r="A43" s="15">
        <v>44774</v>
      </c>
      <c r="B43" s="7">
        <f t="shared" si="6"/>
        <v>180425</v>
      </c>
      <c r="C43" s="16">
        <v>2.4250000000000001E-2</v>
      </c>
      <c r="D43" s="17">
        <f t="shared" si="2"/>
        <v>4375.3062500000005</v>
      </c>
      <c r="E43" s="6">
        <f t="shared" si="4"/>
        <v>10</v>
      </c>
      <c r="F43" s="18">
        <f t="shared" si="3"/>
        <v>43753.062500000007</v>
      </c>
      <c r="G43" s="1"/>
    </row>
    <row r="44" spans="1:7" ht="16.5" x14ac:dyDescent="0.3">
      <c r="A44" s="15">
        <v>44805</v>
      </c>
      <c r="B44" s="7">
        <f t="shared" si="6"/>
        <v>180425</v>
      </c>
      <c r="C44" s="16">
        <v>2.5479999999999999E-2</v>
      </c>
      <c r="D44" s="17">
        <f t="shared" si="2"/>
        <v>4597.2290000000003</v>
      </c>
      <c r="E44" s="6">
        <f t="shared" si="4"/>
        <v>9</v>
      </c>
      <c r="F44" s="18">
        <f t="shared" si="3"/>
        <v>41375.061000000002</v>
      </c>
      <c r="G44" s="1"/>
    </row>
    <row r="45" spans="1:7" ht="16.5" x14ac:dyDescent="0.3">
      <c r="A45" s="15">
        <v>44835</v>
      </c>
      <c r="B45" s="7">
        <f t="shared" si="6"/>
        <v>180425</v>
      </c>
      <c r="C45" s="16">
        <v>2.6530000000000001E-2</v>
      </c>
      <c r="D45" s="17">
        <f t="shared" si="2"/>
        <v>4786.6752500000002</v>
      </c>
      <c r="E45" s="6">
        <f t="shared" si="4"/>
        <v>8</v>
      </c>
      <c r="F45" s="18">
        <f t="shared" si="3"/>
        <v>38293.402000000002</v>
      </c>
      <c r="G45" s="1"/>
    </row>
    <row r="46" spans="1:7" ht="16.5" x14ac:dyDescent="0.3">
      <c r="A46" s="15">
        <v>44866</v>
      </c>
      <c r="B46" s="7">
        <f t="shared" si="6"/>
        <v>180425</v>
      </c>
      <c r="C46" s="16">
        <v>2.7619999999999999E-2</v>
      </c>
      <c r="D46" s="17">
        <f t="shared" si="2"/>
        <v>4983.3384999999998</v>
      </c>
      <c r="E46" s="6">
        <f t="shared" si="4"/>
        <v>7</v>
      </c>
      <c r="F46" s="18">
        <f t="shared" si="3"/>
        <v>34883.369500000001</v>
      </c>
      <c r="G46" s="1"/>
    </row>
    <row r="47" spans="1:7" ht="16.5" x14ac:dyDescent="0.3">
      <c r="A47" s="15">
        <v>44896</v>
      </c>
      <c r="B47" s="7">
        <f>E$7*2</f>
        <v>360850</v>
      </c>
      <c r="C47" s="16">
        <v>2.9329999999999998E-2</v>
      </c>
      <c r="D47" s="17">
        <f t="shared" si="2"/>
        <v>10583.7305</v>
      </c>
      <c r="E47" s="6">
        <v>6</v>
      </c>
      <c r="F47" s="18">
        <f t="shared" si="3"/>
        <v>63502.383000000002</v>
      </c>
      <c r="G47" s="1"/>
    </row>
    <row r="48" spans="1:7" ht="16.5" x14ac:dyDescent="0.3">
      <c r="A48" s="15">
        <v>44927</v>
      </c>
      <c r="B48" s="7">
        <f>E$8</f>
        <v>266113</v>
      </c>
      <c r="C48" s="16">
        <v>3.6049999999999999E-2</v>
      </c>
      <c r="D48" s="17">
        <f t="shared" si="2"/>
        <v>9593.3736499999995</v>
      </c>
      <c r="E48" s="6">
        <v>5</v>
      </c>
      <c r="F48" s="18">
        <f t="shared" si="3"/>
        <v>47966.86825</v>
      </c>
      <c r="G48" s="1"/>
    </row>
    <row r="49" spans="1:7" ht="16.5" x14ac:dyDescent="0.3">
      <c r="A49" s="15">
        <v>44958</v>
      </c>
      <c r="B49" s="7">
        <f t="shared" ref="B49:B52" si="7">E$8</f>
        <v>266113</v>
      </c>
      <c r="C49" s="16">
        <v>3.7725000000000002E-2</v>
      </c>
      <c r="D49" s="17">
        <f t="shared" si="2"/>
        <v>10039.112925000001</v>
      </c>
      <c r="E49" s="6">
        <v>4</v>
      </c>
      <c r="F49" s="18">
        <f t="shared" si="3"/>
        <v>40156.451700000005</v>
      </c>
      <c r="G49" s="1"/>
    </row>
    <row r="50" spans="1:7" ht="16.5" x14ac:dyDescent="0.3">
      <c r="A50" s="15">
        <v>44986</v>
      </c>
      <c r="B50" s="7">
        <f t="shared" si="7"/>
        <v>266113</v>
      </c>
      <c r="C50" s="16">
        <v>3.8550000000000001E-2</v>
      </c>
      <c r="D50" s="17">
        <f t="shared" si="2"/>
        <v>10258.656150000001</v>
      </c>
      <c r="E50" s="6">
        <v>3</v>
      </c>
      <c r="F50" s="18">
        <f t="shared" si="3"/>
        <v>30775.96845</v>
      </c>
      <c r="G50" s="1"/>
    </row>
    <row r="51" spans="1:7" ht="16.5" x14ac:dyDescent="0.3">
      <c r="A51" s="15">
        <v>45017</v>
      </c>
      <c r="B51" s="7">
        <f t="shared" si="7"/>
        <v>266113</v>
      </c>
      <c r="C51" s="16">
        <v>3.9239999999999997E-2</v>
      </c>
      <c r="D51" s="17">
        <f t="shared" si="2"/>
        <v>10442.27412</v>
      </c>
      <c r="E51" s="6">
        <v>2</v>
      </c>
      <c r="F51" s="18">
        <f t="shared" si="3"/>
        <v>20884.54824</v>
      </c>
      <c r="G51" s="1"/>
    </row>
    <row r="52" spans="1:7" ht="16.5" x14ac:dyDescent="0.3">
      <c r="A52" s="15">
        <v>45047</v>
      </c>
      <c r="B52" s="7">
        <f t="shared" si="7"/>
        <v>266113</v>
      </c>
      <c r="C52" s="16">
        <v>4.0640000000000003E-2</v>
      </c>
      <c r="D52" s="17">
        <f t="shared" si="2"/>
        <v>10814.832320000001</v>
      </c>
      <c r="E52" s="6">
        <v>1</v>
      </c>
      <c r="F52" s="18">
        <f t="shared" si="3"/>
        <v>10814.832320000001</v>
      </c>
      <c r="G52" s="1"/>
    </row>
    <row r="53" spans="1:7" ht="16.5" x14ac:dyDescent="0.3">
      <c r="A53" s="11"/>
      <c r="B53" s="11"/>
      <c r="C53" s="11"/>
      <c r="D53" s="11"/>
      <c r="E53" s="19" t="s">
        <v>12</v>
      </c>
      <c r="F53" s="20">
        <f>SUM(F13:F52)</f>
        <v>1828252.6003800002</v>
      </c>
      <c r="G53" s="1"/>
    </row>
    <row r="54" spans="1:7" ht="16.5" x14ac:dyDescent="0.3">
      <c r="A54" s="1"/>
      <c r="B54" s="1"/>
      <c r="C54" s="1"/>
      <c r="D54" s="1"/>
      <c r="E54" s="1"/>
      <c r="F54" s="1"/>
      <c r="G54" s="1"/>
    </row>
    <row r="55" spans="1:7" ht="16.5" x14ac:dyDescent="0.3">
      <c r="A55" s="1"/>
      <c r="B55" s="1"/>
      <c r="C55" s="1"/>
      <c r="D55" s="1"/>
      <c r="E55" s="1"/>
      <c r="F55" s="1"/>
      <c r="G55" s="1"/>
    </row>
    <row r="56" spans="1:7" ht="16.5" x14ac:dyDescent="0.3">
      <c r="A56" s="1"/>
      <c r="B56" s="21" t="s">
        <v>13</v>
      </c>
      <c r="C56" s="21" t="s">
        <v>14</v>
      </c>
      <c r="D56" s="22">
        <f>G9</f>
        <v>6034147</v>
      </c>
      <c r="E56" s="1"/>
      <c r="F56" s="1"/>
      <c r="G56" s="1"/>
    </row>
    <row r="57" spans="1:7" ht="16.5" x14ac:dyDescent="0.3">
      <c r="A57" s="1"/>
      <c r="B57" s="21"/>
      <c r="C57" s="21" t="s">
        <v>15</v>
      </c>
      <c r="D57" s="23">
        <f>F53</f>
        <v>1828252.6003800002</v>
      </c>
      <c r="E57" s="1"/>
      <c r="F57" s="1"/>
      <c r="G57" s="1"/>
    </row>
    <row r="58" spans="1:7" ht="16.5" x14ac:dyDescent="0.3">
      <c r="A58" s="1"/>
      <c r="B58" s="11"/>
      <c r="C58" s="24" t="s">
        <v>5</v>
      </c>
      <c r="D58" s="25">
        <f>SUM(D56:D57)</f>
        <v>7862399.6003799997</v>
      </c>
      <c r="E58" s="1"/>
      <c r="F58" s="1"/>
      <c r="G5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QUINTERO</dc:creator>
  <cp:lastModifiedBy>J1CIV_SECR</cp:lastModifiedBy>
  <dcterms:created xsi:type="dcterms:W3CDTF">2023-01-12T03:34:40Z</dcterms:created>
  <dcterms:modified xsi:type="dcterms:W3CDTF">2023-06-21T04:48:22Z</dcterms:modified>
</cp:coreProperties>
</file>