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060 ESTADO LABORAL 21 DE JUNIO\"/>
    </mc:Choice>
  </mc:AlternateContent>
  <xr:revisionPtr revIDLastSave="0" documentId="13_ncr:1_{79F0E092-BDB6-45A1-ADEB-6BA886C6FD4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E6" i="1"/>
  <c r="G6" i="1"/>
  <c r="E7" i="1"/>
  <c r="G7" i="1"/>
  <c r="E8" i="1"/>
  <c r="G8" i="1"/>
  <c r="G9" i="1"/>
  <c r="B13" i="1"/>
  <c r="D13" i="1"/>
  <c r="F13" i="1"/>
  <c r="B14" i="1"/>
  <c r="D14" i="1"/>
  <c r="E14" i="1"/>
  <c r="F14" i="1"/>
  <c r="B15" i="1"/>
  <c r="D15" i="1"/>
  <c r="E15" i="1"/>
  <c r="F15" i="1"/>
  <c r="B16" i="1"/>
  <c r="D16" i="1"/>
  <c r="E16" i="1"/>
  <c r="F16" i="1"/>
  <c r="B17" i="1"/>
  <c r="D17" i="1"/>
  <c r="E17" i="1"/>
  <c r="F17" i="1"/>
  <c r="B18" i="1"/>
  <c r="D18" i="1"/>
  <c r="E18" i="1"/>
  <c r="F18" i="1"/>
  <c r="B19" i="1"/>
  <c r="D19" i="1"/>
  <c r="E19" i="1"/>
  <c r="F19" i="1"/>
  <c r="B20" i="1"/>
  <c r="D20" i="1"/>
  <c r="E20" i="1"/>
  <c r="F20" i="1"/>
  <c r="B21" i="1"/>
  <c r="D21" i="1"/>
  <c r="E21" i="1"/>
  <c r="F21" i="1"/>
  <c r="B22" i="1"/>
  <c r="D22" i="1"/>
  <c r="E22" i="1"/>
  <c r="F22" i="1"/>
  <c r="B23" i="1"/>
  <c r="D23" i="1"/>
  <c r="E23" i="1"/>
  <c r="F23" i="1"/>
  <c r="B24" i="1"/>
  <c r="D24" i="1"/>
  <c r="E24" i="1"/>
  <c r="F24" i="1"/>
  <c r="B25" i="1"/>
  <c r="D25" i="1"/>
  <c r="E25" i="1"/>
  <c r="F25" i="1"/>
  <c r="B26" i="1"/>
  <c r="D26" i="1"/>
  <c r="E26" i="1"/>
  <c r="F26" i="1"/>
  <c r="B27" i="1"/>
  <c r="D27" i="1"/>
  <c r="E27" i="1"/>
  <c r="F27" i="1"/>
  <c r="B28" i="1"/>
  <c r="D28" i="1"/>
  <c r="E28" i="1"/>
  <c r="F28" i="1"/>
  <c r="B29" i="1"/>
  <c r="D29" i="1"/>
  <c r="E29" i="1"/>
  <c r="F29" i="1"/>
  <c r="B30" i="1"/>
  <c r="D30" i="1"/>
  <c r="E30" i="1"/>
  <c r="F30" i="1"/>
  <c r="B31" i="1"/>
  <c r="D31" i="1"/>
  <c r="E31" i="1"/>
  <c r="F31" i="1"/>
  <c r="B32" i="1"/>
  <c r="D32" i="1"/>
  <c r="E32" i="1"/>
  <c r="F32" i="1"/>
  <c r="B33" i="1"/>
  <c r="D33" i="1"/>
  <c r="E33" i="1"/>
  <c r="F33" i="1"/>
  <c r="B34" i="1"/>
  <c r="D34" i="1"/>
  <c r="E34" i="1"/>
  <c r="F34" i="1"/>
  <c r="B35" i="1"/>
  <c r="D35" i="1"/>
  <c r="E35" i="1"/>
  <c r="F35" i="1"/>
  <c r="B36" i="1"/>
  <c r="D36" i="1"/>
  <c r="E36" i="1"/>
  <c r="F36" i="1"/>
  <c r="B37" i="1"/>
  <c r="D37" i="1"/>
  <c r="E37" i="1"/>
  <c r="F37" i="1"/>
  <c r="B38" i="1"/>
  <c r="D38" i="1"/>
  <c r="E38" i="1"/>
  <c r="F38" i="1"/>
  <c r="B39" i="1"/>
  <c r="D39" i="1"/>
  <c r="E39" i="1"/>
  <c r="F39" i="1"/>
  <c r="B40" i="1"/>
  <c r="D40" i="1"/>
  <c r="E40" i="1"/>
  <c r="F40" i="1"/>
  <c r="B41" i="1"/>
  <c r="D41" i="1"/>
  <c r="E41" i="1"/>
  <c r="F41" i="1"/>
  <c r="B42" i="1"/>
  <c r="D42" i="1"/>
  <c r="E42" i="1"/>
  <c r="F42" i="1"/>
  <c r="B43" i="1"/>
  <c r="D43" i="1"/>
  <c r="E43" i="1"/>
  <c r="F43" i="1"/>
  <c r="B44" i="1"/>
  <c r="D44" i="1"/>
  <c r="E44" i="1"/>
  <c r="F44" i="1"/>
  <c r="B45" i="1"/>
  <c r="D45" i="1"/>
  <c r="E45" i="1"/>
  <c r="F45" i="1"/>
  <c r="B46" i="1"/>
  <c r="D46" i="1"/>
  <c r="E46" i="1"/>
  <c r="F46" i="1"/>
  <c r="B47" i="1"/>
  <c r="D47" i="1"/>
  <c r="F47" i="1"/>
  <c r="B48" i="1"/>
  <c r="D48" i="1"/>
  <c r="F48" i="1"/>
  <c r="B49" i="1"/>
  <c r="D49" i="1"/>
  <c r="F49" i="1"/>
  <c r="B50" i="1"/>
  <c r="D50" i="1"/>
  <c r="F50" i="1"/>
  <c r="B51" i="1"/>
  <c r="D51" i="1"/>
  <c r="F51" i="1"/>
  <c r="B52" i="1"/>
  <c r="D52" i="1"/>
  <c r="F52" i="1"/>
  <c r="F53" i="1"/>
  <c r="D56" i="1"/>
  <c r="D57" i="1"/>
  <c r="D58" i="1" s="1"/>
</calcChain>
</file>

<file path=xl/sharedStrings.xml><?xml version="1.0" encoding="utf-8"?>
<sst xmlns="http://schemas.openxmlformats.org/spreadsheetml/2006/main" count="22" uniqueCount="21">
  <si>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</si>
  <si>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</si>
  <si>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</si>
  <si>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</si>
  <si>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</si>
  <si>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</si>
  <si>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</si>
  <si>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</si>
  <si>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</si>
  <si>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</si>
  <si>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</si>
  <si>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</si>
  <si>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</si>
  <si>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</si>
  <si>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</si>
  <si>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</si>
  <si>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TOTAL CAPITAL A JUNIO DE 2023</t>
  </si>
  <si>
    <t>RADICADO: 2022 - 00251 - 00</t>
  </si>
  <si>
    <t>LIQUIDACIÓN CRÉDITO E INTERESES. ART. 446 C.G.P.</t>
  </si>
  <si>
    <t>DEMANDANTE: HÉCTOR MURILLO OSORIO</t>
  </si>
  <si>
    <t>DEMANDADO: MUNICIPIO DE CHINCHINÁ,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</si>
</sst>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2" fillId="0" borderId="1" xfId="0" applyFont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19" zoomScale="110" zoomScaleNormal="110" workbookViewId="0">
      <selection activeCell="F1" sqref="F1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87" x14ac:dyDescent="0.3">
      <c r="A1" s="1"/>
      <c r="B1" s="27" t="s">
        <v>18</v>
      </c>
      <c r="C1" s="27" t="s">
        <v>17</v>
      </c>
      <c r="D1" s="27" t="s">
        <v>19</v>
      </c>
      <c r="E1" s="27" t="s">
        <v>20</v>
      </c>
      <c r="F1" s="2"/>
      <c r="G1" s="2"/>
    </row>
    <row r="2" spans="1:7" ht="16.5" x14ac:dyDescent="0.3">
      <c r="A2" s="2"/>
      <c r="B2" s="2"/>
      <c r="C2" s="2"/>
      <c r="D2" s="2"/>
      <c r="E2" s="2"/>
      <c r="F2" s="2"/>
      <c r="G2" s="2"/>
    </row>
    <row r="3" spans="1:7" ht="16.5" x14ac:dyDescent="0.3">
      <c r="A3" s="2"/>
      <c r="B3" s="2"/>
      <c r="C3" s="2"/>
      <c r="D3" s="2"/>
      <c r="E3" s="2"/>
      <c r="F3" s="2"/>
      <c r="G3" s="2"/>
    </row>
    <row r="4" spans="1:7" ht="94.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ht="15.75" x14ac:dyDescent="0.25">
      <c r="A5" s="3">
        <v>2020</v>
      </c>
      <c r="B5" s="8">
        <v>1852938</v>
      </c>
      <c r="C5" s="8">
        <v>1767269</v>
      </c>
      <c r="D5" s="9"/>
      <c r="E5" s="9">
        <f>B5-C5</f>
        <v>85669</v>
      </c>
      <c r="F5" s="3">
        <v>13</v>
      </c>
      <c r="G5" s="8">
        <f>E5*F5</f>
        <v>1113697</v>
      </c>
    </row>
    <row r="6" spans="1:7" ht="15.75" customHeight="1" x14ac:dyDescent="0.25">
      <c r="A6" s="3">
        <v>2021</v>
      </c>
      <c r="B6" s="8">
        <v>1917790</v>
      </c>
      <c r="C6" s="8">
        <v>1795722</v>
      </c>
      <c r="D6" s="9"/>
      <c r="E6" s="9">
        <f>B6-C6</f>
        <v>122068</v>
      </c>
      <c r="F6" s="3">
        <v>14</v>
      </c>
      <c r="G6" s="8">
        <f t="shared" ref="G6:G8" si="0">E6*F6</f>
        <v>1708952</v>
      </c>
    </row>
    <row r="7" spans="1:7" ht="15.75" customHeight="1" x14ac:dyDescent="0.25">
      <c r="A7" s="3">
        <v>2022</v>
      </c>
      <c r="B7" s="8">
        <v>2110528</v>
      </c>
      <c r="C7" s="8">
        <v>1896642</v>
      </c>
      <c r="D7" s="9"/>
      <c r="E7" s="9">
        <f>B7-C7</f>
        <v>213886</v>
      </c>
      <c r="F7" s="3">
        <v>14</v>
      </c>
      <c r="G7" s="8">
        <f>E7*F7</f>
        <v>2994404</v>
      </c>
    </row>
    <row r="8" spans="1:7" ht="15.75" x14ac:dyDescent="0.25">
      <c r="A8" s="3">
        <v>2023</v>
      </c>
      <c r="B8" s="8">
        <v>2448213</v>
      </c>
      <c r="C8" s="10">
        <v>2145481</v>
      </c>
      <c r="D8" s="11"/>
      <c r="E8" s="9">
        <f>B8-C8</f>
        <v>302732</v>
      </c>
      <c r="F8" s="3">
        <v>6</v>
      </c>
      <c r="G8" s="8">
        <f t="shared" si="0"/>
        <v>1816392</v>
      </c>
    </row>
    <row r="9" spans="1:7" ht="31.5" x14ac:dyDescent="0.25">
      <c r="A9" s="12"/>
      <c r="B9" s="12"/>
      <c r="C9" s="12"/>
      <c r="D9" s="12"/>
      <c r="E9" s="12"/>
      <c r="F9" s="13" t="s">
        <v>16</v>
      </c>
      <c r="G9" s="14">
        <f>SUM(G5:G8)</f>
        <v>7633445</v>
      </c>
    </row>
    <row r="10" spans="1:7" ht="16.5" x14ac:dyDescent="0.3">
      <c r="A10" s="2"/>
      <c r="B10" s="2"/>
      <c r="C10" s="2"/>
      <c r="D10" s="2"/>
      <c r="E10" s="2"/>
      <c r="F10" s="2"/>
      <c r="G10" s="2"/>
    </row>
    <row r="11" spans="1:7" ht="16.5" x14ac:dyDescent="0.3">
      <c r="A11" s="2"/>
      <c r="B11" s="2"/>
      <c r="C11" s="2"/>
      <c r="D11" s="2"/>
      <c r="E11" s="2"/>
      <c r="F11" s="2"/>
      <c r="G11" s="2"/>
    </row>
    <row r="12" spans="1:7" ht="63.75" x14ac:dyDescent="0.3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ht="16.5" x14ac:dyDescent="0.3">
      <c r="A13" s="16">
        <v>43862</v>
      </c>
      <c r="B13" s="8">
        <f>E$5</f>
        <v>85669</v>
      </c>
      <c r="C13" s="17">
        <v>2.1180000000000001E-2</v>
      </c>
      <c r="D13" s="18">
        <f>B13*C13</f>
        <v>1814.4694200000001</v>
      </c>
      <c r="E13" s="7">
        <v>40</v>
      </c>
      <c r="F13" s="19">
        <f>E13*D13</f>
        <v>72578.776800000007</v>
      </c>
      <c r="G13" s="2"/>
    </row>
    <row r="14" spans="1:7" ht="16.5" x14ac:dyDescent="0.3">
      <c r="A14" s="16">
        <v>43891</v>
      </c>
      <c r="B14" s="8">
        <f t="shared" ref="B14:B22" si="1">E$5</f>
        <v>85669</v>
      </c>
      <c r="C14" s="17">
        <v>2.1069999999999998E-2</v>
      </c>
      <c r="D14" s="18">
        <f t="shared" ref="D14:D52" si="2">B14*C14</f>
        <v>1805.0458299999998</v>
      </c>
      <c r="E14" s="7">
        <f>E13-1</f>
        <v>39</v>
      </c>
      <c r="F14" s="19">
        <f t="shared" ref="F14:F52" si="3">E14*D14</f>
        <v>70396.787369999991</v>
      </c>
      <c r="G14" s="2"/>
    </row>
    <row r="15" spans="1:7" ht="16.5" x14ac:dyDescent="0.3">
      <c r="A15" s="16">
        <v>43922</v>
      </c>
      <c r="B15" s="8">
        <f t="shared" si="1"/>
        <v>85669</v>
      </c>
      <c r="C15" s="17">
        <v>2.0809999999999999E-2</v>
      </c>
      <c r="D15" s="18">
        <f t="shared" si="2"/>
        <v>1782.77189</v>
      </c>
      <c r="E15" s="7">
        <f t="shared" ref="E15:E46" si="4">E14-1</f>
        <v>38</v>
      </c>
      <c r="F15" s="19">
        <f t="shared" si="3"/>
        <v>67745.331819999992</v>
      </c>
      <c r="G15" s="2"/>
    </row>
    <row r="16" spans="1:7" ht="16.5" x14ac:dyDescent="0.3">
      <c r="A16" s="16">
        <v>43952</v>
      </c>
      <c r="B16" s="8">
        <f t="shared" si="1"/>
        <v>85669</v>
      </c>
      <c r="C16" s="17">
        <v>2.0310000000000002E-2</v>
      </c>
      <c r="D16" s="18">
        <f t="shared" si="2"/>
        <v>1739.9373900000001</v>
      </c>
      <c r="E16" s="7">
        <f t="shared" si="4"/>
        <v>37</v>
      </c>
      <c r="F16" s="19">
        <f t="shared" si="3"/>
        <v>64377.683430000005</v>
      </c>
      <c r="G16" s="2"/>
    </row>
    <row r="17" spans="1:7" ht="16.5" x14ac:dyDescent="0.3">
      <c r="A17" s="16">
        <v>43983</v>
      </c>
      <c r="B17" s="8">
        <f>E$5*2</f>
        <v>171338</v>
      </c>
      <c r="C17" s="17">
        <v>2.0240000000000001E-2</v>
      </c>
      <c r="D17" s="18">
        <f t="shared" si="2"/>
        <v>3467.88112</v>
      </c>
      <c r="E17" s="7">
        <f t="shared" si="4"/>
        <v>36</v>
      </c>
      <c r="F17" s="19">
        <f t="shared" si="3"/>
        <v>124843.72031999999</v>
      </c>
      <c r="G17" s="2"/>
    </row>
    <row r="18" spans="1:7" ht="16.5" x14ac:dyDescent="0.3">
      <c r="A18" s="16">
        <v>44013</v>
      </c>
      <c r="B18" s="8">
        <f t="shared" si="1"/>
        <v>85669</v>
      </c>
      <c r="C18" s="17">
        <v>2.0240000000000001E-2</v>
      </c>
      <c r="D18" s="18">
        <f t="shared" si="2"/>
        <v>1733.94056</v>
      </c>
      <c r="E18" s="7">
        <f t="shared" si="4"/>
        <v>35</v>
      </c>
      <c r="F18" s="19">
        <f t="shared" si="3"/>
        <v>60687.919600000001</v>
      </c>
      <c r="G18" s="2"/>
    </row>
    <row r="19" spans="1:7" ht="16.5" x14ac:dyDescent="0.3">
      <c r="A19" s="16">
        <v>44044</v>
      </c>
      <c r="B19" s="8">
        <f t="shared" si="1"/>
        <v>85669</v>
      </c>
      <c r="C19" s="17">
        <v>2.0410000000000001E-2</v>
      </c>
      <c r="D19" s="18">
        <f t="shared" si="2"/>
        <v>1748.5042900000001</v>
      </c>
      <c r="E19" s="7">
        <f t="shared" si="4"/>
        <v>34</v>
      </c>
      <c r="F19" s="19">
        <f t="shared" si="3"/>
        <v>59449.145860000004</v>
      </c>
      <c r="G19" s="2"/>
    </row>
    <row r="20" spans="1:7" ht="16.5" x14ac:dyDescent="0.3">
      <c r="A20" s="16">
        <v>44075</v>
      </c>
      <c r="B20" s="8">
        <f t="shared" si="1"/>
        <v>85669</v>
      </c>
      <c r="C20" s="17">
        <v>2.0469999999999999E-2</v>
      </c>
      <c r="D20" s="18">
        <f t="shared" si="2"/>
        <v>1753.6444299999998</v>
      </c>
      <c r="E20" s="7">
        <f t="shared" si="4"/>
        <v>33</v>
      </c>
      <c r="F20" s="19">
        <f t="shared" si="3"/>
        <v>57870.266189999995</v>
      </c>
      <c r="G20" s="2"/>
    </row>
    <row r="21" spans="1:7" ht="16.5" x14ac:dyDescent="0.3">
      <c r="A21" s="16">
        <v>44105</v>
      </c>
      <c r="B21" s="8">
        <f t="shared" si="1"/>
        <v>85669</v>
      </c>
      <c r="C21" s="17">
        <v>2.0209999999999999E-2</v>
      </c>
      <c r="D21" s="18">
        <f t="shared" si="2"/>
        <v>1731.3704899999998</v>
      </c>
      <c r="E21" s="7">
        <f t="shared" si="4"/>
        <v>32</v>
      </c>
      <c r="F21" s="19">
        <f t="shared" si="3"/>
        <v>55403.855679999993</v>
      </c>
      <c r="G21" s="2"/>
    </row>
    <row r="22" spans="1:7" ht="16.5" x14ac:dyDescent="0.3">
      <c r="A22" s="16">
        <v>44136</v>
      </c>
      <c r="B22" s="8">
        <f t="shared" si="1"/>
        <v>85669</v>
      </c>
      <c r="C22" s="17">
        <v>1.9959999999999999E-2</v>
      </c>
      <c r="D22" s="18">
        <f t="shared" si="2"/>
        <v>1709.9532399999998</v>
      </c>
      <c r="E22" s="7">
        <f t="shared" si="4"/>
        <v>31</v>
      </c>
      <c r="F22" s="19">
        <f t="shared" si="3"/>
        <v>53008.550439999992</v>
      </c>
      <c r="G22" s="2"/>
    </row>
    <row r="23" spans="1:7" ht="16.5" x14ac:dyDescent="0.3">
      <c r="A23" s="16">
        <v>44166</v>
      </c>
      <c r="B23" s="8">
        <f>E$5*2</f>
        <v>171338</v>
      </c>
      <c r="C23" s="17">
        <v>1.9570000000000001E-2</v>
      </c>
      <c r="D23" s="18">
        <f t="shared" si="2"/>
        <v>3353.08466</v>
      </c>
      <c r="E23" s="7">
        <f t="shared" si="4"/>
        <v>30</v>
      </c>
      <c r="F23" s="19">
        <f t="shared" si="3"/>
        <v>100592.5398</v>
      </c>
      <c r="G23" s="2"/>
    </row>
    <row r="24" spans="1:7" ht="16.5" x14ac:dyDescent="0.3">
      <c r="A24" s="16">
        <v>44197</v>
      </c>
      <c r="B24" s="8">
        <f>E$6</f>
        <v>122068</v>
      </c>
      <c r="C24" s="17">
        <v>1.9429999999999999E-2</v>
      </c>
      <c r="D24" s="18">
        <f t="shared" si="2"/>
        <v>2371.7812399999998</v>
      </c>
      <c r="E24" s="7">
        <f t="shared" si="4"/>
        <v>29</v>
      </c>
      <c r="F24" s="19">
        <f t="shared" si="3"/>
        <v>68781.655959999989</v>
      </c>
      <c r="G24" s="2"/>
    </row>
    <row r="25" spans="1:7" ht="16.5" x14ac:dyDescent="0.3">
      <c r="A25" s="16">
        <v>44228</v>
      </c>
      <c r="B25" s="8">
        <f t="shared" ref="B25:B34" si="5">E$6</f>
        <v>122068</v>
      </c>
      <c r="C25" s="17">
        <v>1.9650000000000001E-2</v>
      </c>
      <c r="D25" s="18">
        <f t="shared" si="2"/>
        <v>2398.6361999999999</v>
      </c>
      <c r="E25" s="7">
        <f t="shared" si="4"/>
        <v>28</v>
      </c>
      <c r="F25" s="19">
        <f t="shared" si="3"/>
        <v>67161.813599999994</v>
      </c>
      <c r="G25" s="2"/>
    </row>
    <row r="26" spans="1:7" ht="16.5" x14ac:dyDescent="0.3">
      <c r="A26" s="16">
        <v>44256</v>
      </c>
      <c r="B26" s="8">
        <f t="shared" si="5"/>
        <v>122068</v>
      </c>
      <c r="C26" s="17">
        <v>1.9529999999999999E-2</v>
      </c>
      <c r="D26" s="18">
        <f t="shared" si="2"/>
        <v>2383.9880399999997</v>
      </c>
      <c r="E26" s="7">
        <f t="shared" si="4"/>
        <v>27</v>
      </c>
      <c r="F26" s="19">
        <f t="shared" si="3"/>
        <v>64367.677079999994</v>
      </c>
      <c r="G26" s="2"/>
    </row>
    <row r="27" spans="1:7" ht="16.5" x14ac:dyDescent="0.3">
      <c r="A27" s="16">
        <v>44287</v>
      </c>
      <c r="B27" s="8">
        <f t="shared" si="5"/>
        <v>122068</v>
      </c>
      <c r="C27" s="17">
        <v>1.9429999999999999E-2</v>
      </c>
      <c r="D27" s="18">
        <f t="shared" si="2"/>
        <v>2371.7812399999998</v>
      </c>
      <c r="E27" s="7">
        <f t="shared" si="4"/>
        <v>26</v>
      </c>
      <c r="F27" s="19">
        <f t="shared" si="3"/>
        <v>61666.312239999992</v>
      </c>
      <c r="G27" s="2"/>
    </row>
    <row r="28" spans="1:7" ht="16.5" x14ac:dyDescent="0.3">
      <c r="A28" s="16">
        <v>44317</v>
      </c>
      <c r="B28" s="8">
        <f t="shared" si="5"/>
        <v>122068</v>
      </c>
      <c r="C28" s="17">
        <v>1.933E-2</v>
      </c>
      <c r="D28" s="18">
        <f t="shared" si="2"/>
        <v>2359.5744399999999</v>
      </c>
      <c r="E28" s="7">
        <f t="shared" si="4"/>
        <v>25</v>
      </c>
      <c r="F28" s="19">
        <f t="shared" si="3"/>
        <v>58989.360999999997</v>
      </c>
      <c r="G28" s="2"/>
    </row>
    <row r="29" spans="1:7" ht="16.5" x14ac:dyDescent="0.3">
      <c r="A29" s="16">
        <v>44348</v>
      </c>
      <c r="B29" s="8">
        <f>E$6*2</f>
        <v>244136</v>
      </c>
      <c r="C29" s="17">
        <v>1.932E-2</v>
      </c>
      <c r="D29" s="18">
        <f t="shared" si="2"/>
        <v>4716.7075199999999</v>
      </c>
      <c r="E29" s="7">
        <f t="shared" si="4"/>
        <v>24</v>
      </c>
      <c r="F29" s="19">
        <f t="shared" si="3"/>
        <v>113200.98048</v>
      </c>
      <c r="G29" s="2"/>
    </row>
    <row r="30" spans="1:7" ht="16.5" x14ac:dyDescent="0.3">
      <c r="A30" s="16">
        <v>44378</v>
      </c>
      <c r="B30" s="8">
        <f t="shared" si="5"/>
        <v>122068</v>
      </c>
      <c r="C30" s="17">
        <v>1.9290000000000002E-2</v>
      </c>
      <c r="D30" s="18">
        <f t="shared" si="2"/>
        <v>2354.6917200000003</v>
      </c>
      <c r="E30" s="7">
        <f t="shared" si="4"/>
        <v>23</v>
      </c>
      <c r="F30" s="19">
        <f t="shared" si="3"/>
        <v>54157.909560000007</v>
      </c>
      <c r="G30" s="2"/>
    </row>
    <row r="31" spans="1:7" ht="16.5" x14ac:dyDescent="0.3">
      <c r="A31" s="16">
        <v>44409</v>
      </c>
      <c r="B31" s="8">
        <f t="shared" si="5"/>
        <v>122068</v>
      </c>
      <c r="C31" s="17">
        <v>1.9349999999999999E-2</v>
      </c>
      <c r="D31" s="18">
        <f t="shared" si="2"/>
        <v>2362.0157999999997</v>
      </c>
      <c r="E31" s="7">
        <f t="shared" si="4"/>
        <v>22</v>
      </c>
      <c r="F31" s="19">
        <f t="shared" si="3"/>
        <v>51964.347599999994</v>
      </c>
      <c r="G31" s="2"/>
    </row>
    <row r="32" spans="1:7" ht="16.5" x14ac:dyDescent="0.3">
      <c r="A32" s="16">
        <v>44440</v>
      </c>
      <c r="B32" s="8">
        <f t="shared" si="5"/>
        <v>122068</v>
      </c>
      <c r="C32" s="17">
        <v>1.9300000000000001E-2</v>
      </c>
      <c r="D32" s="18">
        <f t="shared" si="2"/>
        <v>2355.9124000000002</v>
      </c>
      <c r="E32" s="7">
        <f t="shared" si="4"/>
        <v>21</v>
      </c>
      <c r="F32" s="19">
        <f t="shared" si="3"/>
        <v>49474.160400000001</v>
      </c>
      <c r="G32" s="2"/>
    </row>
    <row r="33" spans="1:7" ht="16.5" x14ac:dyDescent="0.3">
      <c r="A33" s="16">
        <v>44470</v>
      </c>
      <c r="B33" s="8">
        <f t="shared" si="5"/>
        <v>122068</v>
      </c>
      <c r="C33" s="17">
        <v>1.9189999999999999E-2</v>
      </c>
      <c r="D33" s="18">
        <f t="shared" si="2"/>
        <v>2342.4849199999999</v>
      </c>
      <c r="E33" s="7">
        <f t="shared" si="4"/>
        <v>20</v>
      </c>
      <c r="F33" s="19">
        <f t="shared" si="3"/>
        <v>46849.698399999994</v>
      </c>
      <c r="G33" s="2"/>
    </row>
    <row r="34" spans="1:7" ht="16.5" x14ac:dyDescent="0.3">
      <c r="A34" s="16">
        <v>44501</v>
      </c>
      <c r="B34" s="8">
        <f t="shared" si="5"/>
        <v>122068</v>
      </c>
      <c r="C34" s="17">
        <v>1.9390000000000001E-2</v>
      </c>
      <c r="D34" s="18">
        <f t="shared" si="2"/>
        <v>2366.8985200000002</v>
      </c>
      <c r="E34" s="7">
        <f t="shared" si="4"/>
        <v>19</v>
      </c>
      <c r="F34" s="19">
        <f t="shared" si="3"/>
        <v>44971.071880000003</v>
      </c>
      <c r="G34" s="2"/>
    </row>
    <row r="35" spans="1:7" ht="16.5" x14ac:dyDescent="0.3">
      <c r="A35" s="16">
        <v>44531</v>
      </c>
      <c r="B35" s="8">
        <f>E$6*2</f>
        <v>244136</v>
      </c>
      <c r="C35" s="17">
        <v>1.9570000000000001E-2</v>
      </c>
      <c r="D35" s="18">
        <f t="shared" si="2"/>
        <v>4777.7415200000005</v>
      </c>
      <c r="E35" s="7">
        <f t="shared" si="4"/>
        <v>18</v>
      </c>
      <c r="F35" s="19">
        <f t="shared" si="3"/>
        <v>85999.347360000014</v>
      </c>
      <c r="G35" s="2"/>
    </row>
    <row r="36" spans="1:7" ht="16.5" x14ac:dyDescent="0.3">
      <c r="A36" s="16">
        <v>44562</v>
      </c>
      <c r="B36" s="8">
        <f>E$7</f>
        <v>213886</v>
      </c>
      <c r="C36" s="17">
        <v>1.9779999999999999E-2</v>
      </c>
      <c r="D36" s="18">
        <f t="shared" si="2"/>
        <v>4230.6650799999998</v>
      </c>
      <c r="E36" s="7">
        <f t="shared" si="4"/>
        <v>17</v>
      </c>
      <c r="F36" s="19">
        <f t="shared" si="3"/>
        <v>71921.306360000002</v>
      </c>
      <c r="G36" s="2"/>
    </row>
    <row r="37" spans="1:7" ht="16.5" x14ac:dyDescent="0.3">
      <c r="A37" s="16">
        <v>44593</v>
      </c>
      <c r="B37" s="8">
        <f t="shared" ref="B37:B46" si="6">E$7</f>
        <v>213886</v>
      </c>
      <c r="C37" s="17">
        <v>2.0420000000000001E-2</v>
      </c>
      <c r="D37" s="18">
        <f t="shared" si="2"/>
        <v>4367.5521200000003</v>
      </c>
      <c r="E37" s="7">
        <f t="shared" si="4"/>
        <v>16</v>
      </c>
      <c r="F37" s="19">
        <f t="shared" si="3"/>
        <v>69880.833920000005</v>
      </c>
      <c r="G37" s="2"/>
    </row>
    <row r="38" spans="1:7" ht="16.5" x14ac:dyDescent="0.3">
      <c r="A38" s="16">
        <v>44621</v>
      </c>
      <c r="B38" s="8">
        <f t="shared" si="6"/>
        <v>213886</v>
      </c>
      <c r="C38" s="17">
        <v>2.0590000000000001E-2</v>
      </c>
      <c r="D38" s="18">
        <f t="shared" si="2"/>
        <v>4403.9127399999998</v>
      </c>
      <c r="E38" s="7">
        <f t="shared" si="4"/>
        <v>15</v>
      </c>
      <c r="F38" s="19">
        <f t="shared" si="3"/>
        <v>66058.691099999996</v>
      </c>
      <c r="G38" s="2"/>
    </row>
    <row r="39" spans="1:7" ht="16.5" x14ac:dyDescent="0.3">
      <c r="A39" s="16">
        <v>44652</v>
      </c>
      <c r="B39" s="8">
        <f t="shared" si="6"/>
        <v>213886</v>
      </c>
      <c r="C39" s="17">
        <v>2.1170000000000001E-2</v>
      </c>
      <c r="D39" s="18">
        <f t="shared" si="2"/>
        <v>4527.9666200000001</v>
      </c>
      <c r="E39" s="7">
        <f t="shared" si="4"/>
        <v>14</v>
      </c>
      <c r="F39" s="19">
        <f t="shared" si="3"/>
        <v>63391.532680000004</v>
      </c>
      <c r="G39" s="2"/>
    </row>
    <row r="40" spans="1:7" ht="16.5" x14ac:dyDescent="0.3">
      <c r="A40" s="16">
        <v>44682</v>
      </c>
      <c r="B40" s="8">
        <f t="shared" si="6"/>
        <v>213886</v>
      </c>
      <c r="C40" s="17">
        <v>2.1819999999999999E-2</v>
      </c>
      <c r="D40" s="18">
        <f t="shared" si="2"/>
        <v>4666.9925199999998</v>
      </c>
      <c r="E40" s="7">
        <f t="shared" si="4"/>
        <v>13</v>
      </c>
      <c r="F40" s="19">
        <f t="shared" si="3"/>
        <v>60670.902759999997</v>
      </c>
      <c r="G40" s="2"/>
    </row>
    <row r="41" spans="1:7" ht="16.5" x14ac:dyDescent="0.3">
      <c r="A41" s="16">
        <v>44713</v>
      </c>
      <c r="B41" s="8">
        <f>E$7*2</f>
        <v>427772</v>
      </c>
      <c r="C41" s="17">
        <v>2.2499999999999999E-2</v>
      </c>
      <c r="D41" s="18">
        <f t="shared" si="2"/>
        <v>9624.869999999999</v>
      </c>
      <c r="E41" s="7">
        <f t="shared" si="4"/>
        <v>12</v>
      </c>
      <c r="F41" s="19">
        <f t="shared" si="3"/>
        <v>115498.43999999999</v>
      </c>
      <c r="G41" s="2"/>
    </row>
    <row r="42" spans="1:7" ht="16.5" x14ac:dyDescent="0.3">
      <c r="A42" s="16">
        <v>44743</v>
      </c>
      <c r="B42" s="8">
        <f t="shared" si="6"/>
        <v>213886</v>
      </c>
      <c r="C42" s="17">
        <v>2.3349999999999999E-2</v>
      </c>
      <c r="D42" s="18">
        <f t="shared" si="2"/>
        <v>4994.2380999999996</v>
      </c>
      <c r="E42" s="7">
        <f t="shared" si="4"/>
        <v>11</v>
      </c>
      <c r="F42" s="19">
        <f t="shared" si="3"/>
        <v>54936.619099999996</v>
      </c>
      <c r="G42" s="2"/>
    </row>
    <row r="43" spans="1:7" ht="16.5" x14ac:dyDescent="0.3">
      <c r="A43" s="16">
        <v>44774</v>
      </c>
      <c r="B43" s="8">
        <f t="shared" si="6"/>
        <v>213886</v>
      </c>
      <c r="C43" s="17">
        <v>2.4250000000000001E-2</v>
      </c>
      <c r="D43" s="18">
        <f t="shared" si="2"/>
        <v>5186.7354999999998</v>
      </c>
      <c r="E43" s="7">
        <f t="shared" si="4"/>
        <v>10</v>
      </c>
      <c r="F43" s="19">
        <f t="shared" si="3"/>
        <v>51867.354999999996</v>
      </c>
      <c r="G43" s="2"/>
    </row>
    <row r="44" spans="1:7" ht="16.5" x14ac:dyDescent="0.3">
      <c r="A44" s="16">
        <v>44805</v>
      </c>
      <c r="B44" s="8">
        <f t="shared" si="6"/>
        <v>213886</v>
      </c>
      <c r="C44" s="17">
        <v>2.5479999999999999E-2</v>
      </c>
      <c r="D44" s="18">
        <f t="shared" si="2"/>
        <v>5449.8152799999998</v>
      </c>
      <c r="E44" s="7">
        <f t="shared" si="4"/>
        <v>9</v>
      </c>
      <c r="F44" s="19">
        <f t="shared" si="3"/>
        <v>49048.337520000001</v>
      </c>
      <c r="G44" s="2"/>
    </row>
    <row r="45" spans="1:7" ht="16.5" x14ac:dyDescent="0.3">
      <c r="A45" s="16">
        <v>44835</v>
      </c>
      <c r="B45" s="8">
        <f t="shared" si="6"/>
        <v>213886</v>
      </c>
      <c r="C45" s="17">
        <v>2.6530000000000001E-2</v>
      </c>
      <c r="D45" s="18">
        <f t="shared" si="2"/>
        <v>5674.3955800000003</v>
      </c>
      <c r="E45" s="7">
        <f t="shared" si="4"/>
        <v>8</v>
      </c>
      <c r="F45" s="19">
        <f t="shared" si="3"/>
        <v>45395.164640000003</v>
      </c>
      <c r="G45" s="2"/>
    </row>
    <row r="46" spans="1:7" ht="16.5" x14ac:dyDescent="0.3">
      <c r="A46" s="16">
        <v>44866</v>
      </c>
      <c r="B46" s="8">
        <f t="shared" si="6"/>
        <v>213886</v>
      </c>
      <c r="C46" s="17">
        <v>2.7619999999999999E-2</v>
      </c>
      <c r="D46" s="18">
        <f t="shared" si="2"/>
        <v>5907.5313200000001</v>
      </c>
      <c r="E46" s="7">
        <f t="shared" si="4"/>
        <v>7</v>
      </c>
      <c r="F46" s="19">
        <f t="shared" si="3"/>
        <v>41352.719239999999</v>
      </c>
      <c r="G46" s="2"/>
    </row>
    <row r="47" spans="1:7" ht="16.5" x14ac:dyDescent="0.3">
      <c r="A47" s="16">
        <v>44896</v>
      </c>
      <c r="B47" s="8">
        <f>E$7*2</f>
        <v>427772</v>
      </c>
      <c r="C47" s="17">
        <v>2.9329999999999998E-2</v>
      </c>
      <c r="D47" s="18">
        <f t="shared" si="2"/>
        <v>12546.552759999999</v>
      </c>
      <c r="E47" s="7">
        <v>6</v>
      </c>
      <c r="F47" s="19">
        <f>E47*D47</f>
        <v>75279.316559999992</v>
      </c>
      <c r="G47" s="2"/>
    </row>
    <row r="48" spans="1:7" ht="16.5" x14ac:dyDescent="0.3">
      <c r="A48" s="16">
        <v>44927</v>
      </c>
      <c r="B48" s="8">
        <f>E$8</f>
        <v>302732</v>
      </c>
      <c r="C48" s="17">
        <v>3.6049999999999999E-2</v>
      </c>
      <c r="D48" s="18">
        <f t="shared" si="2"/>
        <v>10913.488599999999</v>
      </c>
      <c r="E48" s="7">
        <v>5</v>
      </c>
      <c r="F48" s="19">
        <f>E48*D48</f>
        <v>54567.442999999992</v>
      </c>
      <c r="G48" s="2"/>
    </row>
    <row r="49" spans="1:7" ht="16.5" x14ac:dyDescent="0.3">
      <c r="A49" s="16">
        <v>44958</v>
      </c>
      <c r="B49" s="8">
        <f t="shared" ref="B49:B52" si="7">E$8</f>
        <v>302732</v>
      </c>
      <c r="C49" s="17">
        <v>3.7725000000000002E-2</v>
      </c>
      <c r="D49" s="18">
        <f t="shared" si="2"/>
        <v>11420.564700000001</v>
      </c>
      <c r="E49" s="7">
        <v>4</v>
      </c>
      <c r="F49" s="19">
        <f>E49*D49</f>
        <v>45682.258800000003</v>
      </c>
      <c r="G49" s="2"/>
    </row>
    <row r="50" spans="1:7" ht="16.5" x14ac:dyDescent="0.3">
      <c r="A50" s="16">
        <v>44986</v>
      </c>
      <c r="B50" s="8">
        <f t="shared" si="7"/>
        <v>302732</v>
      </c>
      <c r="C50" s="17">
        <v>3.8550000000000001E-2</v>
      </c>
      <c r="D50" s="18">
        <f t="shared" si="2"/>
        <v>11670.318600000001</v>
      </c>
      <c r="E50" s="7">
        <v>3</v>
      </c>
      <c r="F50" s="19">
        <f>E50*D50</f>
        <v>35010.955800000003</v>
      </c>
      <c r="G50" s="2"/>
    </row>
    <row r="51" spans="1:7" ht="16.5" x14ac:dyDescent="0.3">
      <c r="A51" s="16">
        <v>45017</v>
      </c>
      <c r="B51" s="8">
        <f t="shared" si="7"/>
        <v>302732</v>
      </c>
      <c r="C51" s="17">
        <v>3.9239999999999997E-2</v>
      </c>
      <c r="D51" s="18">
        <f t="shared" si="2"/>
        <v>11879.203679999999</v>
      </c>
      <c r="E51" s="7">
        <v>2</v>
      </c>
      <c r="F51" s="19">
        <f>E51*D51</f>
        <v>23758.407359999997</v>
      </c>
      <c r="G51" s="2"/>
    </row>
    <row r="52" spans="1:7" ht="16.5" x14ac:dyDescent="0.3">
      <c r="A52" s="16">
        <v>45047</v>
      </c>
      <c r="B52" s="8">
        <f t="shared" si="7"/>
        <v>302732</v>
      </c>
      <c r="C52" s="17">
        <v>4.0640000000000003E-2</v>
      </c>
      <c r="D52" s="18">
        <f t="shared" si="2"/>
        <v>12303.028480000001</v>
      </c>
      <c r="E52" s="7">
        <v>1</v>
      </c>
      <c r="F52" s="19">
        <f t="shared" si="3"/>
        <v>12303.028480000001</v>
      </c>
      <c r="G52" s="2"/>
    </row>
    <row r="53" spans="1:7" ht="16.5" x14ac:dyDescent="0.3">
      <c r="A53" s="12"/>
      <c r="B53" s="12"/>
      <c r="C53" s="12"/>
      <c r="D53" s="12"/>
      <c r="E53" s="20" t="s">
        <v>12</v>
      </c>
      <c r="F53" s="21">
        <f>SUM(F13:F52)</f>
        <v>2491162.2251900001</v>
      </c>
      <c r="G53" s="2"/>
    </row>
    <row r="54" spans="1:7" ht="16.5" x14ac:dyDescent="0.3">
      <c r="A54" s="2"/>
      <c r="B54" s="2"/>
      <c r="C54" s="2"/>
      <c r="D54" s="2"/>
      <c r="E54" s="2"/>
      <c r="F54" s="2"/>
      <c r="G54" s="2"/>
    </row>
    <row r="55" spans="1:7" ht="16.5" x14ac:dyDescent="0.3">
      <c r="A55" s="2"/>
      <c r="B55" s="2"/>
      <c r="C55" s="2"/>
      <c r="D55" s="2"/>
      <c r="E55" s="2"/>
      <c r="F55" s="2"/>
      <c r="G55" s="2"/>
    </row>
    <row r="56" spans="1:7" ht="16.5" x14ac:dyDescent="0.3">
      <c r="A56" s="2"/>
      <c r="B56" s="22" t="s">
        <v>13</v>
      </c>
      <c r="C56" s="22" t="s">
        <v>14</v>
      </c>
      <c r="D56" s="23">
        <f>G9</f>
        <v>7633445</v>
      </c>
      <c r="E56" s="2"/>
      <c r="F56" s="2"/>
      <c r="G56" s="2"/>
    </row>
    <row r="57" spans="1:7" ht="16.5" x14ac:dyDescent="0.3">
      <c r="A57" s="2"/>
      <c r="B57" s="22"/>
      <c r="C57" s="22" t="s">
        <v>15</v>
      </c>
      <c r="D57" s="24">
        <f>F53</f>
        <v>2491162.2251900001</v>
      </c>
      <c r="E57" s="2"/>
      <c r="F57" s="2"/>
      <c r="G57" s="2"/>
    </row>
    <row r="58" spans="1:7" ht="16.5" x14ac:dyDescent="0.3">
      <c r="A58" s="2"/>
      <c r="B58" s="12"/>
      <c r="C58" s="25" t="s">
        <v>5</v>
      </c>
      <c r="D58" s="26">
        <f>SUM(D56:D57)</f>
        <v>10124607.225190001</v>
      </c>
      <c r="E58" s="2"/>
      <c r="F58" s="2"/>
      <c r="G5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2023-06-21T12:37:30Z</dcterms:modified>
</cp:coreProperties>
</file>