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_Contador\Desktop\JUZGADO PRIMERO LABORAL\FEBRERO 2022\"/>
    </mc:Choice>
  </mc:AlternateContent>
  <xr:revisionPtr revIDLastSave="0" documentId="13_ncr:1_{BEAA11A6-AE4E-430C-A6D5-A4BFD3D6C83B}" xr6:coauthVersionLast="36" xr6:coauthVersionMax="47" xr10:uidLastSave="{00000000-0000-0000-0000-000000000000}"/>
  <bookViews>
    <workbookView xWindow="0" yWindow="0" windowWidth="24000" windowHeight="9525" xr2:uid="{508F5DC7-B200-463A-B22A-43D159507F4D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30" i="1" s="1"/>
  <c r="F29" i="1" l="1"/>
  <c r="F31" i="1" s="1"/>
  <c r="F34" i="1" s="1"/>
</calcChain>
</file>

<file path=xl/sharedStrings.xml><?xml version="1.0" encoding="utf-8"?>
<sst xmlns="http://schemas.openxmlformats.org/spreadsheetml/2006/main" count="28" uniqueCount="28">
  <si>
    <t>REPÚBLICA DE COLOMBIA</t>
  </si>
  <si>
    <t>RAMA JUDICIAL DEL PODER PÚBLICO</t>
  </si>
  <si>
    <t>JUZGADO PRIMERO LABORAL DEL CIRCUITO JUDICIAL DE POPAYÁN</t>
  </si>
  <si>
    <t>DEMANDANTE:</t>
  </si>
  <si>
    <t>REGINA PAREDES CAJIAO</t>
  </si>
  <si>
    <t>DEMANDADO:</t>
  </si>
  <si>
    <t>P.A.R BANCO DEL ESTADO</t>
  </si>
  <si>
    <t>PROCESO:</t>
  </si>
  <si>
    <t>LIQUIDACIÓN EFECTUADA DE ACUERDO AL A.I No. 154 DE FECHA 6 DE MARZO DE 2020 Y DEL A.I No. 059 DE FECHA 8 DE FEBRERO DE 2021:</t>
  </si>
  <si>
    <t>Fecha de ejecutoría:</t>
  </si>
  <si>
    <t>Pág. 158 pdf cuaderno casación</t>
  </si>
  <si>
    <t>Valor retroactivo pensional:</t>
  </si>
  <si>
    <t>I.P.C INICIAL</t>
  </si>
  <si>
    <t>Fecha de ejecutoria</t>
  </si>
  <si>
    <t>I.P.C FINAL</t>
  </si>
  <si>
    <t>último conocido</t>
  </si>
  <si>
    <t>Retroactivo indexado:</t>
  </si>
  <si>
    <t>RETROACTIVO</t>
  </si>
  <si>
    <t>INDEXACIÓN</t>
  </si>
  <si>
    <t>SUBTOTAL</t>
  </si>
  <si>
    <t>COSTAS PROCESO EJECUTIVO AUTO 435 DEL 9 DE NOV. DE 2020</t>
  </si>
  <si>
    <t>COSTAS SEGUNDA INSTANCIA-AUTO 21 SEPT. 2020</t>
  </si>
  <si>
    <t>TOTAL</t>
  </si>
  <si>
    <t>Proyectó:</t>
  </si>
  <si>
    <t>Pablo César Campo González</t>
  </si>
  <si>
    <t>Profesional universitario grado 12</t>
  </si>
  <si>
    <t>Fecha:</t>
  </si>
  <si>
    <t>RESUMEN LIQUIDACIÓN A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</si>
</sst>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1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justify" vertical="justify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417B-6A48-4006-9CB8-71E569678D9C}">
  <dimension ref="A1:F44"/>
  <sheetViews>
    <sheetView tabSelected="1" topLeftCell="A22" workbookViewId="0">
      <selection activeCell="F34" sqref="F34"/>
    </sheetView>
  </sheetViews>
  <sheetFormatPr baseColWidth="10" defaultColWidth="11.42578125" defaultRowHeight="15" x14ac:dyDescent="0.25"/>
  <cols>
    <col min="3" max="3" width="23.7109375" customWidth="1"/>
    <col min="6" max="6" width="30.42578125" customWidth="1"/>
  </cols>
  <sheetData>
    <row r="1" spans="1:6" x14ac:dyDescent="0.25">
      <c r="A1" s="14" t="s">
        <v>0</v>
      </c>
      <c r="B1" s="14"/>
      <c r="C1" s="14"/>
      <c r="D1" s="14"/>
      <c r="E1" s="14"/>
      <c r="F1" s="14"/>
    </row>
    <row r="2" spans="1:6" x14ac:dyDescent="0.25">
      <c r="A2" s="14" t="s">
        <v>1</v>
      </c>
      <c r="B2" s="14"/>
      <c r="C2" s="14"/>
      <c r="D2" s="14"/>
      <c r="E2" s="14"/>
      <c r="F2" s="14"/>
    </row>
    <row r="3" spans="1:6" x14ac:dyDescent="0.25">
      <c r="A3" s="14" t="s">
        <v>2</v>
      </c>
      <c r="B3" s="14"/>
      <c r="C3" s="14"/>
      <c r="D3" s="14"/>
      <c r="E3" s="14"/>
      <c r="F3" s="14"/>
    </row>
    <row r="6" spans="1:6" x14ac:dyDescent="0.25">
      <c r="A6" s="11" t="s">
        <v>3</v>
      </c>
      <c r="B6" s="11"/>
      <c r="C6" t="s">
        <v>4</v>
      </c>
    </row>
    <row r="7" spans="1:6" x14ac:dyDescent="0.25">
      <c r="A7" s="1"/>
    </row>
    <row r="8" spans="1:6" x14ac:dyDescent="0.25">
      <c r="A8" s="11" t="s">
        <v>5</v>
      </c>
      <c r="B8" s="11"/>
      <c r="C8" t="s">
        <v>6</v>
      </c>
    </row>
    <row r="9" spans="1:6" x14ac:dyDescent="0.25">
      <c r="A9" s="1"/>
    </row>
    <row r="10" spans="1:6" x14ac:dyDescent="0.25">
      <c r="A10" s="11" t="s">
        <v>7</v>
      </c>
      <c r="B10" s="11"/>
      <c r="C10" s="8">
        <v>20190024400</v>
      </c>
    </row>
    <row r="13" spans="1:6" ht="30" customHeight="1" x14ac:dyDescent="0.25">
      <c r="A13" s="12" t="s">
        <v>8</v>
      </c>
      <c r="B13" s="12"/>
      <c r="C13" s="12"/>
      <c r="D13" s="12"/>
      <c r="E13" s="12"/>
      <c r="F13" s="12"/>
    </row>
    <row r="16" spans="1:6" x14ac:dyDescent="0.25">
      <c r="A16" t="s">
        <v>9</v>
      </c>
      <c r="C16" s="6">
        <v>41464</v>
      </c>
      <c r="D16" s="9" t="s">
        <v>10</v>
      </c>
      <c r="E16" s="9"/>
      <c r="F16" s="9"/>
    </row>
    <row r="18" spans="1:6" x14ac:dyDescent="0.25">
      <c r="A18" s="10" t="s">
        <v>11</v>
      </c>
      <c r="B18" s="10"/>
      <c r="C18" s="10"/>
      <c r="D18" s="13">
        <v>35703848</v>
      </c>
      <c r="E18" s="13"/>
    </row>
    <row r="20" spans="1:6" x14ac:dyDescent="0.25">
      <c r="A20" t="s">
        <v>12</v>
      </c>
      <c r="B20">
        <v>79.430000000000007</v>
      </c>
      <c r="C20" s="2">
        <v>41456</v>
      </c>
      <c r="D20" s="9" t="s">
        <v>13</v>
      </c>
      <c r="E20" s="9"/>
      <c r="F20" s="9"/>
    </row>
    <row r="22" spans="1:6" x14ac:dyDescent="0.25">
      <c r="A22" t="s">
        <v>14</v>
      </c>
      <c r="B22">
        <v>113.26</v>
      </c>
      <c r="C22" s="2">
        <v>44562</v>
      </c>
      <c r="D22" s="9" t="s">
        <v>15</v>
      </c>
      <c r="E22" s="9"/>
      <c r="F22" s="9"/>
    </row>
    <row r="24" spans="1:6" x14ac:dyDescent="0.25">
      <c r="A24" s="10" t="s">
        <v>16</v>
      </c>
      <c r="B24" s="10"/>
      <c r="C24" s="10"/>
      <c r="D24" s="13">
        <f>D18*B22/B20</f>
        <v>50910459.832305171</v>
      </c>
      <c r="E24" s="9"/>
    </row>
    <row r="27" spans="1:6" x14ac:dyDescent="0.25">
      <c r="A27" s="9" t="s">
        <v>27</v>
      </c>
      <c r="B27" s="9"/>
      <c r="C27" s="9"/>
      <c r="D27" s="9"/>
      <c r="E27" s="9"/>
      <c r="F27" s="9"/>
    </row>
    <row r="29" spans="1:6" x14ac:dyDescent="0.25">
      <c r="A29" s="10" t="s">
        <v>17</v>
      </c>
      <c r="B29" s="10"/>
      <c r="C29" s="10"/>
      <c r="D29" s="9"/>
      <c r="E29" s="9"/>
      <c r="F29" s="3">
        <f>D18</f>
        <v>35703848</v>
      </c>
    </row>
    <row r="30" spans="1:6" x14ac:dyDescent="0.25">
      <c r="A30" s="10" t="s">
        <v>18</v>
      </c>
      <c r="B30" s="10"/>
      <c r="C30" s="10"/>
      <c r="D30" s="9"/>
      <c r="E30" s="9"/>
      <c r="F30" s="4">
        <f>(D24-D18)</f>
        <v>15206611.832305171</v>
      </c>
    </row>
    <row r="31" spans="1:6" x14ac:dyDescent="0.25">
      <c r="A31" s="11" t="s">
        <v>19</v>
      </c>
      <c r="B31" s="11"/>
      <c r="C31" s="11"/>
      <c r="D31" s="9"/>
      <c r="E31" s="9"/>
      <c r="F31" s="7">
        <f>SUM(F29:F30)</f>
        <v>50910459.832305171</v>
      </c>
    </row>
    <row r="32" spans="1:6" x14ac:dyDescent="0.25">
      <c r="A32" s="10" t="s">
        <v>20</v>
      </c>
      <c r="B32" s="10"/>
      <c r="C32" s="10"/>
      <c r="D32" s="10"/>
      <c r="E32" s="10"/>
      <c r="F32" s="3">
        <v>3570384</v>
      </c>
    </row>
    <row r="33" spans="1:6" x14ac:dyDescent="0.25">
      <c r="A33" s="10" t="s">
        <v>21</v>
      </c>
      <c r="B33" s="10"/>
      <c r="C33" s="10"/>
      <c r="D33" s="10"/>
      <c r="E33" s="10"/>
      <c r="F33" s="4">
        <v>438901</v>
      </c>
    </row>
    <row r="34" spans="1:6" x14ac:dyDescent="0.25">
      <c r="A34" s="1" t="s">
        <v>22</v>
      </c>
      <c r="F34" s="7">
        <f>F31+F32+F33</f>
        <v>54919744.832305171</v>
      </c>
    </row>
    <row r="35" spans="1:6" x14ac:dyDescent="0.25">
      <c r="F35" s="3"/>
    </row>
    <row r="40" spans="1:6" x14ac:dyDescent="0.25">
      <c r="A40" t="s">
        <v>23</v>
      </c>
      <c r="B40" s="5" t="s">
        <v>24</v>
      </c>
      <c r="C40" s="5"/>
      <c r="D40" s="5"/>
    </row>
    <row r="41" spans="1:6" x14ac:dyDescent="0.25">
      <c r="B41" t="s">
        <v>25</v>
      </c>
    </row>
    <row r="44" spans="1:6" x14ac:dyDescent="0.25">
      <c r="A44" t="s">
        <v>26</v>
      </c>
      <c r="B44" s="6">
        <v>44609</v>
      </c>
    </row>
  </sheetData>
  <mergeCells count="23">
    <mergeCell ref="A1:F1"/>
    <mergeCell ref="A2:F2"/>
    <mergeCell ref="A3:F3"/>
    <mergeCell ref="A6:B6"/>
    <mergeCell ref="A8:B8"/>
    <mergeCell ref="A10:B10"/>
    <mergeCell ref="A13:F13"/>
    <mergeCell ref="A18:C18"/>
    <mergeCell ref="D18:E18"/>
    <mergeCell ref="A27:F27"/>
    <mergeCell ref="D22:F22"/>
    <mergeCell ref="D20:F20"/>
    <mergeCell ref="D24:E24"/>
    <mergeCell ref="A24:C24"/>
    <mergeCell ref="D16:F16"/>
    <mergeCell ref="A32:E32"/>
    <mergeCell ref="A33:E33"/>
    <mergeCell ref="A29:C29"/>
    <mergeCell ref="A30:C30"/>
    <mergeCell ref="A31:C31"/>
    <mergeCell ref="D29:E29"/>
    <mergeCell ref="D30:E30"/>
    <mergeCell ref="D31:E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TS_Contador</dc:creator>
  <cp:keywords/>
  <dc:description/>
  <cp:lastModifiedBy>TS_Contador</cp:lastModifiedBy>
  <cp:revision/>
  <dcterms:created xsi:type="dcterms:W3CDTF">2021-01-22T16:37:28Z</dcterms:created>
  <dcterms:modified xsi:type="dcterms:W3CDTF">2022-02-17T17:08:38Z</dcterms:modified>
  <cp:category/>
  <cp:contentStatus/>
</cp:coreProperties>
</file>