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980C3994-E5FD-4EF2-A8D5-A732BB5FFCF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LIQUIDACION" sheetId="1" r:id="rId1"/>
    <sheet name="Hoja2" sheetId="2" r:id="rId2"/>
    <sheet name="Hoja3" sheetId="3" r:id="rId3"/>
  </sheets>
  <definedNames>
    <definedName name="_xlnm.Print_Area" localSheetId="0">LIQUIDACION!$A$1:$H$47</definedName>
  </definedNames>
  <calcPr calcId="181029"/>
</workbook>
</file>

<file path=xl/calcChain.xml><?xml version="1.0" encoding="utf-8"?>
<calcChain xmlns="http://schemas.openxmlformats.org/spreadsheetml/2006/main">
  <c r="C63" i="1" l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F62" i="1"/>
  <c r="F63" i="1"/>
  <c r="F65" i="1"/>
  <c r="F67" i="1"/>
  <c r="F69" i="1"/>
  <c r="F71" i="1"/>
  <c r="F73" i="1"/>
  <c r="F75" i="1"/>
  <c r="F77" i="1"/>
  <c r="F79" i="1"/>
  <c r="F81" i="1"/>
  <c r="F83" i="1"/>
  <c r="F85" i="1"/>
  <c r="F87" i="1"/>
  <c r="F89" i="1"/>
  <c r="F91" i="1"/>
  <c r="F93" i="1"/>
  <c r="F95" i="1"/>
  <c r="F97" i="1"/>
  <c r="F99" i="1"/>
  <c r="F101" i="1"/>
  <c r="F103" i="1"/>
  <c r="F105" i="1"/>
  <c r="F107" i="1"/>
  <c r="F109" i="1"/>
  <c r="F111" i="1"/>
  <c r="F6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10" i="1"/>
  <c r="F9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C62" i="1"/>
  <c r="C61" i="1"/>
  <c r="B61" i="1"/>
  <c r="B62" i="1"/>
  <c r="D62" i="1"/>
  <c r="B63" i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D63" i="1"/>
  <c r="D64" i="1"/>
  <c r="F64" i="1" s="1"/>
  <c r="D65" i="1"/>
  <c r="D66" i="1"/>
  <c r="F66" i="1" s="1"/>
  <c r="D67" i="1"/>
  <c r="D68" i="1"/>
  <c r="F68" i="1" s="1"/>
  <c r="D69" i="1"/>
  <c r="D70" i="1"/>
  <c r="F70" i="1" s="1"/>
  <c r="D71" i="1"/>
  <c r="D72" i="1"/>
  <c r="F72" i="1" s="1"/>
  <c r="D73" i="1"/>
  <c r="D74" i="1"/>
  <c r="F74" i="1" s="1"/>
  <c r="D75" i="1"/>
  <c r="D76" i="1"/>
  <c r="F76" i="1" s="1"/>
  <c r="D77" i="1"/>
  <c r="D78" i="1"/>
  <c r="F78" i="1" s="1"/>
  <c r="D79" i="1"/>
  <c r="D80" i="1"/>
  <c r="F80" i="1" s="1"/>
  <c r="D81" i="1"/>
  <c r="D82" i="1"/>
  <c r="F82" i="1" s="1"/>
  <c r="D83" i="1"/>
  <c r="D84" i="1"/>
  <c r="F84" i="1" s="1"/>
  <c r="D85" i="1"/>
  <c r="D86" i="1"/>
  <c r="F86" i="1" s="1"/>
  <c r="D87" i="1"/>
  <c r="D88" i="1"/>
  <c r="F88" i="1" s="1"/>
  <c r="D89" i="1"/>
  <c r="D90" i="1"/>
  <c r="F90" i="1" s="1"/>
  <c r="D91" i="1"/>
  <c r="D92" i="1"/>
  <c r="F92" i="1" s="1"/>
  <c r="D93" i="1"/>
  <c r="D94" i="1"/>
  <c r="F94" i="1" s="1"/>
  <c r="D95" i="1"/>
  <c r="D96" i="1"/>
  <c r="F96" i="1" s="1"/>
  <c r="D97" i="1"/>
  <c r="D98" i="1"/>
  <c r="F98" i="1" s="1"/>
  <c r="D99" i="1"/>
  <c r="D100" i="1"/>
  <c r="F100" i="1" s="1"/>
  <c r="D101" i="1"/>
  <c r="D102" i="1"/>
  <c r="F102" i="1" s="1"/>
  <c r="D103" i="1"/>
  <c r="D104" i="1"/>
  <c r="F104" i="1" s="1"/>
  <c r="D105" i="1"/>
  <c r="D106" i="1"/>
  <c r="F106" i="1" s="1"/>
  <c r="D107" i="1"/>
  <c r="D108" i="1"/>
  <c r="F108" i="1" s="1"/>
  <c r="D109" i="1"/>
  <c r="D110" i="1"/>
  <c r="F110" i="1" s="1"/>
  <c r="D111" i="1"/>
  <c r="D112" i="1"/>
  <c r="F112" i="1" s="1"/>
  <c r="D113" i="1"/>
  <c r="F113" i="1" s="1"/>
  <c r="D114" i="1"/>
  <c r="F114" i="1" s="1"/>
  <c r="D61" i="1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46" i="1"/>
  <c r="C47" i="1"/>
  <c r="C48" i="1"/>
  <c r="C49" i="1"/>
  <c r="C50" i="1"/>
  <c r="C51" i="1"/>
  <c r="C52" i="1"/>
  <c r="C53" i="1"/>
  <c r="C54" i="1"/>
  <c r="C55" i="1"/>
  <c r="C56" i="1"/>
  <c r="C57" i="1"/>
  <c r="C9" i="1"/>
  <c r="D9" i="1" s="1"/>
  <c r="C295" i="2"/>
  <c r="C294" i="2"/>
  <c r="C293" i="2"/>
  <c r="C292" i="2"/>
  <c r="C291" i="2"/>
  <c r="C290" i="2"/>
  <c r="C289" i="2"/>
  <c r="C288" i="2"/>
  <c r="C287" i="2"/>
  <c r="C19" i="1" l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260" i="2" l="1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56" i="2"/>
  <c r="C10" i="1" l="1"/>
  <c r="C11" i="1"/>
  <c r="C12" i="1"/>
  <c r="C13" i="1"/>
  <c r="C14" i="1"/>
  <c r="C15" i="1"/>
  <c r="C16" i="1"/>
  <c r="C18" i="1"/>
  <c r="C17" i="1"/>
  <c r="C259" i="2"/>
  <c r="C258" i="2"/>
  <c r="C257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B10" i="1" l="1"/>
  <c r="B11" i="1" l="1"/>
  <c r="B12" i="1" l="1"/>
  <c r="B13" i="1" l="1"/>
  <c r="B14" i="1" l="1"/>
  <c r="B15" i="1" l="1"/>
  <c r="B16" i="1" l="1"/>
  <c r="G9" i="1" l="1"/>
  <c r="B17" i="1"/>
  <c r="G10" i="1" l="1"/>
  <c r="H9" i="1"/>
  <c r="B18" i="1"/>
  <c r="H10" i="1" l="1"/>
  <c r="G11" i="1"/>
  <c r="B19" i="1"/>
  <c r="H11" i="1" l="1"/>
  <c r="G12" i="1"/>
  <c r="B20" i="1"/>
  <c r="H12" i="1" l="1"/>
  <c r="G13" i="1"/>
  <c r="B21" i="1"/>
  <c r="H13" i="1" l="1"/>
  <c r="G14" i="1"/>
  <c r="B22" i="1"/>
  <c r="H14" i="1" l="1"/>
  <c r="G15" i="1"/>
  <c r="B23" i="1"/>
  <c r="H15" i="1" l="1"/>
  <c r="G16" i="1"/>
  <c r="B24" i="1"/>
  <c r="H16" i="1" l="1"/>
  <c r="G17" i="1"/>
  <c r="B25" i="1"/>
  <c r="H17" i="1" l="1"/>
  <c r="G18" i="1"/>
  <c r="B26" i="1"/>
  <c r="H18" i="1" l="1"/>
  <c r="G19" i="1"/>
  <c r="B27" i="1"/>
  <c r="H19" i="1" l="1"/>
  <c r="G20" i="1"/>
  <c r="B28" i="1"/>
  <c r="H20" i="1" l="1"/>
  <c r="G21" i="1"/>
  <c r="B29" i="1"/>
  <c r="H21" i="1" l="1"/>
  <c r="G22" i="1"/>
  <c r="B30" i="1"/>
  <c r="H22" i="1" l="1"/>
  <c r="G23" i="1"/>
  <c r="B31" i="1"/>
  <c r="H23" i="1" l="1"/>
  <c r="G24" i="1"/>
  <c r="B32" i="1"/>
  <c r="H24" i="1" l="1"/>
  <c r="G25" i="1"/>
  <c r="B33" i="1"/>
  <c r="H25" i="1" l="1"/>
  <c r="G26" i="1"/>
  <c r="B34" i="1"/>
  <c r="H26" i="1" l="1"/>
  <c r="G27" i="1"/>
  <c r="B35" i="1"/>
  <c r="H27" i="1" l="1"/>
  <c r="G28" i="1"/>
  <c r="B36" i="1"/>
  <c r="H28" i="1" l="1"/>
  <c r="G29" i="1"/>
  <c r="B37" i="1"/>
  <c r="H29" i="1" l="1"/>
  <c r="G30" i="1"/>
  <c r="B38" i="1"/>
  <c r="H30" i="1" l="1"/>
  <c r="G31" i="1"/>
  <c r="B39" i="1"/>
  <c r="H31" i="1" l="1"/>
  <c r="G32" i="1"/>
  <c r="B40" i="1"/>
  <c r="H32" i="1" l="1"/>
  <c r="G33" i="1"/>
  <c r="B41" i="1"/>
  <c r="H33" i="1" l="1"/>
  <c r="G34" i="1"/>
  <c r="B42" i="1"/>
  <c r="H34" i="1" l="1"/>
  <c r="G35" i="1"/>
  <c r="B43" i="1"/>
  <c r="H35" i="1" l="1"/>
  <c r="G36" i="1"/>
  <c r="B44" i="1"/>
  <c r="H36" i="1" l="1"/>
  <c r="G37" i="1"/>
  <c r="B45" i="1"/>
  <c r="B46" i="1" l="1"/>
  <c r="H37" i="1"/>
  <c r="G38" i="1"/>
  <c r="B47" i="1" l="1"/>
  <c r="H38" i="1"/>
  <c r="G39" i="1"/>
  <c r="B48" i="1" l="1"/>
  <c r="H39" i="1"/>
  <c r="G40" i="1"/>
  <c r="B49" i="1" l="1"/>
  <c r="H40" i="1"/>
  <c r="G41" i="1"/>
  <c r="B50" i="1" l="1"/>
  <c r="H41" i="1"/>
  <c r="G42" i="1"/>
  <c r="B51" i="1" l="1"/>
  <c r="H42" i="1"/>
  <c r="G43" i="1"/>
  <c r="B52" i="1" l="1"/>
  <c r="H43" i="1"/>
  <c r="G44" i="1"/>
  <c r="B53" i="1" l="1"/>
  <c r="H44" i="1"/>
  <c r="G45" i="1"/>
  <c r="H45" i="1" l="1"/>
  <c r="G46" i="1"/>
  <c r="B54" i="1"/>
  <c r="G47" i="1" l="1"/>
  <c r="H46" i="1"/>
  <c r="B55" i="1"/>
  <c r="B56" i="1" l="1"/>
  <c r="G48" i="1"/>
  <c r="H47" i="1"/>
  <c r="G49" i="1" l="1"/>
  <c r="H48" i="1"/>
  <c r="B57" i="1"/>
  <c r="G50" i="1" l="1"/>
  <c r="H49" i="1"/>
  <c r="G51" i="1" l="1"/>
  <c r="H50" i="1"/>
  <c r="G52" i="1" l="1"/>
  <c r="H51" i="1"/>
  <c r="G53" i="1" l="1"/>
  <c r="H52" i="1"/>
  <c r="G54" i="1" l="1"/>
  <c r="H53" i="1"/>
  <c r="G55" i="1" l="1"/>
  <c r="H54" i="1"/>
  <c r="G56" i="1" l="1"/>
  <c r="H55" i="1"/>
  <c r="G57" i="1" l="1"/>
  <c r="H56" i="1"/>
  <c r="H57" i="1" l="1"/>
  <c r="G61" i="1"/>
  <c r="H61" i="1" l="1"/>
  <c r="G62" i="1"/>
  <c r="H62" i="1" l="1"/>
  <c r="G63" i="1"/>
  <c r="H63" i="1" l="1"/>
  <c r="G64" i="1"/>
  <c r="G65" i="1" l="1"/>
  <c r="H64" i="1"/>
  <c r="H65" i="1" l="1"/>
  <c r="G66" i="1"/>
  <c r="H66" i="1" l="1"/>
  <c r="G67" i="1"/>
  <c r="H67" i="1" l="1"/>
  <c r="G68" i="1"/>
  <c r="H68" i="1" l="1"/>
  <c r="G69" i="1"/>
  <c r="H69" i="1" l="1"/>
  <c r="G70" i="1"/>
  <c r="H70" i="1" l="1"/>
  <c r="G71" i="1"/>
  <c r="H71" i="1" l="1"/>
  <c r="G72" i="1"/>
  <c r="H72" i="1" l="1"/>
  <c r="G73" i="1"/>
  <c r="H73" i="1" l="1"/>
  <c r="G74" i="1"/>
  <c r="H74" i="1" l="1"/>
  <c r="G75" i="1"/>
  <c r="H75" i="1" l="1"/>
  <c r="G76" i="1"/>
  <c r="H76" i="1" l="1"/>
  <c r="G77" i="1"/>
  <c r="H77" i="1" l="1"/>
  <c r="G78" i="1"/>
  <c r="H78" i="1" l="1"/>
  <c r="G79" i="1"/>
  <c r="H79" i="1" l="1"/>
  <c r="G80" i="1"/>
  <c r="H80" i="1" l="1"/>
  <c r="G81" i="1"/>
  <c r="H81" i="1" l="1"/>
  <c r="G82" i="1"/>
  <c r="H82" i="1" l="1"/>
  <c r="G83" i="1"/>
  <c r="H83" i="1" l="1"/>
  <c r="G84" i="1"/>
  <c r="H84" i="1" l="1"/>
  <c r="G85" i="1"/>
  <c r="H85" i="1" l="1"/>
  <c r="G86" i="1"/>
  <c r="H86" i="1" l="1"/>
  <c r="G87" i="1"/>
  <c r="H87" i="1" l="1"/>
  <c r="G88" i="1"/>
  <c r="H88" i="1" l="1"/>
  <c r="G89" i="1"/>
  <c r="H89" i="1" l="1"/>
  <c r="G90" i="1"/>
  <c r="H90" i="1" l="1"/>
  <c r="G91" i="1"/>
  <c r="H91" i="1" l="1"/>
  <c r="G92" i="1"/>
  <c r="H92" i="1" l="1"/>
  <c r="G93" i="1"/>
  <c r="H93" i="1" l="1"/>
  <c r="G94" i="1"/>
  <c r="H94" i="1" l="1"/>
  <c r="G95" i="1"/>
  <c r="H95" i="1" l="1"/>
  <c r="G96" i="1"/>
  <c r="H96" i="1" l="1"/>
  <c r="G97" i="1"/>
  <c r="H97" i="1" l="1"/>
  <c r="G98" i="1"/>
  <c r="H98" i="1" l="1"/>
  <c r="G99" i="1"/>
  <c r="H99" i="1" l="1"/>
  <c r="G100" i="1"/>
  <c r="H100" i="1" l="1"/>
  <c r="G101" i="1"/>
  <c r="H101" i="1" l="1"/>
  <c r="G102" i="1"/>
  <c r="H102" i="1" l="1"/>
  <c r="G103" i="1"/>
  <c r="H103" i="1" l="1"/>
  <c r="G104" i="1"/>
  <c r="H104" i="1" l="1"/>
  <c r="G105" i="1"/>
  <c r="H105" i="1" l="1"/>
  <c r="G106" i="1"/>
  <c r="H106" i="1" l="1"/>
  <c r="G107" i="1"/>
  <c r="H107" i="1" l="1"/>
  <c r="G108" i="1"/>
  <c r="H108" i="1" l="1"/>
  <c r="G109" i="1"/>
  <c r="H109" i="1" l="1"/>
  <c r="G110" i="1"/>
  <c r="H110" i="1" l="1"/>
  <c r="G111" i="1"/>
  <c r="H111" i="1" l="1"/>
  <c r="G112" i="1"/>
  <c r="H112" i="1" l="1"/>
  <c r="G113" i="1"/>
  <c r="H113" i="1" l="1"/>
  <c r="G114" i="1"/>
  <c r="H114" i="1" s="1"/>
</calcChain>
</file>

<file path=xl/sharedStrings.xml><?xml version="1.0" encoding="utf-8"?>
<sst xmlns="http://schemas.openxmlformats.org/spreadsheetml/2006/main" count="127" uniqueCount="40">
  <si>
    <t>MES</t>
  </si>
  <si>
    <t>SUBTOTAL</t>
  </si>
  <si>
    <t>Tasa Anual</t>
  </si>
  <si>
    <t>INTERES ACUMULADO</t>
  </si>
  <si>
    <t>TOTAL</t>
  </si>
  <si>
    <t>VALOR CAPITAL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</si>
  <si>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</si>
  <si>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</si>
  <si>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</si>
  <si>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</si>
  <si>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</si>
  <si>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</si>
  <si>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</si>
  <si>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</si>
  <si>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</si>
  <si>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</si>
  <si>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</si>
  <si>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INT BAN CTE</t>
  </si>
  <si>
    <t>MORATORIO</t>
  </si>
  <si>
    <t>ENERO DE 2013</t>
  </si>
  <si>
    <t>ENERO DE 2015</t>
  </si>
  <si>
    <t>ENERO DE 2014</t>
  </si>
  <si>
    <t>AGOSTO 16 DE 2012</t>
  </si>
  <si>
    <t>ENERO DE  2016</t>
  </si>
  <si>
    <t>Días liquidados</t>
  </si>
  <si>
    <t>AGOSTO de 2016</t>
  </si>
  <si>
    <t>ENERO de 2017</t>
  </si>
  <si>
    <t>ENERO de 2018</t>
  </si>
  <si>
    <t>ENERO de 2019</t>
  </si>
  <si>
    <t>ENERO de 2021</t>
  </si>
  <si>
    <t>ENERO de 2020</t>
  </si>
  <si>
    <t>LIQUIDACION DEL CREDITO CON CORTE A FEB. DE 2021</t>
  </si>
  <si>
    <t>FEBRERO 22 DE 2021</t>
  </si>
  <si>
    <r>
      <t xml:space="preserve">SON: </t>
    </r>
    <r>
      <rPr>
        <b/>
        <sz val="12"/>
        <rFont val="Arial Narrow"/>
        <family val="2"/>
      </rPr>
      <t>CINCUENTA MILLONES OCHOCIENTOS CINCUENTA Y SEIS MIL CIENTO SESENTA Y SIETE PESOS M/CTE.</t>
    </r>
  </si>
  <si>
    <r>
      <t>Tasa mes</t>
    </r>
    <r>
      <rPr>
        <b/>
        <sz val="12"/>
        <rFont val="Arial Narrow"/>
        <family val="2"/>
      </rPr>
      <t xml:space="preserve"> Interés corriente</t>
    </r>
  </si>
  <si>
    <r>
      <t>Valor mes</t>
    </r>
    <r>
      <rPr>
        <b/>
        <sz val="12"/>
        <rFont val="Arial Narrow"/>
        <family val="2"/>
      </rPr>
      <t xml:space="preserve"> Interés  Corriente</t>
    </r>
  </si>
  <si>
    <r>
      <t>Tasa  mes</t>
    </r>
    <r>
      <rPr>
        <b/>
        <sz val="12"/>
        <rFont val="Arial Narrow"/>
        <family val="2"/>
      </rPr>
      <t xml:space="preserve"> Interés mora</t>
    </r>
  </si>
  <si>
    <r>
      <t xml:space="preserve">Valor mes </t>
    </r>
    <r>
      <rPr>
        <b/>
        <sz val="12"/>
        <rFont val="Arial Narrow"/>
        <family val="2"/>
      </rPr>
      <t>Interés  moratorio</t>
    </r>
  </si>
  <si>
    <t>PROCESO EJECUTIVO No. 2019 - 00294</t>
  </si>
  <si>
    <t>DE ZENAIDA BUITRAGO BARON CONTRA LUIS ANGEL PICO HURTADO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</si>
</sst>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166" fontId="4" fillId="0" borderId="0" xfId="1" applyNumberFormat="1" applyFont="1" applyBorder="1" applyAlignment="1">
      <alignment horizontal="center"/>
    </xf>
    <xf numFmtId="166" fontId="4" fillId="0" borderId="0" xfId="0" applyNumberFormat="1" applyFont="1" applyBorder="1"/>
    <xf numFmtId="165" fontId="4" fillId="0" borderId="0" xfId="1" applyNumberFormat="1" applyFont="1" applyBorder="1" applyAlignment="1">
      <alignment horizontal="center"/>
    </xf>
    <xf numFmtId="10" fontId="4" fillId="0" borderId="0" xfId="2" applyNumberFormat="1" applyFont="1" applyBorder="1" applyAlignment="1">
      <alignment horizontal="center"/>
    </xf>
    <xf numFmtId="166" fontId="4" fillId="0" borderId="0" xfId="1" applyNumberFormat="1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166" fontId="0" fillId="0" borderId="0" xfId="0" applyNumberFormat="1" applyBorder="1"/>
    <xf numFmtId="10" fontId="0" fillId="0" borderId="0" xfId="0" applyNumberFormat="1" applyBorder="1"/>
    <xf numFmtId="0" fontId="4" fillId="0" borderId="0" xfId="0" applyFont="1" applyFill="1" applyBorder="1"/>
    <xf numFmtId="0" fontId="5" fillId="0" borderId="0" xfId="0" applyFont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4" fontId="0" fillId="0" borderId="0" xfId="0" applyNumberFormat="1" applyBorder="1"/>
    <xf numFmtId="166" fontId="3" fillId="0" borderId="0" xfId="1" applyNumberFormat="1" applyFont="1" applyBorder="1" applyAlignment="1">
      <alignment horizontal="center"/>
    </xf>
    <xf numFmtId="0" fontId="4" fillId="0" borderId="0" xfId="3" applyNumberFormat="1" applyFont="1" applyBorder="1" applyAlignment="1">
      <alignment horizontal="center"/>
    </xf>
    <xf numFmtId="0" fontId="3" fillId="0" borderId="0" xfId="3" applyNumberFormat="1" applyFont="1" applyBorder="1" applyAlignment="1">
      <alignment horizontal="center" vertical="center" wrapText="1"/>
    </xf>
    <xf numFmtId="0" fontId="0" fillId="0" borderId="0" xfId="3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3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6"/>
  <sheetViews>
    <sheetView tabSelected="1" topLeftCell="A99" workbookViewId="0">
      <selection activeCell="A2" sqref="A2:H2"/>
    </sheetView>
  </sheetViews>
  <sheetFormatPr baseColWidth="10" defaultRowHeight="15" x14ac:dyDescent="0.25"/>
  <cols>
    <col min="1" max="1" width="20" style="2" customWidth="1"/>
    <col min="2" max="2" width="14.85546875" style="2" customWidth="1"/>
    <col min="3" max="3" width="10.85546875" style="2" bestFit="1" customWidth="1"/>
    <col min="4" max="4" width="12.42578125" style="2" customWidth="1"/>
    <col min="5" max="5" width="7.28515625" style="23" customWidth="1"/>
    <col min="6" max="6" width="11.140625" style="2" customWidth="1"/>
    <col min="7" max="7" width="15.28515625" style="2" customWidth="1"/>
    <col min="8" max="8" width="16.85546875" style="2" bestFit="1" customWidth="1"/>
    <col min="9" max="9" width="12.7109375" style="2" customWidth="1"/>
    <col min="10" max="256" width="11.42578125" style="2"/>
    <col min="257" max="257" width="19" style="2" bestFit="1" customWidth="1"/>
    <col min="258" max="258" width="14.42578125" style="2" bestFit="1" customWidth="1"/>
    <col min="259" max="259" width="14.85546875" style="2" customWidth="1"/>
    <col min="260" max="260" width="10.85546875" style="2" bestFit="1" customWidth="1"/>
    <col min="261" max="261" width="10" style="2" customWidth="1"/>
    <col min="262" max="262" width="14.7109375" style="2" customWidth="1"/>
    <col min="263" max="263" width="13.42578125" style="2" customWidth="1"/>
    <col min="264" max="264" width="16.85546875" style="2" bestFit="1" customWidth="1"/>
    <col min="265" max="265" width="12.7109375" style="2" customWidth="1"/>
    <col min="266" max="512" width="11.42578125" style="2"/>
    <col min="513" max="513" width="19" style="2" bestFit="1" customWidth="1"/>
    <col min="514" max="514" width="14.42578125" style="2" bestFit="1" customWidth="1"/>
    <col min="515" max="515" width="14.85546875" style="2" customWidth="1"/>
    <col min="516" max="516" width="10.85546875" style="2" bestFit="1" customWidth="1"/>
    <col min="517" max="517" width="10" style="2" customWidth="1"/>
    <col min="518" max="518" width="14.7109375" style="2" customWidth="1"/>
    <col min="519" max="519" width="13.42578125" style="2" customWidth="1"/>
    <col min="520" max="520" width="16.85546875" style="2" bestFit="1" customWidth="1"/>
    <col min="521" max="521" width="12.7109375" style="2" customWidth="1"/>
    <col min="522" max="768" width="11.42578125" style="2"/>
    <col min="769" max="769" width="19" style="2" bestFit="1" customWidth="1"/>
    <col min="770" max="770" width="14.42578125" style="2" bestFit="1" customWidth="1"/>
    <col min="771" max="771" width="14.85546875" style="2" customWidth="1"/>
    <col min="772" max="772" width="10.85546875" style="2" bestFit="1" customWidth="1"/>
    <col min="773" max="773" width="10" style="2" customWidth="1"/>
    <col min="774" max="774" width="14.7109375" style="2" customWidth="1"/>
    <col min="775" max="775" width="13.42578125" style="2" customWidth="1"/>
    <col min="776" max="776" width="16.85546875" style="2" bestFit="1" customWidth="1"/>
    <col min="777" max="777" width="12.7109375" style="2" customWidth="1"/>
    <col min="778" max="1024" width="11.42578125" style="2"/>
    <col min="1025" max="1025" width="19" style="2" bestFit="1" customWidth="1"/>
    <col min="1026" max="1026" width="14.42578125" style="2" bestFit="1" customWidth="1"/>
    <col min="1027" max="1027" width="14.85546875" style="2" customWidth="1"/>
    <col min="1028" max="1028" width="10.85546875" style="2" bestFit="1" customWidth="1"/>
    <col min="1029" max="1029" width="10" style="2" customWidth="1"/>
    <col min="1030" max="1030" width="14.7109375" style="2" customWidth="1"/>
    <col min="1031" max="1031" width="13.42578125" style="2" customWidth="1"/>
    <col min="1032" max="1032" width="16.85546875" style="2" bestFit="1" customWidth="1"/>
    <col min="1033" max="1033" width="12.7109375" style="2" customWidth="1"/>
    <col min="1034" max="1280" width="11.42578125" style="2"/>
    <col min="1281" max="1281" width="19" style="2" bestFit="1" customWidth="1"/>
    <col min="1282" max="1282" width="14.42578125" style="2" bestFit="1" customWidth="1"/>
    <col min="1283" max="1283" width="14.85546875" style="2" customWidth="1"/>
    <col min="1284" max="1284" width="10.85546875" style="2" bestFit="1" customWidth="1"/>
    <col min="1285" max="1285" width="10" style="2" customWidth="1"/>
    <col min="1286" max="1286" width="14.7109375" style="2" customWidth="1"/>
    <col min="1287" max="1287" width="13.42578125" style="2" customWidth="1"/>
    <col min="1288" max="1288" width="16.85546875" style="2" bestFit="1" customWidth="1"/>
    <col min="1289" max="1289" width="12.7109375" style="2" customWidth="1"/>
    <col min="1290" max="1536" width="11.42578125" style="2"/>
    <col min="1537" max="1537" width="19" style="2" bestFit="1" customWidth="1"/>
    <col min="1538" max="1538" width="14.42578125" style="2" bestFit="1" customWidth="1"/>
    <col min="1539" max="1539" width="14.85546875" style="2" customWidth="1"/>
    <col min="1540" max="1540" width="10.85546875" style="2" bestFit="1" customWidth="1"/>
    <col min="1541" max="1541" width="10" style="2" customWidth="1"/>
    <col min="1542" max="1542" width="14.7109375" style="2" customWidth="1"/>
    <col min="1543" max="1543" width="13.42578125" style="2" customWidth="1"/>
    <col min="1544" max="1544" width="16.85546875" style="2" bestFit="1" customWidth="1"/>
    <col min="1545" max="1545" width="12.7109375" style="2" customWidth="1"/>
    <col min="1546" max="1792" width="11.42578125" style="2"/>
    <col min="1793" max="1793" width="19" style="2" bestFit="1" customWidth="1"/>
    <col min="1794" max="1794" width="14.42578125" style="2" bestFit="1" customWidth="1"/>
    <col min="1795" max="1795" width="14.85546875" style="2" customWidth="1"/>
    <col min="1796" max="1796" width="10.85546875" style="2" bestFit="1" customWidth="1"/>
    <col min="1797" max="1797" width="10" style="2" customWidth="1"/>
    <col min="1798" max="1798" width="14.7109375" style="2" customWidth="1"/>
    <col min="1799" max="1799" width="13.42578125" style="2" customWidth="1"/>
    <col min="1800" max="1800" width="16.85546875" style="2" bestFit="1" customWidth="1"/>
    <col min="1801" max="1801" width="12.7109375" style="2" customWidth="1"/>
    <col min="1802" max="2048" width="11.42578125" style="2"/>
    <col min="2049" max="2049" width="19" style="2" bestFit="1" customWidth="1"/>
    <col min="2050" max="2050" width="14.42578125" style="2" bestFit="1" customWidth="1"/>
    <col min="2051" max="2051" width="14.85546875" style="2" customWidth="1"/>
    <col min="2052" max="2052" width="10.85546875" style="2" bestFit="1" customWidth="1"/>
    <col min="2053" max="2053" width="10" style="2" customWidth="1"/>
    <col min="2054" max="2054" width="14.7109375" style="2" customWidth="1"/>
    <col min="2055" max="2055" width="13.42578125" style="2" customWidth="1"/>
    <col min="2056" max="2056" width="16.85546875" style="2" bestFit="1" customWidth="1"/>
    <col min="2057" max="2057" width="12.7109375" style="2" customWidth="1"/>
    <col min="2058" max="2304" width="11.42578125" style="2"/>
    <col min="2305" max="2305" width="19" style="2" bestFit="1" customWidth="1"/>
    <col min="2306" max="2306" width="14.42578125" style="2" bestFit="1" customWidth="1"/>
    <col min="2307" max="2307" width="14.85546875" style="2" customWidth="1"/>
    <col min="2308" max="2308" width="10.85546875" style="2" bestFit="1" customWidth="1"/>
    <col min="2309" max="2309" width="10" style="2" customWidth="1"/>
    <col min="2310" max="2310" width="14.7109375" style="2" customWidth="1"/>
    <col min="2311" max="2311" width="13.42578125" style="2" customWidth="1"/>
    <col min="2312" max="2312" width="16.85546875" style="2" bestFit="1" customWidth="1"/>
    <col min="2313" max="2313" width="12.7109375" style="2" customWidth="1"/>
    <col min="2314" max="2560" width="11.42578125" style="2"/>
    <col min="2561" max="2561" width="19" style="2" bestFit="1" customWidth="1"/>
    <col min="2562" max="2562" width="14.42578125" style="2" bestFit="1" customWidth="1"/>
    <col min="2563" max="2563" width="14.85546875" style="2" customWidth="1"/>
    <col min="2564" max="2564" width="10.85546875" style="2" bestFit="1" customWidth="1"/>
    <col min="2565" max="2565" width="10" style="2" customWidth="1"/>
    <col min="2566" max="2566" width="14.7109375" style="2" customWidth="1"/>
    <col min="2567" max="2567" width="13.42578125" style="2" customWidth="1"/>
    <col min="2568" max="2568" width="16.85546875" style="2" bestFit="1" customWidth="1"/>
    <col min="2569" max="2569" width="12.7109375" style="2" customWidth="1"/>
    <col min="2570" max="2816" width="11.42578125" style="2"/>
    <col min="2817" max="2817" width="19" style="2" bestFit="1" customWidth="1"/>
    <col min="2818" max="2818" width="14.42578125" style="2" bestFit="1" customWidth="1"/>
    <col min="2819" max="2819" width="14.85546875" style="2" customWidth="1"/>
    <col min="2820" max="2820" width="10.85546875" style="2" bestFit="1" customWidth="1"/>
    <col min="2821" max="2821" width="10" style="2" customWidth="1"/>
    <col min="2822" max="2822" width="14.7109375" style="2" customWidth="1"/>
    <col min="2823" max="2823" width="13.42578125" style="2" customWidth="1"/>
    <col min="2824" max="2824" width="16.85546875" style="2" bestFit="1" customWidth="1"/>
    <col min="2825" max="2825" width="12.7109375" style="2" customWidth="1"/>
    <col min="2826" max="3072" width="11.42578125" style="2"/>
    <col min="3073" max="3073" width="19" style="2" bestFit="1" customWidth="1"/>
    <col min="3074" max="3074" width="14.42578125" style="2" bestFit="1" customWidth="1"/>
    <col min="3075" max="3075" width="14.85546875" style="2" customWidth="1"/>
    <col min="3076" max="3076" width="10.85546875" style="2" bestFit="1" customWidth="1"/>
    <col min="3077" max="3077" width="10" style="2" customWidth="1"/>
    <col min="3078" max="3078" width="14.7109375" style="2" customWidth="1"/>
    <col min="3079" max="3079" width="13.42578125" style="2" customWidth="1"/>
    <col min="3080" max="3080" width="16.85546875" style="2" bestFit="1" customWidth="1"/>
    <col min="3081" max="3081" width="12.7109375" style="2" customWidth="1"/>
    <col min="3082" max="3328" width="11.42578125" style="2"/>
    <col min="3329" max="3329" width="19" style="2" bestFit="1" customWidth="1"/>
    <col min="3330" max="3330" width="14.42578125" style="2" bestFit="1" customWidth="1"/>
    <col min="3331" max="3331" width="14.85546875" style="2" customWidth="1"/>
    <col min="3332" max="3332" width="10.85546875" style="2" bestFit="1" customWidth="1"/>
    <col min="3333" max="3333" width="10" style="2" customWidth="1"/>
    <col min="3334" max="3334" width="14.7109375" style="2" customWidth="1"/>
    <col min="3335" max="3335" width="13.42578125" style="2" customWidth="1"/>
    <col min="3336" max="3336" width="16.85546875" style="2" bestFit="1" customWidth="1"/>
    <col min="3337" max="3337" width="12.7109375" style="2" customWidth="1"/>
    <col min="3338" max="3584" width="11.42578125" style="2"/>
    <col min="3585" max="3585" width="19" style="2" bestFit="1" customWidth="1"/>
    <col min="3586" max="3586" width="14.42578125" style="2" bestFit="1" customWidth="1"/>
    <col min="3587" max="3587" width="14.85546875" style="2" customWidth="1"/>
    <col min="3588" max="3588" width="10.85546875" style="2" bestFit="1" customWidth="1"/>
    <col min="3589" max="3589" width="10" style="2" customWidth="1"/>
    <col min="3590" max="3590" width="14.7109375" style="2" customWidth="1"/>
    <col min="3591" max="3591" width="13.42578125" style="2" customWidth="1"/>
    <col min="3592" max="3592" width="16.85546875" style="2" bestFit="1" customWidth="1"/>
    <col min="3593" max="3593" width="12.7109375" style="2" customWidth="1"/>
    <col min="3594" max="3840" width="11.42578125" style="2"/>
    <col min="3841" max="3841" width="19" style="2" bestFit="1" customWidth="1"/>
    <col min="3842" max="3842" width="14.42578125" style="2" bestFit="1" customWidth="1"/>
    <col min="3843" max="3843" width="14.85546875" style="2" customWidth="1"/>
    <col min="3844" max="3844" width="10.85546875" style="2" bestFit="1" customWidth="1"/>
    <col min="3845" max="3845" width="10" style="2" customWidth="1"/>
    <col min="3846" max="3846" width="14.7109375" style="2" customWidth="1"/>
    <col min="3847" max="3847" width="13.42578125" style="2" customWidth="1"/>
    <col min="3848" max="3848" width="16.85546875" style="2" bestFit="1" customWidth="1"/>
    <col min="3849" max="3849" width="12.7109375" style="2" customWidth="1"/>
    <col min="3850" max="4096" width="11.42578125" style="2"/>
    <col min="4097" max="4097" width="19" style="2" bestFit="1" customWidth="1"/>
    <col min="4098" max="4098" width="14.42578125" style="2" bestFit="1" customWidth="1"/>
    <col min="4099" max="4099" width="14.85546875" style="2" customWidth="1"/>
    <col min="4100" max="4100" width="10.85546875" style="2" bestFit="1" customWidth="1"/>
    <col min="4101" max="4101" width="10" style="2" customWidth="1"/>
    <col min="4102" max="4102" width="14.7109375" style="2" customWidth="1"/>
    <col min="4103" max="4103" width="13.42578125" style="2" customWidth="1"/>
    <col min="4104" max="4104" width="16.85546875" style="2" bestFit="1" customWidth="1"/>
    <col min="4105" max="4105" width="12.7109375" style="2" customWidth="1"/>
    <col min="4106" max="4352" width="11.42578125" style="2"/>
    <col min="4353" max="4353" width="19" style="2" bestFit="1" customWidth="1"/>
    <col min="4354" max="4354" width="14.42578125" style="2" bestFit="1" customWidth="1"/>
    <col min="4355" max="4355" width="14.85546875" style="2" customWidth="1"/>
    <col min="4356" max="4356" width="10.85546875" style="2" bestFit="1" customWidth="1"/>
    <col min="4357" max="4357" width="10" style="2" customWidth="1"/>
    <col min="4358" max="4358" width="14.7109375" style="2" customWidth="1"/>
    <col min="4359" max="4359" width="13.42578125" style="2" customWidth="1"/>
    <col min="4360" max="4360" width="16.85546875" style="2" bestFit="1" customWidth="1"/>
    <col min="4361" max="4361" width="12.7109375" style="2" customWidth="1"/>
    <col min="4362" max="4608" width="11.42578125" style="2"/>
    <col min="4609" max="4609" width="19" style="2" bestFit="1" customWidth="1"/>
    <col min="4610" max="4610" width="14.42578125" style="2" bestFit="1" customWidth="1"/>
    <col min="4611" max="4611" width="14.85546875" style="2" customWidth="1"/>
    <col min="4612" max="4612" width="10.85546875" style="2" bestFit="1" customWidth="1"/>
    <col min="4613" max="4613" width="10" style="2" customWidth="1"/>
    <col min="4614" max="4614" width="14.7109375" style="2" customWidth="1"/>
    <col min="4615" max="4615" width="13.42578125" style="2" customWidth="1"/>
    <col min="4616" max="4616" width="16.85546875" style="2" bestFit="1" customWidth="1"/>
    <col min="4617" max="4617" width="12.7109375" style="2" customWidth="1"/>
    <col min="4618" max="4864" width="11.42578125" style="2"/>
    <col min="4865" max="4865" width="19" style="2" bestFit="1" customWidth="1"/>
    <col min="4866" max="4866" width="14.42578125" style="2" bestFit="1" customWidth="1"/>
    <col min="4867" max="4867" width="14.85546875" style="2" customWidth="1"/>
    <col min="4868" max="4868" width="10.85546875" style="2" bestFit="1" customWidth="1"/>
    <col min="4869" max="4869" width="10" style="2" customWidth="1"/>
    <col min="4870" max="4870" width="14.7109375" style="2" customWidth="1"/>
    <col min="4871" max="4871" width="13.42578125" style="2" customWidth="1"/>
    <col min="4872" max="4872" width="16.85546875" style="2" bestFit="1" customWidth="1"/>
    <col min="4873" max="4873" width="12.7109375" style="2" customWidth="1"/>
    <col min="4874" max="5120" width="11.42578125" style="2"/>
    <col min="5121" max="5121" width="19" style="2" bestFit="1" customWidth="1"/>
    <col min="5122" max="5122" width="14.42578125" style="2" bestFit="1" customWidth="1"/>
    <col min="5123" max="5123" width="14.85546875" style="2" customWidth="1"/>
    <col min="5124" max="5124" width="10.85546875" style="2" bestFit="1" customWidth="1"/>
    <col min="5125" max="5125" width="10" style="2" customWidth="1"/>
    <col min="5126" max="5126" width="14.7109375" style="2" customWidth="1"/>
    <col min="5127" max="5127" width="13.42578125" style="2" customWidth="1"/>
    <col min="5128" max="5128" width="16.85546875" style="2" bestFit="1" customWidth="1"/>
    <col min="5129" max="5129" width="12.7109375" style="2" customWidth="1"/>
    <col min="5130" max="5376" width="11.42578125" style="2"/>
    <col min="5377" max="5377" width="19" style="2" bestFit="1" customWidth="1"/>
    <col min="5378" max="5378" width="14.42578125" style="2" bestFit="1" customWidth="1"/>
    <col min="5379" max="5379" width="14.85546875" style="2" customWidth="1"/>
    <col min="5380" max="5380" width="10.85546875" style="2" bestFit="1" customWidth="1"/>
    <col min="5381" max="5381" width="10" style="2" customWidth="1"/>
    <col min="5382" max="5382" width="14.7109375" style="2" customWidth="1"/>
    <col min="5383" max="5383" width="13.42578125" style="2" customWidth="1"/>
    <col min="5384" max="5384" width="16.85546875" style="2" bestFit="1" customWidth="1"/>
    <col min="5385" max="5385" width="12.7109375" style="2" customWidth="1"/>
    <col min="5386" max="5632" width="11.42578125" style="2"/>
    <col min="5633" max="5633" width="19" style="2" bestFit="1" customWidth="1"/>
    <col min="5634" max="5634" width="14.42578125" style="2" bestFit="1" customWidth="1"/>
    <col min="5635" max="5635" width="14.85546875" style="2" customWidth="1"/>
    <col min="5636" max="5636" width="10.85546875" style="2" bestFit="1" customWidth="1"/>
    <col min="5637" max="5637" width="10" style="2" customWidth="1"/>
    <col min="5638" max="5638" width="14.7109375" style="2" customWidth="1"/>
    <col min="5639" max="5639" width="13.42578125" style="2" customWidth="1"/>
    <col min="5640" max="5640" width="16.85546875" style="2" bestFit="1" customWidth="1"/>
    <col min="5641" max="5641" width="12.7109375" style="2" customWidth="1"/>
    <col min="5642" max="5888" width="11.42578125" style="2"/>
    <col min="5889" max="5889" width="19" style="2" bestFit="1" customWidth="1"/>
    <col min="5890" max="5890" width="14.42578125" style="2" bestFit="1" customWidth="1"/>
    <col min="5891" max="5891" width="14.85546875" style="2" customWidth="1"/>
    <col min="5892" max="5892" width="10.85546875" style="2" bestFit="1" customWidth="1"/>
    <col min="5893" max="5893" width="10" style="2" customWidth="1"/>
    <col min="5894" max="5894" width="14.7109375" style="2" customWidth="1"/>
    <col min="5895" max="5895" width="13.42578125" style="2" customWidth="1"/>
    <col min="5896" max="5896" width="16.85546875" style="2" bestFit="1" customWidth="1"/>
    <col min="5897" max="5897" width="12.7109375" style="2" customWidth="1"/>
    <col min="5898" max="6144" width="11.42578125" style="2"/>
    <col min="6145" max="6145" width="19" style="2" bestFit="1" customWidth="1"/>
    <col min="6146" max="6146" width="14.42578125" style="2" bestFit="1" customWidth="1"/>
    <col min="6147" max="6147" width="14.85546875" style="2" customWidth="1"/>
    <col min="6148" max="6148" width="10.85546875" style="2" bestFit="1" customWidth="1"/>
    <col min="6149" max="6149" width="10" style="2" customWidth="1"/>
    <col min="6150" max="6150" width="14.7109375" style="2" customWidth="1"/>
    <col min="6151" max="6151" width="13.42578125" style="2" customWidth="1"/>
    <col min="6152" max="6152" width="16.85546875" style="2" bestFit="1" customWidth="1"/>
    <col min="6153" max="6153" width="12.7109375" style="2" customWidth="1"/>
    <col min="6154" max="6400" width="11.42578125" style="2"/>
    <col min="6401" max="6401" width="19" style="2" bestFit="1" customWidth="1"/>
    <col min="6402" max="6402" width="14.42578125" style="2" bestFit="1" customWidth="1"/>
    <col min="6403" max="6403" width="14.85546875" style="2" customWidth="1"/>
    <col min="6404" max="6404" width="10.85546875" style="2" bestFit="1" customWidth="1"/>
    <col min="6405" max="6405" width="10" style="2" customWidth="1"/>
    <col min="6406" max="6406" width="14.7109375" style="2" customWidth="1"/>
    <col min="6407" max="6407" width="13.42578125" style="2" customWidth="1"/>
    <col min="6408" max="6408" width="16.85546875" style="2" bestFit="1" customWidth="1"/>
    <col min="6409" max="6409" width="12.7109375" style="2" customWidth="1"/>
    <col min="6410" max="6656" width="11.42578125" style="2"/>
    <col min="6657" max="6657" width="19" style="2" bestFit="1" customWidth="1"/>
    <col min="6658" max="6658" width="14.42578125" style="2" bestFit="1" customWidth="1"/>
    <col min="6659" max="6659" width="14.85546875" style="2" customWidth="1"/>
    <col min="6660" max="6660" width="10.85546875" style="2" bestFit="1" customWidth="1"/>
    <col min="6661" max="6661" width="10" style="2" customWidth="1"/>
    <col min="6662" max="6662" width="14.7109375" style="2" customWidth="1"/>
    <col min="6663" max="6663" width="13.42578125" style="2" customWidth="1"/>
    <col min="6664" max="6664" width="16.85546875" style="2" bestFit="1" customWidth="1"/>
    <col min="6665" max="6665" width="12.7109375" style="2" customWidth="1"/>
    <col min="6666" max="6912" width="11.42578125" style="2"/>
    <col min="6913" max="6913" width="19" style="2" bestFit="1" customWidth="1"/>
    <col min="6914" max="6914" width="14.42578125" style="2" bestFit="1" customWidth="1"/>
    <col min="6915" max="6915" width="14.85546875" style="2" customWidth="1"/>
    <col min="6916" max="6916" width="10.85546875" style="2" bestFit="1" customWidth="1"/>
    <col min="6917" max="6917" width="10" style="2" customWidth="1"/>
    <col min="6918" max="6918" width="14.7109375" style="2" customWidth="1"/>
    <col min="6919" max="6919" width="13.42578125" style="2" customWidth="1"/>
    <col min="6920" max="6920" width="16.85546875" style="2" bestFit="1" customWidth="1"/>
    <col min="6921" max="6921" width="12.7109375" style="2" customWidth="1"/>
    <col min="6922" max="7168" width="11.42578125" style="2"/>
    <col min="7169" max="7169" width="19" style="2" bestFit="1" customWidth="1"/>
    <col min="7170" max="7170" width="14.42578125" style="2" bestFit="1" customWidth="1"/>
    <col min="7171" max="7171" width="14.85546875" style="2" customWidth="1"/>
    <col min="7172" max="7172" width="10.85546875" style="2" bestFit="1" customWidth="1"/>
    <col min="7173" max="7173" width="10" style="2" customWidth="1"/>
    <col min="7174" max="7174" width="14.7109375" style="2" customWidth="1"/>
    <col min="7175" max="7175" width="13.42578125" style="2" customWidth="1"/>
    <col min="7176" max="7176" width="16.85546875" style="2" bestFit="1" customWidth="1"/>
    <col min="7177" max="7177" width="12.7109375" style="2" customWidth="1"/>
    <col min="7178" max="7424" width="11.42578125" style="2"/>
    <col min="7425" max="7425" width="19" style="2" bestFit="1" customWidth="1"/>
    <col min="7426" max="7426" width="14.42578125" style="2" bestFit="1" customWidth="1"/>
    <col min="7427" max="7427" width="14.85546875" style="2" customWidth="1"/>
    <col min="7428" max="7428" width="10.85546875" style="2" bestFit="1" customWidth="1"/>
    <col min="7429" max="7429" width="10" style="2" customWidth="1"/>
    <col min="7430" max="7430" width="14.7109375" style="2" customWidth="1"/>
    <col min="7431" max="7431" width="13.42578125" style="2" customWidth="1"/>
    <col min="7432" max="7432" width="16.85546875" style="2" bestFit="1" customWidth="1"/>
    <col min="7433" max="7433" width="12.7109375" style="2" customWidth="1"/>
    <col min="7434" max="7680" width="11.42578125" style="2"/>
    <col min="7681" max="7681" width="19" style="2" bestFit="1" customWidth="1"/>
    <col min="7682" max="7682" width="14.42578125" style="2" bestFit="1" customWidth="1"/>
    <col min="7683" max="7683" width="14.85546875" style="2" customWidth="1"/>
    <col min="7684" max="7684" width="10.85546875" style="2" bestFit="1" customWidth="1"/>
    <col min="7685" max="7685" width="10" style="2" customWidth="1"/>
    <col min="7686" max="7686" width="14.7109375" style="2" customWidth="1"/>
    <col min="7687" max="7687" width="13.42578125" style="2" customWidth="1"/>
    <col min="7688" max="7688" width="16.85546875" style="2" bestFit="1" customWidth="1"/>
    <col min="7689" max="7689" width="12.7109375" style="2" customWidth="1"/>
    <col min="7690" max="7936" width="11.42578125" style="2"/>
    <col min="7937" max="7937" width="19" style="2" bestFit="1" customWidth="1"/>
    <col min="7938" max="7938" width="14.42578125" style="2" bestFit="1" customWidth="1"/>
    <col min="7939" max="7939" width="14.85546875" style="2" customWidth="1"/>
    <col min="7940" max="7940" width="10.85546875" style="2" bestFit="1" customWidth="1"/>
    <col min="7941" max="7941" width="10" style="2" customWidth="1"/>
    <col min="7942" max="7942" width="14.7109375" style="2" customWidth="1"/>
    <col min="7943" max="7943" width="13.42578125" style="2" customWidth="1"/>
    <col min="7944" max="7944" width="16.85546875" style="2" bestFit="1" customWidth="1"/>
    <col min="7945" max="7945" width="12.7109375" style="2" customWidth="1"/>
    <col min="7946" max="8192" width="11.42578125" style="2"/>
    <col min="8193" max="8193" width="19" style="2" bestFit="1" customWidth="1"/>
    <col min="8194" max="8194" width="14.42578125" style="2" bestFit="1" customWidth="1"/>
    <col min="8195" max="8195" width="14.85546875" style="2" customWidth="1"/>
    <col min="8196" max="8196" width="10.85546875" style="2" bestFit="1" customWidth="1"/>
    <col min="8197" max="8197" width="10" style="2" customWidth="1"/>
    <col min="8198" max="8198" width="14.7109375" style="2" customWidth="1"/>
    <col min="8199" max="8199" width="13.42578125" style="2" customWidth="1"/>
    <col min="8200" max="8200" width="16.85546875" style="2" bestFit="1" customWidth="1"/>
    <col min="8201" max="8201" width="12.7109375" style="2" customWidth="1"/>
    <col min="8202" max="8448" width="11.42578125" style="2"/>
    <col min="8449" max="8449" width="19" style="2" bestFit="1" customWidth="1"/>
    <col min="8450" max="8450" width="14.42578125" style="2" bestFit="1" customWidth="1"/>
    <col min="8451" max="8451" width="14.85546875" style="2" customWidth="1"/>
    <col min="8452" max="8452" width="10.85546875" style="2" bestFit="1" customWidth="1"/>
    <col min="8453" max="8453" width="10" style="2" customWidth="1"/>
    <col min="8454" max="8454" width="14.7109375" style="2" customWidth="1"/>
    <col min="8455" max="8455" width="13.42578125" style="2" customWidth="1"/>
    <col min="8456" max="8456" width="16.85546875" style="2" bestFit="1" customWidth="1"/>
    <col min="8457" max="8457" width="12.7109375" style="2" customWidth="1"/>
    <col min="8458" max="8704" width="11.42578125" style="2"/>
    <col min="8705" max="8705" width="19" style="2" bestFit="1" customWidth="1"/>
    <col min="8706" max="8706" width="14.42578125" style="2" bestFit="1" customWidth="1"/>
    <col min="8707" max="8707" width="14.85546875" style="2" customWidth="1"/>
    <col min="8708" max="8708" width="10.85546875" style="2" bestFit="1" customWidth="1"/>
    <col min="8709" max="8709" width="10" style="2" customWidth="1"/>
    <col min="8710" max="8710" width="14.7109375" style="2" customWidth="1"/>
    <col min="8711" max="8711" width="13.42578125" style="2" customWidth="1"/>
    <col min="8712" max="8712" width="16.85546875" style="2" bestFit="1" customWidth="1"/>
    <col min="8713" max="8713" width="12.7109375" style="2" customWidth="1"/>
    <col min="8714" max="8960" width="11.42578125" style="2"/>
    <col min="8961" max="8961" width="19" style="2" bestFit="1" customWidth="1"/>
    <col min="8962" max="8962" width="14.42578125" style="2" bestFit="1" customWidth="1"/>
    <col min="8963" max="8963" width="14.85546875" style="2" customWidth="1"/>
    <col min="8964" max="8964" width="10.85546875" style="2" bestFit="1" customWidth="1"/>
    <col min="8965" max="8965" width="10" style="2" customWidth="1"/>
    <col min="8966" max="8966" width="14.7109375" style="2" customWidth="1"/>
    <col min="8967" max="8967" width="13.42578125" style="2" customWidth="1"/>
    <col min="8968" max="8968" width="16.85546875" style="2" bestFit="1" customWidth="1"/>
    <col min="8969" max="8969" width="12.7109375" style="2" customWidth="1"/>
    <col min="8970" max="9216" width="11.42578125" style="2"/>
    <col min="9217" max="9217" width="19" style="2" bestFit="1" customWidth="1"/>
    <col min="9218" max="9218" width="14.42578125" style="2" bestFit="1" customWidth="1"/>
    <col min="9219" max="9219" width="14.85546875" style="2" customWidth="1"/>
    <col min="9220" max="9220" width="10.85546875" style="2" bestFit="1" customWidth="1"/>
    <col min="9221" max="9221" width="10" style="2" customWidth="1"/>
    <col min="9222" max="9222" width="14.7109375" style="2" customWidth="1"/>
    <col min="9223" max="9223" width="13.42578125" style="2" customWidth="1"/>
    <col min="9224" max="9224" width="16.85546875" style="2" bestFit="1" customWidth="1"/>
    <col min="9225" max="9225" width="12.7109375" style="2" customWidth="1"/>
    <col min="9226" max="9472" width="11.42578125" style="2"/>
    <col min="9473" max="9473" width="19" style="2" bestFit="1" customWidth="1"/>
    <col min="9474" max="9474" width="14.42578125" style="2" bestFit="1" customWidth="1"/>
    <col min="9475" max="9475" width="14.85546875" style="2" customWidth="1"/>
    <col min="9476" max="9476" width="10.85546875" style="2" bestFit="1" customWidth="1"/>
    <col min="9477" max="9477" width="10" style="2" customWidth="1"/>
    <col min="9478" max="9478" width="14.7109375" style="2" customWidth="1"/>
    <col min="9479" max="9479" width="13.42578125" style="2" customWidth="1"/>
    <col min="9480" max="9480" width="16.85546875" style="2" bestFit="1" customWidth="1"/>
    <col min="9481" max="9481" width="12.7109375" style="2" customWidth="1"/>
    <col min="9482" max="9728" width="11.42578125" style="2"/>
    <col min="9729" max="9729" width="19" style="2" bestFit="1" customWidth="1"/>
    <col min="9730" max="9730" width="14.42578125" style="2" bestFit="1" customWidth="1"/>
    <col min="9731" max="9731" width="14.85546875" style="2" customWidth="1"/>
    <col min="9732" max="9732" width="10.85546875" style="2" bestFit="1" customWidth="1"/>
    <col min="9733" max="9733" width="10" style="2" customWidth="1"/>
    <col min="9734" max="9734" width="14.7109375" style="2" customWidth="1"/>
    <col min="9735" max="9735" width="13.42578125" style="2" customWidth="1"/>
    <col min="9736" max="9736" width="16.85546875" style="2" bestFit="1" customWidth="1"/>
    <col min="9737" max="9737" width="12.7109375" style="2" customWidth="1"/>
    <col min="9738" max="9984" width="11.42578125" style="2"/>
    <col min="9985" max="9985" width="19" style="2" bestFit="1" customWidth="1"/>
    <col min="9986" max="9986" width="14.42578125" style="2" bestFit="1" customWidth="1"/>
    <col min="9987" max="9987" width="14.85546875" style="2" customWidth="1"/>
    <col min="9988" max="9988" width="10.85546875" style="2" bestFit="1" customWidth="1"/>
    <col min="9989" max="9989" width="10" style="2" customWidth="1"/>
    <col min="9990" max="9990" width="14.7109375" style="2" customWidth="1"/>
    <col min="9991" max="9991" width="13.42578125" style="2" customWidth="1"/>
    <col min="9992" max="9992" width="16.85546875" style="2" bestFit="1" customWidth="1"/>
    <col min="9993" max="9993" width="12.7109375" style="2" customWidth="1"/>
    <col min="9994" max="10240" width="11.42578125" style="2"/>
    <col min="10241" max="10241" width="19" style="2" bestFit="1" customWidth="1"/>
    <col min="10242" max="10242" width="14.42578125" style="2" bestFit="1" customWidth="1"/>
    <col min="10243" max="10243" width="14.85546875" style="2" customWidth="1"/>
    <col min="10244" max="10244" width="10.85546875" style="2" bestFit="1" customWidth="1"/>
    <col min="10245" max="10245" width="10" style="2" customWidth="1"/>
    <col min="10246" max="10246" width="14.7109375" style="2" customWidth="1"/>
    <col min="10247" max="10247" width="13.42578125" style="2" customWidth="1"/>
    <col min="10248" max="10248" width="16.85546875" style="2" bestFit="1" customWidth="1"/>
    <col min="10249" max="10249" width="12.7109375" style="2" customWidth="1"/>
    <col min="10250" max="10496" width="11.42578125" style="2"/>
    <col min="10497" max="10497" width="19" style="2" bestFit="1" customWidth="1"/>
    <col min="10498" max="10498" width="14.42578125" style="2" bestFit="1" customWidth="1"/>
    <col min="10499" max="10499" width="14.85546875" style="2" customWidth="1"/>
    <col min="10500" max="10500" width="10.85546875" style="2" bestFit="1" customWidth="1"/>
    <col min="10501" max="10501" width="10" style="2" customWidth="1"/>
    <col min="10502" max="10502" width="14.7109375" style="2" customWidth="1"/>
    <col min="10503" max="10503" width="13.42578125" style="2" customWidth="1"/>
    <col min="10504" max="10504" width="16.85546875" style="2" bestFit="1" customWidth="1"/>
    <col min="10505" max="10505" width="12.7109375" style="2" customWidth="1"/>
    <col min="10506" max="10752" width="11.42578125" style="2"/>
    <col min="10753" max="10753" width="19" style="2" bestFit="1" customWidth="1"/>
    <col min="10754" max="10754" width="14.42578125" style="2" bestFit="1" customWidth="1"/>
    <col min="10755" max="10755" width="14.85546875" style="2" customWidth="1"/>
    <col min="10756" max="10756" width="10.85546875" style="2" bestFit="1" customWidth="1"/>
    <col min="10757" max="10757" width="10" style="2" customWidth="1"/>
    <col min="10758" max="10758" width="14.7109375" style="2" customWidth="1"/>
    <col min="10759" max="10759" width="13.42578125" style="2" customWidth="1"/>
    <col min="10760" max="10760" width="16.85546875" style="2" bestFit="1" customWidth="1"/>
    <col min="10761" max="10761" width="12.7109375" style="2" customWidth="1"/>
    <col min="10762" max="11008" width="11.42578125" style="2"/>
    <col min="11009" max="11009" width="19" style="2" bestFit="1" customWidth="1"/>
    <col min="11010" max="11010" width="14.42578125" style="2" bestFit="1" customWidth="1"/>
    <col min="11011" max="11011" width="14.85546875" style="2" customWidth="1"/>
    <col min="11012" max="11012" width="10.85546875" style="2" bestFit="1" customWidth="1"/>
    <col min="11013" max="11013" width="10" style="2" customWidth="1"/>
    <col min="11014" max="11014" width="14.7109375" style="2" customWidth="1"/>
    <col min="11015" max="11015" width="13.42578125" style="2" customWidth="1"/>
    <col min="11016" max="11016" width="16.85546875" style="2" bestFit="1" customWidth="1"/>
    <col min="11017" max="11017" width="12.7109375" style="2" customWidth="1"/>
    <col min="11018" max="11264" width="11.42578125" style="2"/>
    <col min="11265" max="11265" width="19" style="2" bestFit="1" customWidth="1"/>
    <col min="11266" max="11266" width="14.42578125" style="2" bestFit="1" customWidth="1"/>
    <col min="11267" max="11267" width="14.85546875" style="2" customWidth="1"/>
    <col min="11268" max="11268" width="10.85546875" style="2" bestFit="1" customWidth="1"/>
    <col min="11269" max="11269" width="10" style="2" customWidth="1"/>
    <col min="11270" max="11270" width="14.7109375" style="2" customWidth="1"/>
    <col min="11271" max="11271" width="13.42578125" style="2" customWidth="1"/>
    <col min="11272" max="11272" width="16.85546875" style="2" bestFit="1" customWidth="1"/>
    <col min="11273" max="11273" width="12.7109375" style="2" customWidth="1"/>
    <col min="11274" max="11520" width="11.42578125" style="2"/>
    <col min="11521" max="11521" width="19" style="2" bestFit="1" customWidth="1"/>
    <col min="11522" max="11522" width="14.42578125" style="2" bestFit="1" customWidth="1"/>
    <col min="11523" max="11523" width="14.85546875" style="2" customWidth="1"/>
    <col min="11524" max="11524" width="10.85546875" style="2" bestFit="1" customWidth="1"/>
    <col min="11525" max="11525" width="10" style="2" customWidth="1"/>
    <col min="11526" max="11526" width="14.7109375" style="2" customWidth="1"/>
    <col min="11527" max="11527" width="13.42578125" style="2" customWidth="1"/>
    <col min="11528" max="11528" width="16.85546875" style="2" bestFit="1" customWidth="1"/>
    <col min="11529" max="11529" width="12.7109375" style="2" customWidth="1"/>
    <col min="11530" max="11776" width="11.42578125" style="2"/>
    <col min="11777" max="11777" width="19" style="2" bestFit="1" customWidth="1"/>
    <col min="11778" max="11778" width="14.42578125" style="2" bestFit="1" customWidth="1"/>
    <col min="11779" max="11779" width="14.85546875" style="2" customWidth="1"/>
    <col min="11780" max="11780" width="10.85546875" style="2" bestFit="1" customWidth="1"/>
    <col min="11781" max="11781" width="10" style="2" customWidth="1"/>
    <col min="11782" max="11782" width="14.7109375" style="2" customWidth="1"/>
    <col min="11783" max="11783" width="13.42578125" style="2" customWidth="1"/>
    <col min="11784" max="11784" width="16.85546875" style="2" bestFit="1" customWidth="1"/>
    <col min="11785" max="11785" width="12.7109375" style="2" customWidth="1"/>
    <col min="11786" max="12032" width="11.42578125" style="2"/>
    <col min="12033" max="12033" width="19" style="2" bestFit="1" customWidth="1"/>
    <col min="12034" max="12034" width="14.42578125" style="2" bestFit="1" customWidth="1"/>
    <col min="12035" max="12035" width="14.85546875" style="2" customWidth="1"/>
    <col min="12036" max="12036" width="10.85546875" style="2" bestFit="1" customWidth="1"/>
    <col min="12037" max="12037" width="10" style="2" customWidth="1"/>
    <col min="12038" max="12038" width="14.7109375" style="2" customWidth="1"/>
    <col min="12039" max="12039" width="13.42578125" style="2" customWidth="1"/>
    <col min="12040" max="12040" width="16.85546875" style="2" bestFit="1" customWidth="1"/>
    <col min="12041" max="12041" width="12.7109375" style="2" customWidth="1"/>
    <col min="12042" max="12288" width="11.42578125" style="2"/>
    <col min="12289" max="12289" width="19" style="2" bestFit="1" customWidth="1"/>
    <col min="12290" max="12290" width="14.42578125" style="2" bestFit="1" customWidth="1"/>
    <col min="12291" max="12291" width="14.85546875" style="2" customWidth="1"/>
    <col min="12292" max="12292" width="10.85546875" style="2" bestFit="1" customWidth="1"/>
    <col min="12293" max="12293" width="10" style="2" customWidth="1"/>
    <col min="12294" max="12294" width="14.7109375" style="2" customWidth="1"/>
    <col min="12295" max="12295" width="13.42578125" style="2" customWidth="1"/>
    <col min="12296" max="12296" width="16.85546875" style="2" bestFit="1" customWidth="1"/>
    <col min="12297" max="12297" width="12.7109375" style="2" customWidth="1"/>
    <col min="12298" max="12544" width="11.42578125" style="2"/>
    <col min="12545" max="12545" width="19" style="2" bestFit="1" customWidth="1"/>
    <col min="12546" max="12546" width="14.42578125" style="2" bestFit="1" customWidth="1"/>
    <col min="12547" max="12547" width="14.85546875" style="2" customWidth="1"/>
    <col min="12548" max="12548" width="10.85546875" style="2" bestFit="1" customWidth="1"/>
    <col min="12549" max="12549" width="10" style="2" customWidth="1"/>
    <col min="12550" max="12550" width="14.7109375" style="2" customWidth="1"/>
    <col min="12551" max="12551" width="13.42578125" style="2" customWidth="1"/>
    <col min="12552" max="12552" width="16.85546875" style="2" bestFit="1" customWidth="1"/>
    <col min="12553" max="12553" width="12.7109375" style="2" customWidth="1"/>
    <col min="12554" max="12800" width="11.42578125" style="2"/>
    <col min="12801" max="12801" width="19" style="2" bestFit="1" customWidth="1"/>
    <col min="12802" max="12802" width="14.42578125" style="2" bestFit="1" customWidth="1"/>
    <col min="12803" max="12803" width="14.85546875" style="2" customWidth="1"/>
    <col min="12804" max="12804" width="10.85546875" style="2" bestFit="1" customWidth="1"/>
    <col min="12805" max="12805" width="10" style="2" customWidth="1"/>
    <col min="12806" max="12806" width="14.7109375" style="2" customWidth="1"/>
    <col min="12807" max="12807" width="13.42578125" style="2" customWidth="1"/>
    <col min="12808" max="12808" width="16.85546875" style="2" bestFit="1" customWidth="1"/>
    <col min="12809" max="12809" width="12.7109375" style="2" customWidth="1"/>
    <col min="12810" max="13056" width="11.42578125" style="2"/>
    <col min="13057" max="13057" width="19" style="2" bestFit="1" customWidth="1"/>
    <col min="13058" max="13058" width="14.42578125" style="2" bestFit="1" customWidth="1"/>
    <col min="13059" max="13059" width="14.85546875" style="2" customWidth="1"/>
    <col min="13060" max="13060" width="10.85546875" style="2" bestFit="1" customWidth="1"/>
    <col min="13061" max="13061" width="10" style="2" customWidth="1"/>
    <col min="13062" max="13062" width="14.7109375" style="2" customWidth="1"/>
    <col min="13063" max="13063" width="13.42578125" style="2" customWidth="1"/>
    <col min="13064" max="13064" width="16.85546875" style="2" bestFit="1" customWidth="1"/>
    <col min="13065" max="13065" width="12.7109375" style="2" customWidth="1"/>
    <col min="13066" max="13312" width="11.42578125" style="2"/>
    <col min="13313" max="13313" width="19" style="2" bestFit="1" customWidth="1"/>
    <col min="13314" max="13314" width="14.42578125" style="2" bestFit="1" customWidth="1"/>
    <col min="13315" max="13315" width="14.85546875" style="2" customWidth="1"/>
    <col min="13316" max="13316" width="10.85546875" style="2" bestFit="1" customWidth="1"/>
    <col min="13317" max="13317" width="10" style="2" customWidth="1"/>
    <col min="13318" max="13318" width="14.7109375" style="2" customWidth="1"/>
    <col min="13319" max="13319" width="13.42578125" style="2" customWidth="1"/>
    <col min="13320" max="13320" width="16.85546875" style="2" bestFit="1" customWidth="1"/>
    <col min="13321" max="13321" width="12.7109375" style="2" customWidth="1"/>
    <col min="13322" max="13568" width="11.42578125" style="2"/>
    <col min="13569" max="13569" width="19" style="2" bestFit="1" customWidth="1"/>
    <col min="13570" max="13570" width="14.42578125" style="2" bestFit="1" customWidth="1"/>
    <col min="13571" max="13571" width="14.85546875" style="2" customWidth="1"/>
    <col min="13572" max="13572" width="10.85546875" style="2" bestFit="1" customWidth="1"/>
    <col min="13573" max="13573" width="10" style="2" customWidth="1"/>
    <col min="13574" max="13574" width="14.7109375" style="2" customWidth="1"/>
    <col min="13575" max="13575" width="13.42578125" style="2" customWidth="1"/>
    <col min="13576" max="13576" width="16.85546875" style="2" bestFit="1" customWidth="1"/>
    <col min="13577" max="13577" width="12.7109375" style="2" customWidth="1"/>
    <col min="13578" max="13824" width="11.42578125" style="2"/>
    <col min="13825" max="13825" width="19" style="2" bestFit="1" customWidth="1"/>
    <col min="13826" max="13826" width="14.42578125" style="2" bestFit="1" customWidth="1"/>
    <col min="13827" max="13827" width="14.85546875" style="2" customWidth="1"/>
    <col min="13828" max="13828" width="10.85546875" style="2" bestFit="1" customWidth="1"/>
    <col min="13829" max="13829" width="10" style="2" customWidth="1"/>
    <col min="13830" max="13830" width="14.7109375" style="2" customWidth="1"/>
    <col min="13831" max="13831" width="13.42578125" style="2" customWidth="1"/>
    <col min="13832" max="13832" width="16.85546875" style="2" bestFit="1" customWidth="1"/>
    <col min="13833" max="13833" width="12.7109375" style="2" customWidth="1"/>
    <col min="13834" max="14080" width="11.42578125" style="2"/>
    <col min="14081" max="14081" width="19" style="2" bestFit="1" customWidth="1"/>
    <col min="14082" max="14082" width="14.42578125" style="2" bestFit="1" customWidth="1"/>
    <col min="14083" max="14083" width="14.85546875" style="2" customWidth="1"/>
    <col min="14084" max="14084" width="10.85546875" style="2" bestFit="1" customWidth="1"/>
    <col min="14085" max="14085" width="10" style="2" customWidth="1"/>
    <col min="14086" max="14086" width="14.7109375" style="2" customWidth="1"/>
    <col min="14087" max="14087" width="13.42578125" style="2" customWidth="1"/>
    <col min="14088" max="14088" width="16.85546875" style="2" bestFit="1" customWidth="1"/>
    <col min="14089" max="14089" width="12.7109375" style="2" customWidth="1"/>
    <col min="14090" max="14336" width="11.42578125" style="2"/>
    <col min="14337" max="14337" width="19" style="2" bestFit="1" customWidth="1"/>
    <col min="14338" max="14338" width="14.42578125" style="2" bestFit="1" customWidth="1"/>
    <col min="14339" max="14339" width="14.85546875" style="2" customWidth="1"/>
    <col min="14340" max="14340" width="10.85546875" style="2" bestFit="1" customWidth="1"/>
    <col min="14341" max="14341" width="10" style="2" customWidth="1"/>
    <col min="14342" max="14342" width="14.7109375" style="2" customWidth="1"/>
    <col min="14343" max="14343" width="13.42578125" style="2" customWidth="1"/>
    <col min="14344" max="14344" width="16.85546875" style="2" bestFit="1" customWidth="1"/>
    <col min="14345" max="14345" width="12.7109375" style="2" customWidth="1"/>
    <col min="14346" max="14592" width="11.42578125" style="2"/>
    <col min="14593" max="14593" width="19" style="2" bestFit="1" customWidth="1"/>
    <col min="14594" max="14594" width="14.42578125" style="2" bestFit="1" customWidth="1"/>
    <col min="14595" max="14595" width="14.85546875" style="2" customWidth="1"/>
    <col min="14596" max="14596" width="10.85546875" style="2" bestFit="1" customWidth="1"/>
    <col min="14597" max="14597" width="10" style="2" customWidth="1"/>
    <col min="14598" max="14598" width="14.7109375" style="2" customWidth="1"/>
    <col min="14599" max="14599" width="13.42578125" style="2" customWidth="1"/>
    <col min="14600" max="14600" width="16.85546875" style="2" bestFit="1" customWidth="1"/>
    <col min="14601" max="14601" width="12.7109375" style="2" customWidth="1"/>
    <col min="14602" max="14848" width="11.42578125" style="2"/>
    <col min="14849" max="14849" width="19" style="2" bestFit="1" customWidth="1"/>
    <col min="14850" max="14850" width="14.42578125" style="2" bestFit="1" customWidth="1"/>
    <col min="14851" max="14851" width="14.85546875" style="2" customWidth="1"/>
    <col min="14852" max="14852" width="10.85546875" style="2" bestFit="1" customWidth="1"/>
    <col min="14853" max="14853" width="10" style="2" customWidth="1"/>
    <col min="14854" max="14854" width="14.7109375" style="2" customWidth="1"/>
    <col min="14855" max="14855" width="13.42578125" style="2" customWidth="1"/>
    <col min="14856" max="14856" width="16.85546875" style="2" bestFit="1" customWidth="1"/>
    <col min="14857" max="14857" width="12.7109375" style="2" customWidth="1"/>
    <col min="14858" max="15104" width="11.42578125" style="2"/>
    <col min="15105" max="15105" width="19" style="2" bestFit="1" customWidth="1"/>
    <col min="15106" max="15106" width="14.42578125" style="2" bestFit="1" customWidth="1"/>
    <col min="15107" max="15107" width="14.85546875" style="2" customWidth="1"/>
    <col min="15108" max="15108" width="10.85546875" style="2" bestFit="1" customWidth="1"/>
    <col min="15109" max="15109" width="10" style="2" customWidth="1"/>
    <col min="15110" max="15110" width="14.7109375" style="2" customWidth="1"/>
    <col min="15111" max="15111" width="13.42578125" style="2" customWidth="1"/>
    <col min="15112" max="15112" width="16.85546875" style="2" bestFit="1" customWidth="1"/>
    <col min="15113" max="15113" width="12.7109375" style="2" customWidth="1"/>
    <col min="15114" max="15360" width="11.42578125" style="2"/>
    <col min="15361" max="15361" width="19" style="2" bestFit="1" customWidth="1"/>
    <col min="15362" max="15362" width="14.42578125" style="2" bestFit="1" customWidth="1"/>
    <col min="15363" max="15363" width="14.85546875" style="2" customWidth="1"/>
    <col min="15364" max="15364" width="10.85546875" style="2" bestFit="1" customWidth="1"/>
    <col min="15365" max="15365" width="10" style="2" customWidth="1"/>
    <col min="15366" max="15366" width="14.7109375" style="2" customWidth="1"/>
    <col min="15367" max="15367" width="13.42578125" style="2" customWidth="1"/>
    <col min="15368" max="15368" width="16.85546875" style="2" bestFit="1" customWidth="1"/>
    <col min="15369" max="15369" width="12.7109375" style="2" customWidth="1"/>
    <col min="15370" max="15616" width="11.42578125" style="2"/>
    <col min="15617" max="15617" width="19" style="2" bestFit="1" customWidth="1"/>
    <col min="15618" max="15618" width="14.42578125" style="2" bestFit="1" customWidth="1"/>
    <col min="15619" max="15619" width="14.85546875" style="2" customWidth="1"/>
    <col min="15620" max="15620" width="10.85546875" style="2" bestFit="1" customWidth="1"/>
    <col min="15621" max="15621" width="10" style="2" customWidth="1"/>
    <col min="15622" max="15622" width="14.7109375" style="2" customWidth="1"/>
    <col min="15623" max="15623" width="13.42578125" style="2" customWidth="1"/>
    <col min="15624" max="15624" width="16.85546875" style="2" bestFit="1" customWidth="1"/>
    <col min="15625" max="15625" width="12.7109375" style="2" customWidth="1"/>
    <col min="15626" max="15872" width="11.42578125" style="2"/>
    <col min="15873" max="15873" width="19" style="2" bestFit="1" customWidth="1"/>
    <col min="15874" max="15874" width="14.42578125" style="2" bestFit="1" customWidth="1"/>
    <col min="15875" max="15875" width="14.85546875" style="2" customWidth="1"/>
    <col min="15876" max="15876" width="10.85546875" style="2" bestFit="1" customWidth="1"/>
    <col min="15877" max="15877" width="10" style="2" customWidth="1"/>
    <col min="15878" max="15878" width="14.7109375" style="2" customWidth="1"/>
    <col min="15879" max="15879" width="13.42578125" style="2" customWidth="1"/>
    <col min="15880" max="15880" width="16.85546875" style="2" bestFit="1" customWidth="1"/>
    <col min="15881" max="15881" width="12.7109375" style="2" customWidth="1"/>
    <col min="15882" max="16128" width="11.42578125" style="2"/>
    <col min="16129" max="16129" width="19" style="2" bestFit="1" customWidth="1"/>
    <col min="16130" max="16130" width="14.42578125" style="2" bestFit="1" customWidth="1"/>
    <col min="16131" max="16131" width="14.85546875" style="2" customWidth="1"/>
    <col min="16132" max="16132" width="10.85546875" style="2" bestFit="1" customWidth="1"/>
    <col min="16133" max="16133" width="10" style="2" customWidth="1"/>
    <col min="16134" max="16134" width="14.7109375" style="2" customWidth="1"/>
    <col min="16135" max="16135" width="13.42578125" style="2" customWidth="1"/>
    <col min="16136" max="16136" width="16.85546875" style="2" bestFit="1" customWidth="1"/>
    <col min="16137" max="16137" width="12.7109375" style="2" customWidth="1"/>
    <col min="16138" max="16384" width="11.42578125" style="2"/>
  </cols>
  <sheetData>
    <row r="1" spans="1:13" ht="15.75" x14ac:dyDescent="0.25">
      <c r="A1" s="31" t="s">
        <v>38</v>
      </c>
      <c r="B1" s="31"/>
      <c r="C1" s="31"/>
      <c r="D1" s="31"/>
      <c r="E1" s="31"/>
      <c r="F1" s="31"/>
      <c r="G1" s="31"/>
      <c r="H1" s="31"/>
      <c r="I1" s="1"/>
    </row>
    <row r="2" spans="1:13" ht="15.75" x14ac:dyDescent="0.25">
      <c r="A2" s="31" t="s">
        <v>39</v>
      </c>
      <c r="B2" s="31"/>
      <c r="C2" s="31"/>
      <c r="D2" s="31"/>
      <c r="E2" s="31"/>
      <c r="F2" s="31"/>
      <c r="G2" s="31"/>
      <c r="H2" s="31"/>
      <c r="I2" s="1"/>
    </row>
    <row r="3" spans="1:13" ht="15.75" x14ac:dyDescent="0.25">
      <c r="A3" s="31" t="s">
        <v>31</v>
      </c>
      <c r="B3" s="31"/>
      <c r="C3" s="31"/>
      <c r="D3" s="31"/>
      <c r="E3" s="31"/>
      <c r="F3" s="31"/>
      <c r="G3" s="31"/>
      <c r="H3" s="31"/>
      <c r="I3" s="1"/>
    </row>
    <row r="5" spans="1:13" ht="15.75" x14ac:dyDescent="0.25">
      <c r="B5" s="4"/>
      <c r="C5" s="7"/>
      <c r="D5" s="7"/>
      <c r="E5" s="21"/>
      <c r="F5" s="6"/>
      <c r="G5" s="5"/>
      <c r="H5" s="8"/>
    </row>
    <row r="6" spans="1:13" ht="16.5" thickBot="1" x14ac:dyDescent="0.3">
      <c r="A6" s="9" t="s">
        <v>5</v>
      </c>
      <c r="B6" s="20">
        <v>16000000</v>
      </c>
      <c r="C6" s="7"/>
      <c r="D6" s="7"/>
      <c r="E6" s="21"/>
      <c r="F6" s="6"/>
      <c r="G6" s="5"/>
      <c r="H6" s="8"/>
      <c r="I6" s="19"/>
      <c r="K6" s="19"/>
      <c r="L6" s="19"/>
      <c r="M6" s="19"/>
    </row>
    <row r="7" spans="1:13" s="28" customFormat="1" ht="45" customHeight="1" thickBot="1" x14ac:dyDescent="0.3">
      <c r="A7" s="24" t="s">
        <v>0</v>
      </c>
      <c r="B7" s="25" t="s">
        <v>1</v>
      </c>
      <c r="C7" s="25" t="s">
        <v>2</v>
      </c>
      <c r="D7" s="25" t="s">
        <v>34</v>
      </c>
      <c r="E7" s="26" t="s">
        <v>24</v>
      </c>
      <c r="F7" s="25" t="s">
        <v>35</v>
      </c>
      <c r="G7" s="25" t="s">
        <v>3</v>
      </c>
      <c r="H7" s="27" t="s">
        <v>4</v>
      </c>
    </row>
    <row r="8" spans="1:13" ht="15.75" x14ac:dyDescent="0.25">
      <c r="A8" s="10"/>
      <c r="B8" s="11"/>
      <c r="C8" s="12"/>
      <c r="D8" s="12"/>
      <c r="F8" s="6"/>
      <c r="G8" s="5"/>
      <c r="H8" s="8"/>
    </row>
    <row r="9" spans="1:13" ht="15.75" x14ac:dyDescent="0.25">
      <c r="A9" s="10" t="s">
        <v>22</v>
      </c>
      <c r="B9" s="11">
        <v>16000000</v>
      </c>
      <c r="C9" s="12">
        <f>Hoja2!B249</f>
        <v>0.20860000000000001</v>
      </c>
      <c r="D9" s="12">
        <f>C9/12</f>
        <v>1.7383333333333334E-2</v>
      </c>
      <c r="E9" s="23">
        <v>15</v>
      </c>
      <c r="F9" s="6">
        <f>(B9*D9)/30*E9</f>
        <v>139066.66666666669</v>
      </c>
      <c r="G9" s="5">
        <f>G8+F9</f>
        <v>139066.66666666669</v>
      </c>
      <c r="H9" s="8">
        <f t="shared" ref="H9:H18" si="0">G9+B9</f>
        <v>16139066.666666666</v>
      </c>
    </row>
    <row r="10" spans="1:13" ht="15.75" x14ac:dyDescent="0.25">
      <c r="A10" s="10" t="s">
        <v>13</v>
      </c>
      <c r="B10" s="11">
        <f t="shared" ref="B10:B57" si="1">B9</f>
        <v>16000000</v>
      </c>
      <c r="C10" s="12">
        <f>Hoja2!B250</f>
        <v>0.20860000000000001</v>
      </c>
      <c r="D10" s="12">
        <f t="shared" ref="D10:D57" si="2">C10/12</f>
        <v>1.7383333333333334E-2</v>
      </c>
      <c r="E10" s="23">
        <v>30</v>
      </c>
      <c r="F10" s="6">
        <f>(B10*D10)/30*E10</f>
        <v>278133.33333333337</v>
      </c>
      <c r="G10" s="5">
        <f t="shared" ref="G10:G18" si="3">G9+F10</f>
        <v>417200.00000000006</v>
      </c>
      <c r="H10" s="8">
        <f t="shared" si="0"/>
        <v>16417200</v>
      </c>
    </row>
    <row r="11" spans="1:13" ht="15.75" x14ac:dyDescent="0.25">
      <c r="A11" s="10" t="s">
        <v>14</v>
      </c>
      <c r="B11" s="11">
        <f t="shared" si="1"/>
        <v>16000000</v>
      </c>
      <c r="C11" s="12">
        <f>Hoja2!B251</f>
        <v>0.2089</v>
      </c>
      <c r="D11" s="12">
        <f t="shared" si="2"/>
        <v>1.7408333333333335E-2</v>
      </c>
      <c r="E11" s="23">
        <v>31</v>
      </c>
      <c r="F11" s="6">
        <f t="shared" ref="F11:F57" si="4">(B11*D11)/30*E11</f>
        <v>287817.77777777781</v>
      </c>
      <c r="G11" s="5">
        <f t="shared" si="3"/>
        <v>705017.77777777787</v>
      </c>
      <c r="H11" s="8">
        <f t="shared" si="0"/>
        <v>16705017.777777778</v>
      </c>
    </row>
    <row r="12" spans="1:13" ht="15.75" x14ac:dyDescent="0.25">
      <c r="A12" s="10" t="s">
        <v>15</v>
      </c>
      <c r="B12" s="11">
        <f t="shared" si="1"/>
        <v>16000000</v>
      </c>
      <c r="C12" s="12">
        <f>Hoja2!B252</f>
        <v>0.2089</v>
      </c>
      <c r="D12" s="12">
        <f t="shared" si="2"/>
        <v>1.7408333333333335E-2</v>
      </c>
      <c r="E12" s="23">
        <v>30</v>
      </c>
      <c r="F12" s="6">
        <f t="shared" si="4"/>
        <v>278533.33333333337</v>
      </c>
      <c r="G12" s="5">
        <f t="shared" si="3"/>
        <v>983551.11111111124</v>
      </c>
      <c r="H12" s="8">
        <f t="shared" si="0"/>
        <v>16983551.111111112</v>
      </c>
    </row>
    <row r="13" spans="1:13" ht="15.75" x14ac:dyDescent="0.25">
      <c r="A13" s="10" t="s">
        <v>16</v>
      </c>
      <c r="B13" s="11">
        <f t="shared" si="1"/>
        <v>16000000</v>
      </c>
      <c r="C13" s="12">
        <f>Hoja2!B253</f>
        <v>0.2089</v>
      </c>
      <c r="D13" s="12">
        <f t="shared" si="2"/>
        <v>1.7408333333333335E-2</v>
      </c>
      <c r="E13" s="23">
        <v>31</v>
      </c>
      <c r="F13" s="6">
        <f t="shared" si="4"/>
        <v>287817.77777777781</v>
      </c>
      <c r="G13" s="5">
        <f t="shared" si="3"/>
        <v>1271368.888888889</v>
      </c>
      <c r="H13" s="8">
        <f t="shared" si="0"/>
        <v>17271368.888888888</v>
      </c>
    </row>
    <row r="14" spans="1:13" ht="15.75" x14ac:dyDescent="0.25">
      <c r="A14" s="10" t="s">
        <v>19</v>
      </c>
      <c r="B14" s="11">
        <f t="shared" si="1"/>
        <v>16000000</v>
      </c>
      <c r="C14" s="12">
        <f>Hoja2!B254</f>
        <v>0.20749999999999999</v>
      </c>
      <c r="D14" s="12">
        <f t="shared" si="2"/>
        <v>1.7291666666666667E-2</v>
      </c>
      <c r="E14" s="23">
        <v>31</v>
      </c>
      <c r="F14" s="6">
        <f t="shared" si="4"/>
        <v>285888.88888888888</v>
      </c>
      <c r="G14" s="5">
        <f t="shared" si="3"/>
        <v>1557257.777777778</v>
      </c>
      <c r="H14" s="8">
        <f t="shared" si="0"/>
        <v>17557257.777777776</v>
      </c>
    </row>
    <row r="15" spans="1:13" ht="15.75" x14ac:dyDescent="0.25">
      <c r="A15" s="10" t="s">
        <v>6</v>
      </c>
      <c r="B15" s="11">
        <f t="shared" si="1"/>
        <v>16000000</v>
      </c>
      <c r="C15" s="12">
        <f>Hoja2!B255</f>
        <v>0.20749999999999999</v>
      </c>
      <c r="D15" s="12">
        <f t="shared" si="2"/>
        <v>1.7291666666666667E-2</v>
      </c>
      <c r="E15" s="23">
        <v>28</v>
      </c>
      <c r="F15" s="6">
        <f t="shared" si="4"/>
        <v>258222.22222222225</v>
      </c>
      <c r="G15" s="5">
        <f t="shared" si="3"/>
        <v>1815480.0000000002</v>
      </c>
      <c r="H15" s="8">
        <f t="shared" si="0"/>
        <v>17815480</v>
      </c>
    </row>
    <row r="16" spans="1:13" ht="15.75" x14ac:dyDescent="0.25">
      <c r="A16" s="10" t="s">
        <v>7</v>
      </c>
      <c r="B16" s="11">
        <f t="shared" si="1"/>
        <v>16000000</v>
      </c>
      <c r="C16" s="12">
        <f>Hoja2!B256</f>
        <v>0.20749999999999999</v>
      </c>
      <c r="D16" s="12">
        <f t="shared" si="2"/>
        <v>1.7291666666666667E-2</v>
      </c>
      <c r="E16" s="23">
        <v>31</v>
      </c>
      <c r="F16" s="6">
        <f t="shared" si="4"/>
        <v>285888.88888888888</v>
      </c>
      <c r="G16" s="5">
        <f t="shared" si="3"/>
        <v>2101368.888888889</v>
      </c>
      <c r="H16" s="8">
        <f t="shared" si="0"/>
        <v>18101368.888888888</v>
      </c>
    </row>
    <row r="17" spans="1:8" ht="15.75" x14ac:dyDescent="0.25">
      <c r="A17" s="10" t="s">
        <v>8</v>
      </c>
      <c r="B17" s="11">
        <f t="shared" si="1"/>
        <v>16000000</v>
      </c>
      <c r="C17" s="12">
        <f>Hoja2!B257</f>
        <v>0.20830000000000001</v>
      </c>
      <c r="D17" s="12">
        <f t="shared" si="2"/>
        <v>1.7358333333333333E-2</v>
      </c>
      <c r="E17" s="23">
        <v>30</v>
      </c>
      <c r="F17" s="6">
        <f t="shared" si="4"/>
        <v>277733.33333333331</v>
      </c>
      <c r="G17" s="5">
        <f t="shared" si="3"/>
        <v>2379102.2222222225</v>
      </c>
      <c r="H17" s="8">
        <f t="shared" si="0"/>
        <v>18379102.222222224</v>
      </c>
    </row>
    <row r="18" spans="1:8" ht="15.75" x14ac:dyDescent="0.25">
      <c r="A18" s="10" t="s">
        <v>9</v>
      </c>
      <c r="B18" s="11">
        <f t="shared" si="1"/>
        <v>16000000</v>
      </c>
      <c r="C18" s="12">
        <f>Hoja2!B258</f>
        <v>0.20830000000000001</v>
      </c>
      <c r="D18" s="12">
        <f t="shared" si="2"/>
        <v>1.7358333333333333E-2</v>
      </c>
      <c r="E18" s="23">
        <v>31</v>
      </c>
      <c r="F18" s="6">
        <f t="shared" si="4"/>
        <v>286991.11111111112</v>
      </c>
      <c r="G18" s="5">
        <f t="shared" si="3"/>
        <v>2666093.3333333335</v>
      </c>
      <c r="H18" s="8">
        <f t="shared" si="0"/>
        <v>18666093.333333332</v>
      </c>
    </row>
    <row r="19" spans="1:8" ht="15.75" x14ac:dyDescent="0.25">
      <c r="A19" s="10" t="s">
        <v>10</v>
      </c>
      <c r="B19" s="11">
        <f t="shared" si="1"/>
        <v>16000000</v>
      </c>
      <c r="C19" s="12">
        <f>Hoja2!B259</f>
        <v>0.20830000000000001</v>
      </c>
      <c r="D19" s="12">
        <f t="shared" si="2"/>
        <v>1.7358333333333333E-2</v>
      </c>
      <c r="E19" s="23">
        <v>30</v>
      </c>
      <c r="F19" s="6">
        <f t="shared" si="4"/>
        <v>277733.33333333331</v>
      </c>
      <c r="G19" s="5">
        <f t="shared" ref="G19:G45" si="5">G18+F19</f>
        <v>2943826.666666667</v>
      </c>
      <c r="H19" s="8">
        <f t="shared" ref="H19:H45" si="6">G19+B19</f>
        <v>18943826.666666668</v>
      </c>
    </row>
    <row r="20" spans="1:8" ht="15.75" x14ac:dyDescent="0.25">
      <c r="A20" s="10" t="s">
        <v>11</v>
      </c>
      <c r="B20" s="11">
        <f t="shared" si="1"/>
        <v>16000000</v>
      </c>
      <c r="C20" s="12">
        <f>Hoja2!B260</f>
        <v>0.2034</v>
      </c>
      <c r="D20" s="12">
        <f t="shared" si="2"/>
        <v>1.695E-2</v>
      </c>
      <c r="E20" s="23">
        <v>31</v>
      </c>
      <c r="F20" s="6">
        <f t="shared" si="4"/>
        <v>280240</v>
      </c>
      <c r="G20" s="5">
        <f t="shared" si="5"/>
        <v>3224066.666666667</v>
      </c>
      <c r="H20" s="8">
        <f t="shared" si="6"/>
        <v>19224066.666666668</v>
      </c>
    </row>
    <row r="21" spans="1:8" ht="15.75" x14ac:dyDescent="0.25">
      <c r="A21" s="10" t="s">
        <v>12</v>
      </c>
      <c r="B21" s="11">
        <f t="shared" si="1"/>
        <v>16000000</v>
      </c>
      <c r="C21" s="12">
        <f>Hoja2!B261</f>
        <v>0.2034</v>
      </c>
      <c r="D21" s="12">
        <f t="shared" si="2"/>
        <v>1.695E-2</v>
      </c>
      <c r="E21" s="23">
        <v>31</v>
      </c>
      <c r="F21" s="6">
        <f t="shared" si="4"/>
        <v>280240</v>
      </c>
      <c r="G21" s="5">
        <f t="shared" si="5"/>
        <v>3504306.666666667</v>
      </c>
      <c r="H21" s="8">
        <f t="shared" si="6"/>
        <v>19504306.666666668</v>
      </c>
    </row>
    <row r="22" spans="1:8" ht="15.75" x14ac:dyDescent="0.25">
      <c r="A22" s="10" t="s">
        <v>13</v>
      </c>
      <c r="B22" s="11">
        <f t="shared" si="1"/>
        <v>16000000</v>
      </c>
      <c r="C22" s="12">
        <f>Hoja2!B262</f>
        <v>0.2034</v>
      </c>
      <c r="D22" s="12">
        <f t="shared" si="2"/>
        <v>1.695E-2</v>
      </c>
      <c r="E22" s="23">
        <v>30</v>
      </c>
      <c r="F22" s="6">
        <f t="shared" si="4"/>
        <v>271200</v>
      </c>
      <c r="G22" s="5">
        <f t="shared" si="5"/>
        <v>3775506.666666667</v>
      </c>
      <c r="H22" s="8">
        <f t="shared" si="6"/>
        <v>19775506.666666668</v>
      </c>
    </row>
    <row r="23" spans="1:8" ht="15.75" x14ac:dyDescent="0.25">
      <c r="A23" s="10" t="s">
        <v>14</v>
      </c>
      <c r="B23" s="11">
        <f t="shared" si="1"/>
        <v>16000000</v>
      </c>
      <c r="C23" s="12">
        <f>Hoja2!B263</f>
        <v>0.19850000000000001</v>
      </c>
      <c r="D23" s="12">
        <f t="shared" si="2"/>
        <v>1.6541666666666666E-2</v>
      </c>
      <c r="E23" s="23">
        <v>31</v>
      </c>
      <c r="F23" s="6">
        <f t="shared" si="4"/>
        <v>273488.88888888888</v>
      </c>
      <c r="G23" s="5">
        <f t="shared" si="5"/>
        <v>4048995.555555556</v>
      </c>
      <c r="H23" s="8">
        <f t="shared" si="6"/>
        <v>20048995.555555556</v>
      </c>
    </row>
    <row r="24" spans="1:8" ht="15.75" x14ac:dyDescent="0.25">
      <c r="A24" s="10" t="s">
        <v>15</v>
      </c>
      <c r="B24" s="11">
        <f t="shared" si="1"/>
        <v>16000000</v>
      </c>
      <c r="C24" s="12">
        <f>Hoja2!B264</f>
        <v>0.19850000000000001</v>
      </c>
      <c r="D24" s="12">
        <f t="shared" si="2"/>
        <v>1.6541666666666666E-2</v>
      </c>
      <c r="E24" s="23">
        <v>30</v>
      </c>
      <c r="F24" s="6">
        <f t="shared" si="4"/>
        <v>264666.66666666669</v>
      </c>
      <c r="G24" s="5">
        <f t="shared" si="5"/>
        <v>4313662.2222222229</v>
      </c>
      <c r="H24" s="8">
        <f t="shared" si="6"/>
        <v>20313662.222222224</v>
      </c>
    </row>
    <row r="25" spans="1:8" ht="15.75" x14ac:dyDescent="0.25">
      <c r="A25" s="10" t="s">
        <v>16</v>
      </c>
      <c r="B25" s="11">
        <f t="shared" si="1"/>
        <v>16000000</v>
      </c>
      <c r="C25" s="12">
        <f>Hoja2!B265</f>
        <v>0.19850000000000001</v>
      </c>
      <c r="D25" s="12">
        <f t="shared" si="2"/>
        <v>1.6541666666666666E-2</v>
      </c>
      <c r="E25" s="23">
        <v>31</v>
      </c>
      <c r="F25" s="6">
        <f t="shared" si="4"/>
        <v>273488.88888888888</v>
      </c>
      <c r="G25" s="5">
        <f t="shared" si="5"/>
        <v>4587151.1111111119</v>
      </c>
      <c r="H25" s="8">
        <f t="shared" si="6"/>
        <v>20587151.111111112</v>
      </c>
    </row>
    <row r="26" spans="1:8" ht="15.75" x14ac:dyDescent="0.25">
      <c r="A26" s="10" t="s">
        <v>21</v>
      </c>
      <c r="B26" s="11">
        <f t="shared" si="1"/>
        <v>16000000</v>
      </c>
      <c r="C26" s="12">
        <f>Hoja2!B266</f>
        <v>0.19650000000000001</v>
      </c>
      <c r="D26" s="12">
        <f t="shared" si="2"/>
        <v>1.6375000000000001E-2</v>
      </c>
      <c r="E26" s="23">
        <v>31</v>
      </c>
      <c r="F26" s="6">
        <f t="shared" si="4"/>
        <v>270733.33333333337</v>
      </c>
      <c r="G26" s="5">
        <f t="shared" si="5"/>
        <v>4857884.444444445</v>
      </c>
      <c r="H26" s="8">
        <f t="shared" si="6"/>
        <v>20857884.444444444</v>
      </c>
    </row>
    <row r="27" spans="1:8" ht="15.75" x14ac:dyDescent="0.25">
      <c r="A27" s="10" t="s">
        <v>6</v>
      </c>
      <c r="B27" s="11">
        <f t="shared" si="1"/>
        <v>16000000</v>
      </c>
      <c r="C27" s="12">
        <f>Hoja2!B267</f>
        <v>0.19650000000000001</v>
      </c>
      <c r="D27" s="12">
        <f t="shared" si="2"/>
        <v>1.6375000000000001E-2</v>
      </c>
      <c r="E27" s="23">
        <v>28</v>
      </c>
      <c r="F27" s="6">
        <f t="shared" si="4"/>
        <v>244533.33333333334</v>
      </c>
      <c r="G27" s="5">
        <f t="shared" si="5"/>
        <v>5102417.777777778</v>
      </c>
      <c r="H27" s="8">
        <f t="shared" si="6"/>
        <v>21102417.777777776</v>
      </c>
    </row>
    <row r="28" spans="1:8" ht="15.75" x14ac:dyDescent="0.25">
      <c r="A28" s="10" t="s">
        <v>7</v>
      </c>
      <c r="B28" s="11">
        <f t="shared" si="1"/>
        <v>16000000</v>
      </c>
      <c r="C28" s="12">
        <f>Hoja2!B268</f>
        <v>0.19650000000000001</v>
      </c>
      <c r="D28" s="12">
        <f t="shared" si="2"/>
        <v>1.6375000000000001E-2</v>
      </c>
      <c r="E28" s="23">
        <v>31</v>
      </c>
      <c r="F28" s="6">
        <f t="shared" si="4"/>
        <v>270733.33333333337</v>
      </c>
      <c r="G28" s="5">
        <f t="shared" si="5"/>
        <v>5373151.111111111</v>
      </c>
      <c r="H28" s="8">
        <f t="shared" si="6"/>
        <v>21373151.111111112</v>
      </c>
    </row>
    <row r="29" spans="1:8" ht="15.75" x14ac:dyDescent="0.25">
      <c r="A29" s="10" t="s">
        <v>8</v>
      </c>
      <c r="B29" s="11">
        <f t="shared" si="1"/>
        <v>16000000</v>
      </c>
      <c r="C29" s="12">
        <f>Hoja2!B269</f>
        <v>0.1963</v>
      </c>
      <c r="D29" s="12">
        <f t="shared" si="2"/>
        <v>1.6358333333333332E-2</v>
      </c>
      <c r="E29" s="23">
        <v>30</v>
      </c>
      <c r="F29" s="6">
        <f t="shared" si="4"/>
        <v>261733.33333333331</v>
      </c>
      <c r="G29" s="5">
        <f t="shared" si="5"/>
        <v>5634884.444444444</v>
      </c>
      <c r="H29" s="8">
        <f t="shared" si="6"/>
        <v>21634884.444444444</v>
      </c>
    </row>
    <row r="30" spans="1:8" ht="15.75" x14ac:dyDescent="0.25">
      <c r="A30" s="10" t="s">
        <v>9</v>
      </c>
      <c r="B30" s="11">
        <f t="shared" si="1"/>
        <v>16000000</v>
      </c>
      <c r="C30" s="12">
        <f>Hoja2!B270</f>
        <v>0.1963</v>
      </c>
      <c r="D30" s="12">
        <f t="shared" si="2"/>
        <v>1.6358333333333332E-2</v>
      </c>
      <c r="E30" s="23">
        <v>31</v>
      </c>
      <c r="F30" s="6">
        <f t="shared" si="4"/>
        <v>270457.77777777775</v>
      </c>
      <c r="G30" s="5">
        <f t="shared" si="5"/>
        <v>5905342.222222222</v>
      </c>
      <c r="H30" s="8">
        <f t="shared" si="6"/>
        <v>21905342.222222224</v>
      </c>
    </row>
    <row r="31" spans="1:8" ht="15.75" x14ac:dyDescent="0.25">
      <c r="A31" s="10" t="s">
        <v>10</v>
      </c>
      <c r="B31" s="11">
        <f t="shared" si="1"/>
        <v>16000000</v>
      </c>
      <c r="C31" s="12">
        <f>Hoja2!B271</f>
        <v>0.1963</v>
      </c>
      <c r="D31" s="12">
        <f t="shared" si="2"/>
        <v>1.6358333333333332E-2</v>
      </c>
      <c r="E31" s="23">
        <v>30</v>
      </c>
      <c r="F31" s="6">
        <f t="shared" si="4"/>
        <v>261733.33333333331</v>
      </c>
      <c r="G31" s="5">
        <f t="shared" si="5"/>
        <v>6167075.555555555</v>
      </c>
      <c r="H31" s="8">
        <f t="shared" si="6"/>
        <v>22167075.555555556</v>
      </c>
    </row>
    <row r="32" spans="1:8" ht="15.75" x14ac:dyDescent="0.25">
      <c r="A32" s="10" t="s">
        <v>11</v>
      </c>
      <c r="B32" s="11">
        <f t="shared" si="1"/>
        <v>16000000</v>
      </c>
      <c r="C32" s="12">
        <f>Hoja2!B272</f>
        <v>0.1933</v>
      </c>
      <c r="D32" s="12">
        <f t="shared" si="2"/>
        <v>1.6108333333333332E-2</v>
      </c>
      <c r="E32" s="23">
        <v>31</v>
      </c>
      <c r="F32" s="6">
        <f t="shared" si="4"/>
        <v>266324.44444444444</v>
      </c>
      <c r="G32" s="5">
        <f t="shared" si="5"/>
        <v>6433399.9999999991</v>
      </c>
      <c r="H32" s="8">
        <f t="shared" si="6"/>
        <v>22433400</v>
      </c>
    </row>
    <row r="33" spans="1:8" ht="15.75" x14ac:dyDescent="0.25">
      <c r="A33" s="10" t="s">
        <v>12</v>
      </c>
      <c r="B33" s="11">
        <f t="shared" si="1"/>
        <v>16000000</v>
      </c>
      <c r="C33" s="12">
        <f>Hoja2!B273</f>
        <v>0.1933</v>
      </c>
      <c r="D33" s="12">
        <f t="shared" si="2"/>
        <v>1.6108333333333332E-2</v>
      </c>
      <c r="E33" s="23">
        <v>31</v>
      </c>
      <c r="F33" s="6">
        <f t="shared" si="4"/>
        <v>266324.44444444444</v>
      </c>
      <c r="G33" s="5">
        <f t="shared" si="5"/>
        <v>6699724.4444444431</v>
      </c>
      <c r="H33" s="8">
        <f t="shared" si="6"/>
        <v>22699724.444444444</v>
      </c>
    </row>
    <row r="34" spans="1:8" ht="15.75" x14ac:dyDescent="0.25">
      <c r="A34" s="10" t="s">
        <v>13</v>
      </c>
      <c r="B34" s="11">
        <f t="shared" si="1"/>
        <v>16000000</v>
      </c>
      <c r="C34" s="12">
        <f>Hoja2!B274</f>
        <v>0.1933</v>
      </c>
      <c r="D34" s="12">
        <f t="shared" si="2"/>
        <v>1.6108333333333332E-2</v>
      </c>
      <c r="E34" s="23">
        <v>30</v>
      </c>
      <c r="F34" s="6">
        <f t="shared" si="4"/>
        <v>257733.33333333334</v>
      </c>
      <c r="G34" s="5">
        <f t="shared" si="5"/>
        <v>6957457.7777777761</v>
      </c>
      <c r="H34" s="8">
        <f t="shared" si="6"/>
        <v>22957457.777777776</v>
      </c>
    </row>
    <row r="35" spans="1:8" ht="15.75" x14ac:dyDescent="0.25">
      <c r="A35" s="10" t="s">
        <v>14</v>
      </c>
      <c r="B35" s="11">
        <f t="shared" si="1"/>
        <v>16000000</v>
      </c>
      <c r="C35" s="12">
        <f>Hoja2!B275</f>
        <v>0.19170000000000001</v>
      </c>
      <c r="D35" s="12">
        <f t="shared" si="2"/>
        <v>1.5975E-2</v>
      </c>
      <c r="E35" s="23">
        <v>31</v>
      </c>
      <c r="F35" s="6">
        <f t="shared" si="4"/>
        <v>264120</v>
      </c>
      <c r="G35" s="5">
        <f t="shared" si="5"/>
        <v>7221577.7777777761</v>
      </c>
      <c r="H35" s="8">
        <f t="shared" si="6"/>
        <v>23221577.777777776</v>
      </c>
    </row>
    <row r="36" spans="1:8" ht="15.75" x14ac:dyDescent="0.25">
      <c r="A36" s="10" t="s">
        <v>15</v>
      </c>
      <c r="B36" s="11">
        <f t="shared" si="1"/>
        <v>16000000</v>
      </c>
      <c r="C36" s="12">
        <f>Hoja2!B276</f>
        <v>0.19170000000000001</v>
      </c>
      <c r="D36" s="12">
        <f t="shared" si="2"/>
        <v>1.5975E-2</v>
      </c>
      <c r="E36" s="23">
        <v>30</v>
      </c>
      <c r="F36" s="6">
        <f t="shared" si="4"/>
        <v>255600</v>
      </c>
      <c r="G36" s="5">
        <f t="shared" si="5"/>
        <v>7477177.7777777761</v>
      </c>
      <c r="H36" s="8">
        <f t="shared" si="6"/>
        <v>23477177.777777776</v>
      </c>
    </row>
    <row r="37" spans="1:8" ht="15.75" x14ac:dyDescent="0.25">
      <c r="A37" s="10" t="s">
        <v>16</v>
      </c>
      <c r="B37" s="11">
        <f t="shared" si="1"/>
        <v>16000000</v>
      </c>
      <c r="C37" s="12">
        <f>Hoja2!B277</f>
        <v>0.19170000000000001</v>
      </c>
      <c r="D37" s="12">
        <f t="shared" si="2"/>
        <v>1.5975E-2</v>
      </c>
      <c r="E37" s="23">
        <v>31</v>
      </c>
      <c r="F37" s="6">
        <f t="shared" si="4"/>
        <v>264120</v>
      </c>
      <c r="G37" s="5">
        <f t="shared" si="5"/>
        <v>7741297.7777777761</v>
      </c>
      <c r="H37" s="8">
        <f t="shared" si="6"/>
        <v>23741297.777777776</v>
      </c>
    </row>
    <row r="38" spans="1:8" ht="15.75" x14ac:dyDescent="0.25">
      <c r="A38" s="10" t="s">
        <v>20</v>
      </c>
      <c r="B38" s="11">
        <f t="shared" si="1"/>
        <v>16000000</v>
      </c>
      <c r="C38" s="12">
        <f>Hoja2!B278</f>
        <v>0.19209999999999999</v>
      </c>
      <c r="D38" s="12">
        <f t="shared" si="2"/>
        <v>1.6008333333333333E-2</v>
      </c>
      <c r="E38" s="23">
        <v>31</v>
      </c>
      <c r="F38" s="6">
        <f t="shared" si="4"/>
        <v>264671.11111111112</v>
      </c>
      <c r="G38" s="5">
        <f t="shared" si="5"/>
        <v>8005968.8888888871</v>
      </c>
      <c r="H38" s="8">
        <f t="shared" si="6"/>
        <v>24005968.888888888</v>
      </c>
    </row>
    <row r="39" spans="1:8" ht="15.75" x14ac:dyDescent="0.25">
      <c r="A39" s="10" t="s">
        <v>6</v>
      </c>
      <c r="B39" s="11">
        <f t="shared" si="1"/>
        <v>16000000</v>
      </c>
      <c r="C39" s="12">
        <f>Hoja2!B279</f>
        <v>0.19209999999999999</v>
      </c>
      <c r="D39" s="12">
        <f t="shared" si="2"/>
        <v>1.6008333333333333E-2</v>
      </c>
      <c r="E39" s="23">
        <v>28</v>
      </c>
      <c r="F39" s="6">
        <f t="shared" si="4"/>
        <v>239057.77777777775</v>
      </c>
      <c r="G39" s="5">
        <f t="shared" si="5"/>
        <v>8245026.6666666651</v>
      </c>
      <c r="H39" s="8">
        <f t="shared" si="6"/>
        <v>24245026.666666664</v>
      </c>
    </row>
    <row r="40" spans="1:8" ht="15.75" x14ac:dyDescent="0.25">
      <c r="A40" s="10" t="s">
        <v>7</v>
      </c>
      <c r="B40" s="11">
        <f t="shared" si="1"/>
        <v>16000000</v>
      </c>
      <c r="C40" s="12">
        <f>Hoja2!B280</f>
        <v>0.19209999999999999</v>
      </c>
      <c r="D40" s="12">
        <f t="shared" si="2"/>
        <v>1.6008333333333333E-2</v>
      </c>
      <c r="E40" s="23">
        <v>31</v>
      </c>
      <c r="F40" s="6">
        <f t="shared" si="4"/>
        <v>264671.11111111112</v>
      </c>
      <c r="G40" s="5">
        <f t="shared" si="5"/>
        <v>8509697.7777777761</v>
      </c>
      <c r="H40" s="8">
        <f t="shared" si="6"/>
        <v>24509697.777777776</v>
      </c>
    </row>
    <row r="41" spans="1:8" ht="15.75" x14ac:dyDescent="0.25">
      <c r="A41" s="10" t="s">
        <v>8</v>
      </c>
      <c r="B41" s="11">
        <f t="shared" si="1"/>
        <v>16000000</v>
      </c>
      <c r="C41" s="12">
        <f>Hoja2!B281</f>
        <v>0.19370000000000001</v>
      </c>
      <c r="D41" s="12">
        <f t="shared" si="2"/>
        <v>1.6141666666666669E-2</v>
      </c>
      <c r="E41" s="23">
        <v>30</v>
      </c>
      <c r="F41" s="6">
        <f t="shared" si="4"/>
        <v>258266.66666666666</v>
      </c>
      <c r="G41" s="5">
        <f t="shared" si="5"/>
        <v>8767964.4444444422</v>
      </c>
      <c r="H41" s="8">
        <f t="shared" si="6"/>
        <v>24767964.44444444</v>
      </c>
    </row>
    <row r="42" spans="1:8" ht="15.75" x14ac:dyDescent="0.25">
      <c r="A42" s="10" t="s">
        <v>9</v>
      </c>
      <c r="B42" s="11">
        <f t="shared" si="1"/>
        <v>16000000</v>
      </c>
      <c r="C42" s="12">
        <f>Hoja2!B282</f>
        <v>0.19370000000000001</v>
      </c>
      <c r="D42" s="12">
        <f>C42/12</f>
        <v>1.6141666666666669E-2</v>
      </c>
      <c r="E42" s="23">
        <v>31</v>
      </c>
      <c r="F42" s="6">
        <f t="shared" si="4"/>
        <v>266875.55555555556</v>
      </c>
      <c r="G42" s="5">
        <f t="shared" si="5"/>
        <v>9034839.9999999981</v>
      </c>
      <c r="H42" s="8">
        <f t="shared" si="6"/>
        <v>25034840</v>
      </c>
    </row>
    <row r="43" spans="1:8" ht="15.75" x14ac:dyDescent="0.25">
      <c r="A43" s="10" t="s">
        <v>10</v>
      </c>
      <c r="B43" s="11">
        <f t="shared" si="1"/>
        <v>16000000</v>
      </c>
      <c r="C43" s="12">
        <f>Hoja2!B283</f>
        <v>0.19370000000000001</v>
      </c>
      <c r="D43" s="12">
        <f t="shared" si="2"/>
        <v>1.6141666666666669E-2</v>
      </c>
      <c r="E43" s="23">
        <v>30</v>
      </c>
      <c r="F43" s="6">
        <f t="shared" si="4"/>
        <v>258266.66666666666</v>
      </c>
      <c r="G43" s="5">
        <f t="shared" si="5"/>
        <v>9293106.6666666642</v>
      </c>
      <c r="H43" s="8">
        <f t="shared" si="6"/>
        <v>25293106.666666664</v>
      </c>
    </row>
    <row r="44" spans="1:8" ht="15.75" x14ac:dyDescent="0.25">
      <c r="A44" s="10" t="s">
        <v>11</v>
      </c>
      <c r="B44" s="11">
        <f t="shared" si="1"/>
        <v>16000000</v>
      </c>
      <c r="C44" s="12">
        <f>Hoja2!B284</f>
        <v>0.19259999999999999</v>
      </c>
      <c r="D44" s="12">
        <f t="shared" si="2"/>
        <v>1.6049999999999998E-2</v>
      </c>
      <c r="E44" s="23">
        <v>31</v>
      </c>
      <c r="F44" s="6">
        <f t="shared" si="4"/>
        <v>265359.99999999994</v>
      </c>
      <c r="G44" s="5">
        <f t="shared" si="5"/>
        <v>9558466.6666666642</v>
      </c>
      <c r="H44" s="8">
        <f t="shared" si="6"/>
        <v>25558466.666666664</v>
      </c>
    </row>
    <row r="45" spans="1:8" ht="15.75" x14ac:dyDescent="0.25">
      <c r="A45" s="10" t="s">
        <v>12</v>
      </c>
      <c r="B45" s="11">
        <f t="shared" si="1"/>
        <v>16000000</v>
      </c>
      <c r="C45" s="12">
        <f>Hoja2!B285</f>
        <v>0.19259999999999999</v>
      </c>
      <c r="D45" s="12">
        <f t="shared" si="2"/>
        <v>1.6049999999999998E-2</v>
      </c>
      <c r="E45" s="23">
        <v>31</v>
      </c>
      <c r="F45" s="6">
        <f t="shared" si="4"/>
        <v>265359.99999999994</v>
      </c>
      <c r="G45" s="5">
        <f t="shared" si="5"/>
        <v>9823826.6666666642</v>
      </c>
      <c r="H45" s="8">
        <f t="shared" si="6"/>
        <v>25823826.666666664</v>
      </c>
    </row>
    <row r="46" spans="1:8" ht="15.75" x14ac:dyDescent="0.25">
      <c r="A46" s="10" t="s">
        <v>13</v>
      </c>
      <c r="B46" s="11">
        <f t="shared" si="1"/>
        <v>16000000</v>
      </c>
      <c r="C46" s="12">
        <f>Hoja2!B286</f>
        <v>0.19259999999999999</v>
      </c>
      <c r="D46" s="12">
        <f t="shared" si="2"/>
        <v>1.6049999999999998E-2</v>
      </c>
      <c r="E46" s="23">
        <v>30</v>
      </c>
      <c r="F46" s="6">
        <f t="shared" si="4"/>
        <v>256799.99999999994</v>
      </c>
      <c r="G46" s="5">
        <f t="shared" ref="G46:G57" si="7">G45+F46</f>
        <v>10080626.666666664</v>
      </c>
      <c r="H46" s="8">
        <f t="shared" ref="H46:H57" si="8">G46+B46</f>
        <v>26080626.666666664</v>
      </c>
    </row>
    <row r="47" spans="1:8" ht="15.75" x14ac:dyDescent="0.25">
      <c r="A47" s="10" t="s">
        <v>14</v>
      </c>
      <c r="B47" s="11">
        <f t="shared" si="1"/>
        <v>16000000</v>
      </c>
      <c r="C47" s="12">
        <f>Hoja2!B287</f>
        <v>0.19329999999999997</v>
      </c>
      <c r="D47" s="12">
        <f t="shared" si="2"/>
        <v>1.6108333333333332E-2</v>
      </c>
      <c r="E47" s="23">
        <v>31</v>
      </c>
      <c r="F47" s="6">
        <f t="shared" si="4"/>
        <v>266324.44444444444</v>
      </c>
      <c r="G47" s="5">
        <f t="shared" si="7"/>
        <v>10346951.111111108</v>
      </c>
      <c r="H47" s="8">
        <f t="shared" si="8"/>
        <v>26346951.111111108</v>
      </c>
    </row>
    <row r="48" spans="1:8" ht="15.75" x14ac:dyDescent="0.25">
      <c r="A48" s="10" t="s">
        <v>15</v>
      </c>
      <c r="B48" s="11">
        <f t="shared" si="1"/>
        <v>16000000</v>
      </c>
      <c r="C48" s="12">
        <f>Hoja2!B288</f>
        <v>0.19329999999999997</v>
      </c>
      <c r="D48" s="12">
        <f t="shared" si="2"/>
        <v>1.6108333333333332E-2</v>
      </c>
      <c r="E48" s="23">
        <v>30</v>
      </c>
      <c r="F48" s="6">
        <f t="shared" si="4"/>
        <v>257733.33333333334</v>
      </c>
      <c r="G48" s="5">
        <f t="shared" si="7"/>
        <v>10604684.444444442</v>
      </c>
      <c r="H48" s="8">
        <f t="shared" si="8"/>
        <v>26604684.44444444</v>
      </c>
    </row>
    <row r="49" spans="1:8" ht="15.75" x14ac:dyDescent="0.25">
      <c r="A49" s="10" t="s">
        <v>16</v>
      </c>
      <c r="B49" s="11">
        <f t="shared" si="1"/>
        <v>16000000</v>
      </c>
      <c r="C49" s="12">
        <f>Hoja2!B289</f>
        <v>0.19329999999999997</v>
      </c>
      <c r="D49" s="12">
        <f t="shared" si="2"/>
        <v>1.6108333333333332E-2</v>
      </c>
      <c r="E49" s="23">
        <v>31</v>
      </c>
      <c r="F49" s="6">
        <f t="shared" si="4"/>
        <v>266324.44444444444</v>
      </c>
      <c r="G49" s="5">
        <f t="shared" si="7"/>
        <v>10871008.888888886</v>
      </c>
      <c r="H49" s="8">
        <f t="shared" si="8"/>
        <v>26871008.888888888</v>
      </c>
    </row>
    <row r="50" spans="1:8" ht="15.75" x14ac:dyDescent="0.25">
      <c r="A50" s="10" t="s">
        <v>23</v>
      </c>
      <c r="B50" s="11">
        <f t="shared" si="1"/>
        <v>16000000</v>
      </c>
      <c r="C50" s="12">
        <f>Hoja2!B290</f>
        <v>0.1968</v>
      </c>
      <c r="D50" s="12">
        <f t="shared" si="2"/>
        <v>1.6400000000000001E-2</v>
      </c>
      <c r="E50" s="23">
        <v>31</v>
      </c>
      <c r="F50" s="6">
        <f t="shared" si="4"/>
        <v>271146.66666666663</v>
      </c>
      <c r="G50" s="5">
        <f t="shared" si="7"/>
        <v>11142155.555555552</v>
      </c>
      <c r="H50" s="8">
        <f t="shared" si="8"/>
        <v>27142155.555555552</v>
      </c>
    </row>
    <row r="51" spans="1:8" ht="15.75" x14ac:dyDescent="0.25">
      <c r="A51" s="10" t="s">
        <v>6</v>
      </c>
      <c r="B51" s="11">
        <f t="shared" si="1"/>
        <v>16000000</v>
      </c>
      <c r="C51" s="12">
        <f>Hoja2!B291</f>
        <v>0.1968</v>
      </c>
      <c r="D51" s="12">
        <f t="shared" si="2"/>
        <v>1.6400000000000001E-2</v>
      </c>
      <c r="E51" s="23">
        <v>29</v>
      </c>
      <c r="F51" s="6">
        <f t="shared" si="4"/>
        <v>253653.33333333331</v>
      </c>
      <c r="G51" s="5">
        <f t="shared" si="7"/>
        <v>11395808.888888886</v>
      </c>
      <c r="H51" s="8">
        <f t="shared" si="8"/>
        <v>27395808.888888888</v>
      </c>
    </row>
    <row r="52" spans="1:8" ht="15.75" x14ac:dyDescent="0.25">
      <c r="A52" s="10" t="s">
        <v>7</v>
      </c>
      <c r="B52" s="11">
        <f t="shared" si="1"/>
        <v>16000000</v>
      </c>
      <c r="C52" s="12">
        <f>Hoja2!B292</f>
        <v>0.1968</v>
      </c>
      <c r="D52" s="12">
        <f t="shared" si="2"/>
        <v>1.6400000000000001E-2</v>
      </c>
      <c r="E52" s="23">
        <v>31</v>
      </c>
      <c r="F52" s="6">
        <f t="shared" si="4"/>
        <v>271146.66666666663</v>
      </c>
      <c r="G52" s="5">
        <f t="shared" si="7"/>
        <v>11666955.555555552</v>
      </c>
      <c r="H52" s="8">
        <f t="shared" si="8"/>
        <v>27666955.555555552</v>
      </c>
    </row>
    <row r="53" spans="1:8" ht="15.75" x14ac:dyDescent="0.25">
      <c r="A53" s="10" t="s">
        <v>8</v>
      </c>
      <c r="B53" s="11">
        <f t="shared" si="1"/>
        <v>16000000</v>
      </c>
      <c r="C53" s="12">
        <f>Hoja2!B293</f>
        <v>0.2054</v>
      </c>
      <c r="D53" s="12">
        <f t="shared" si="2"/>
        <v>1.7116666666666665E-2</v>
      </c>
      <c r="E53" s="23">
        <v>30</v>
      </c>
      <c r="F53" s="6">
        <f t="shared" si="4"/>
        <v>273866.66666666663</v>
      </c>
      <c r="G53" s="5">
        <f t="shared" si="7"/>
        <v>11940822.222222218</v>
      </c>
      <c r="H53" s="8">
        <f t="shared" si="8"/>
        <v>27940822.222222216</v>
      </c>
    </row>
    <row r="54" spans="1:8" ht="15.75" x14ac:dyDescent="0.25">
      <c r="A54" s="10" t="s">
        <v>9</v>
      </c>
      <c r="B54" s="11">
        <f t="shared" si="1"/>
        <v>16000000</v>
      </c>
      <c r="C54" s="12">
        <f>Hoja2!B294</f>
        <v>0.2054</v>
      </c>
      <c r="D54" s="12">
        <f t="shared" si="2"/>
        <v>1.7116666666666665E-2</v>
      </c>
      <c r="E54" s="23">
        <v>31</v>
      </c>
      <c r="F54" s="6">
        <f t="shared" si="4"/>
        <v>282995.5555555555</v>
      </c>
      <c r="G54" s="5">
        <f t="shared" si="7"/>
        <v>12223817.777777774</v>
      </c>
      <c r="H54" s="8">
        <f t="shared" si="8"/>
        <v>28223817.777777776</v>
      </c>
    </row>
    <row r="55" spans="1:8" ht="15.75" x14ac:dyDescent="0.25">
      <c r="A55" s="10" t="s">
        <v>10</v>
      </c>
      <c r="B55" s="11">
        <f t="shared" si="1"/>
        <v>16000000</v>
      </c>
      <c r="C55" s="12">
        <f>Hoja2!B295</f>
        <v>0.2054</v>
      </c>
      <c r="D55" s="12">
        <f t="shared" si="2"/>
        <v>1.7116666666666665E-2</v>
      </c>
      <c r="E55" s="23">
        <v>30</v>
      </c>
      <c r="F55" s="6">
        <f t="shared" si="4"/>
        <v>273866.66666666663</v>
      </c>
      <c r="G55" s="5">
        <f t="shared" si="7"/>
        <v>12497684.44444444</v>
      </c>
      <c r="H55" s="8">
        <f t="shared" si="8"/>
        <v>28497684.44444444</v>
      </c>
    </row>
    <row r="56" spans="1:8" ht="15.75" x14ac:dyDescent="0.25">
      <c r="A56" s="10" t="s">
        <v>11</v>
      </c>
      <c r="B56" s="11">
        <f t="shared" si="1"/>
        <v>16000000</v>
      </c>
      <c r="C56" s="12">
        <f>Hoja2!B296</f>
        <v>0.21340000000000001</v>
      </c>
      <c r="D56" s="12">
        <f t="shared" si="2"/>
        <v>1.7783333333333335E-2</v>
      </c>
      <c r="E56" s="23">
        <v>31</v>
      </c>
      <c r="F56" s="6">
        <f t="shared" si="4"/>
        <v>294017.77777777781</v>
      </c>
      <c r="G56" s="5">
        <f t="shared" si="7"/>
        <v>12791702.222222218</v>
      </c>
      <c r="H56" s="8">
        <f t="shared" si="8"/>
        <v>28791702.222222216</v>
      </c>
    </row>
    <row r="57" spans="1:8" ht="15.75" x14ac:dyDescent="0.25">
      <c r="A57" s="10" t="s">
        <v>25</v>
      </c>
      <c r="B57" s="11">
        <f t="shared" si="1"/>
        <v>16000000</v>
      </c>
      <c r="C57" s="12">
        <f>Hoja2!B297</f>
        <v>0.21340000000000001</v>
      </c>
      <c r="D57" s="12">
        <f t="shared" si="2"/>
        <v>1.7783333333333335E-2</v>
      </c>
      <c r="E57" s="23">
        <v>31</v>
      </c>
      <c r="F57" s="6">
        <f t="shared" si="4"/>
        <v>294017.77777777781</v>
      </c>
      <c r="G57" s="5">
        <f t="shared" si="7"/>
        <v>13085719.999999996</v>
      </c>
      <c r="H57" s="8">
        <f t="shared" si="8"/>
        <v>29085719.999999996</v>
      </c>
    </row>
    <row r="58" spans="1:8" ht="15.75" x14ac:dyDescent="0.25">
      <c r="A58" s="10"/>
      <c r="B58" s="11"/>
      <c r="C58" s="12"/>
      <c r="D58" s="12"/>
      <c r="F58" s="6"/>
      <c r="G58" s="5"/>
      <c r="H58" s="8"/>
    </row>
    <row r="59" spans="1:8" s="28" customFormat="1" ht="45.75" customHeight="1" x14ac:dyDescent="0.25">
      <c r="A59" s="29" t="s">
        <v>0</v>
      </c>
      <c r="B59" s="29" t="s">
        <v>1</v>
      </c>
      <c r="C59" s="29" t="s">
        <v>2</v>
      </c>
      <c r="D59" s="29" t="s">
        <v>36</v>
      </c>
      <c r="E59" s="30" t="s">
        <v>24</v>
      </c>
      <c r="F59" s="29" t="s">
        <v>37</v>
      </c>
      <c r="G59" s="29" t="s">
        <v>3</v>
      </c>
      <c r="H59" s="29" t="s">
        <v>4</v>
      </c>
    </row>
    <row r="60" spans="1:8" ht="15.75" customHeight="1" x14ac:dyDescent="0.25">
      <c r="A60" s="3"/>
      <c r="B60" s="3"/>
      <c r="C60" s="3"/>
      <c r="D60" s="3"/>
      <c r="E60" s="22"/>
      <c r="F60" s="3"/>
      <c r="G60" s="3"/>
      <c r="H60" s="3"/>
    </row>
    <row r="61" spans="1:8" ht="15.75" x14ac:dyDescent="0.25">
      <c r="A61" s="10" t="s">
        <v>13</v>
      </c>
      <c r="B61" s="11">
        <f>B57</f>
        <v>16000000</v>
      </c>
      <c r="C61" s="12">
        <f>Hoja2!B298</f>
        <v>0.21340000000000001</v>
      </c>
      <c r="D61" s="12">
        <f t="shared" ref="D61" si="9">(C61/12)*1.5</f>
        <v>2.6675000000000004E-2</v>
      </c>
      <c r="E61" s="23">
        <v>30</v>
      </c>
      <c r="F61" s="6">
        <f t="shared" ref="F61:F114" si="10">(B61*D61)/30*E61</f>
        <v>426800.00000000006</v>
      </c>
      <c r="G61" s="5">
        <f>G57+F61</f>
        <v>13512519.999999996</v>
      </c>
      <c r="H61" s="8">
        <f t="shared" ref="H61" si="11">G61+B61</f>
        <v>29512519.999999996</v>
      </c>
    </row>
    <row r="62" spans="1:8" ht="15.75" x14ac:dyDescent="0.25">
      <c r="A62" s="10" t="s">
        <v>14</v>
      </c>
      <c r="B62" s="11">
        <f t="shared" ref="B62:B114" si="12">B61</f>
        <v>16000000</v>
      </c>
      <c r="C62" s="12">
        <f>Hoja2!B299</f>
        <v>0.21989999999999998</v>
      </c>
      <c r="D62" s="12">
        <f t="shared" ref="D62:D114" si="13">(C62/12)*1.5</f>
        <v>2.7487499999999998E-2</v>
      </c>
      <c r="E62" s="23">
        <v>31</v>
      </c>
      <c r="F62" s="6">
        <f t="shared" si="10"/>
        <v>454459.99999999994</v>
      </c>
      <c r="G62" s="5">
        <f t="shared" ref="G62:G114" si="14">G61+F62</f>
        <v>13966979.999999996</v>
      </c>
      <c r="H62" s="8">
        <f t="shared" ref="H62:H114" si="15">G62+B62</f>
        <v>29966979.999999996</v>
      </c>
    </row>
    <row r="63" spans="1:8" ht="15.75" x14ac:dyDescent="0.25">
      <c r="A63" s="10" t="s">
        <v>15</v>
      </c>
      <c r="B63" s="11">
        <f t="shared" si="12"/>
        <v>16000000</v>
      </c>
      <c r="C63" s="12">
        <f>Hoja2!B300</f>
        <v>0.21989999999999998</v>
      </c>
      <c r="D63" s="12">
        <f t="shared" si="13"/>
        <v>2.7487499999999998E-2</v>
      </c>
      <c r="E63" s="23">
        <v>30</v>
      </c>
      <c r="F63" s="6">
        <f t="shared" si="10"/>
        <v>439799.99999999994</v>
      </c>
      <c r="G63" s="5">
        <f t="shared" si="14"/>
        <v>14406779.999999996</v>
      </c>
      <c r="H63" s="8">
        <f t="shared" si="15"/>
        <v>30406779.999999996</v>
      </c>
    </row>
    <row r="64" spans="1:8" ht="15.75" x14ac:dyDescent="0.25">
      <c r="A64" s="10" t="s">
        <v>16</v>
      </c>
      <c r="B64" s="11">
        <f t="shared" si="12"/>
        <v>16000000</v>
      </c>
      <c r="C64" s="12">
        <f>Hoja2!B301</f>
        <v>0.21989999999999998</v>
      </c>
      <c r="D64" s="12">
        <f t="shared" si="13"/>
        <v>2.7487499999999998E-2</v>
      </c>
      <c r="E64" s="23">
        <v>31</v>
      </c>
      <c r="F64" s="6">
        <f t="shared" si="10"/>
        <v>454459.99999999994</v>
      </c>
      <c r="G64" s="5">
        <f t="shared" si="14"/>
        <v>14861239.999999996</v>
      </c>
      <c r="H64" s="8">
        <f t="shared" si="15"/>
        <v>30861239.999999996</v>
      </c>
    </row>
    <row r="65" spans="1:8" ht="15.75" x14ac:dyDescent="0.25">
      <c r="A65" s="10" t="s">
        <v>26</v>
      </c>
      <c r="B65" s="11">
        <f t="shared" si="12"/>
        <v>16000000</v>
      </c>
      <c r="C65" s="12">
        <f>Hoja2!B302</f>
        <v>0.22339999999999999</v>
      </c>
      <c r="D65" s="12">
        <f t="shared" si="13"/>
        <v>2.7924999999999998E-2</v>
      </c>
      <c r="E65" s="23">
        <v>31</v>
      </c>
      <c r="F65" s="6">
        <f t="shared" si="10"/>
        <v>461693.33333333337</v>
      </c>
      <c r="G65" s="5">
        <f t="shared" si="14"/>
        <v>15322933.33333333</v>
      </c>
      <c r="H65" s="8">
        <f t="shared" si="15"/>
        <v>31322933.333333328</v>
      </c>
    </row>
    <row r="66" spans="1:8" ht="15.75" x14ac:dyDescent="0.25">
      <c r="A66" s="10" t="s">
        <v>6</v>
      </c>
      <c r="B66" s="11">
        <f t="shared" si="12"/>
        <v>16000000</v>
      </c>
      <c r="C66" s="12">
        <f>Hoja2!B303</f>
        <v>0.22339999999999999</v>
      </c>
      <c r="D66" s="12">
        <f t="shared" si="13"/>
        <v>2.7924999999999998E-2</v>
      </c>
      <c r="E66" s="23">
        <v>28</v>
      </c>
      <c r="F66" s="6">
        <f t="shared" si="10"/>
        <v>417013.33333333337</v>
      </c>
      <c r="G66" s="5">
        <f t="shared" si="14"/>
        <v>15739946.666666664</v>
      </c>
      <c r="H66" s="8">
        <f t="shared" si="15"/>
        <v>31739946.666666664</v>
      </c>
    </row>
    <row r="67" spans="1:8" ht="15.75" x14ac:dyDescent="0.25">
      <c r="A67" s="10" t="s">
        <v>7</v>
      </c>
      <c r="B67" s="11">
        <f t="shared" si="12"/>
        <v>16000000</v>
      </c>
      <c r="C67" s="12">
        <f>Hoja2!B304</f>
        <v>0.22339999999999999</v>
      </c>
      <c r="D67" s="12">
        <f t="shared" si="13"/>
        <v>2.7924999999999998E-2</v>
      </c>
      <c r="E67" s="23">
        <v>31</v>
      </c>
      <c r="F67" s="6">
        <f t="shared" si="10"/>
        <v>461693.33333333337</v>
      </c>
      <c r="G67" s="5">
        <f t="shared" si="14"/>
        <v>16201639.999999998</v>
      </c>
      <c r="H67" s="8">
        <f t="shared" si="15"/>
        <v>32201640</v>
      </c>
    </row>
    <row r="68" spans="1:8" ht="15.75" x14ac:dyDescent="0.25">
      <c r="A68" s="10" t="s">
        <v>8</v>
      </c>
      <c r="B68" s="11">
        <f t="shared" si="12"/>
        <v>16000000</v>
      </c>
      <c r="C68" s="12">
        <f>Hoja2!B305</f>
        <v>0.22329999999999997</v>
      </c>
      <c r="D68" s="12">
        <f t="shared" si="13"/>
        <v>2.7912499999999996E-2</v>
      </c>
      <c r="E68" s="23">
        <v>30</v>
      </c>
      <c r="F68" s="6">
        <f t="shared" si="10"/>
        <v>446599.99999999994</v>
      </c>
      <c r="G68" s="5">
        <f t="shared" si="14"/>
        <v>16648239.999999998</v>
      </c>
      <c r="H68" s="8">
        <f t="shared" si="15"/>
        <v>32648240</v>
      </c>
    </row>
    <row r="69" spans="1:8" ht="15.75" x14ac:dyDescent="0.25">
      <c r="A69" s="10" t="s">
        <v>9</v>
      </c>
      <c r="B69" s="11">
        <f t="shared" si="12"/>
        <v>16000000</v>
      </c>
      <c r="C69" s="12">
        <f>Hoja2!B306</f>
        <v>0.22329999999999997</v>
      </c>
      <c r="D69" s="12">
        <f t="shared" si="13"/>
        <v>2.7912499999999996E-2</v>
      </c>
      <c r="E69" s="23">
        <v>31</v>
      </c>
      <c r="F69" s="6">
        <f t="shared" si="10"/>
        <v>461486.66666666657</v>
      </c>
      <c r="G69" s="5">
        <f t="shared" si="14"/>
        <v>17109726.666666664</v>
      </c>
      <c r="H69" s="8">
        <f t="shared" si="15"/>
        <v>33109726.666666664</v>
      </c>
    </row>
    <row r="70" spans="1:8" ht="15.75" x14ac:dyDescent="0.25">
      <c r="A70" s="10" t="s">
        <v>10</v>
      </c>
      <c r="B70" s="11">
        <f t="shared" si="12"/>
        <v>16000000</v>
      </c>
      <c r="C70" s="12">
        <f>Hoja2!B307</f>
        <v>0.2233</v>
      </c>
      <c r="D70" s="12">
        <f t="shared" si="13"/>
        <v>2.79125E-2</v>
      </c>
      <c r="E70" s="23">
        <v>30</v>
      </c>
      <c r="F70" s="6">
        <f t="shared" si="10"/>
        <v>446600</v>
      </c>
      <c r="G70" s="5">
        <f t="shared" si="14"/>
        <v>17556326.666666664</v>
      </c>
      <c r="H70" s="8">
        <f t="shared" si="15"/>
        <v>33556326.666666664</v>
      </c>
    </row>
    <row r="71" spans="1:8" ht="15.75" x14ac:dyDescent="0.25">
      <c r="A71" s="10" t="s">
        <v>11</v>
      </c>
      <c r="B71" s="11">
        <f t="shared" si="12"/>
        <v>16000000</v>
      </c>
      <c r="C71" s="12">
        <f>Hoja2!B308</f>
        <v>0.2198</v>
      </c>
      <c r="D71" s="12">
        <f t="shared" si="13"/>
        <v>2.7474999999999999E-2</v>
      </c>
      <c r="E71" s="23">
        <v>31</v>
      </c>
      <c r="F71" s="6">
        <f t="shared" si="10"/>
        <v>454253.33333333337</v>
      </c>
      <c r="G71" s="5">
        <f t="shared" si="14"/>
        <v>18010579.999999996</v>
      </c>
      <c r="H71" s="8">
        <f t="shared" si="15"/>
        <v>34010580</v>
      </c>
    </row>
    <row r="72" spans="1:8" ht="15.75" x14ac:dyDescent="0.25">
      <c r="A72" s="10" t="s">
        <v>12</v>
      </c>
      <c r="B72" s="11">
        <f t="shared" si="12"/>
        <v>16000000</v>
      </c>
      <c r="C72" s="12">
        <f>Hoja2!B309</f>
        <v>0.2198</v>
      </c>
      <c r="D72" s="12">
        <f t="shared" si="13"/>
        <v>2.7474999999999999E-2</v>
      </c>
      <c r="E72" s="23">
        <v>31</v>
      </c>
      <c r="F72" s="6">
        <f t="shared" si="10"/>
        <v>454253.33333333337</v>
      </c>
      <c r="G72" s="5">
        <f t="shared" si="14"/>
        <v>18464833.333333328</v>
      </c>
      <c r="H72" s="8">
        <f t="shared" si="15"/>
        <v>34464833.333333328</v>
      </c>
    </row>
    <row r="73" spans="1:8" ht="15.75" x14ac:dyDescent="0.25">
      <c r="A73" s="10" t="s">
        <v>13</v>
      </c>
      <c r="B73" s="11">
        <f t="shared" si="12"/>
        <v>16000000</v>
      </c>
      <c r="C73" s="12">
        <f>Hoja2!B310</f>
        <v>0.21479999999999999</v>
      </c>
      <c r="D73" s="12">
        <f t="shared" si="13"/>
        <v>2.6849999999999999E-2</v>
      </c>
      <c r="E73" s="23">
        <v>30</v>
      </c>
      <c r="F73" s="6">
        <f t="shared" si="10"/>
        <v>429600</v>
      </c>
      <c r="G73" s="5">
        <f t="shared" si="14"/>
        <v>18894433.333333328</v>
      </c>
      <c r="H73" s="8">
        <f t="shared" si="15"/>
        <v>34894433.333333328</v>
      </c>
    </row>
    <row r="74" spans="1:8" ht="15.75" x14ac:dyDescent="0.25">
      <c r="A74" s="10" t="s">
        <v>14</v>
      </c>
      <c r="B74" s="11">
        <f t="shared" si="12"/>
        <v>16000000</v>
      </c>
      <c r="C74" s="12">
        <f>Hoja2!B311</f>
        <v>0.21149999999999999</v>
      </c>
      <c r="D74" s="12">
        <f t="shared" si="13"/>
        <v>2.6437499999999996E-2</v>
      </c>
      <c r="E74" s="23">
        <v>31</v>
      </c>
      <c r="F74" s="6">
        <f t="shared" si="10"/>
        <v>437099.99999999994</v>
      </c>
      <c r="G74" s="5">
        <f t="shared" si="14"/>
        <v>19331533.333333328</v>
      </c>
      <c r="H74" s="8">
        <f t="shared" si="15"/>
        <v>35331533.333333328</v>
      </c>
    </row>
    <row r="75" spans="1:8" ht="15.75" x14ac:dyDescent="0.25">
      <c r="A75" s="10" t="s">
        <v>15</v>
      </c>
      <c r="B75" s="11">
        <f t="shared" si="12"/>
        <v>16000000</v>
      </c>
      <c r="C75" s="12">
        <f>Hoja2!B312</f>
        <v>0.20960000000000001</v>
      </c>
      <c r="D75" s="12">
        <f t="shared" si="13"/>
        <v>2.6200000000000001E-2</v>
      </c>
      <c r="E75" s="23">
        <v>30</v>
      </c>
      <c r="F75" s="6">
        <f t="shared" si="10"/>
        <v>419200</v>
      </c>
      <c r="G75" s="5">
        <f t="shared" si="14"/>
        <v>19750733.333333328</v>
      </c>
      <c r="H75" s="8">
        <f t="shared" si="15"/>
        <v>35750733.333333328</v>
      </c>
    </row>
    <row r="76" spans="1:8" ht="15.75" x14ac:dyDescent="0.25">
      <c r="A76" s="10" t="s">
        <v>16</v>
      </c>
      <c r="B76" s="11">
        <f t="shared" si="12"/>
        <v>16000000</v>
      </c>
      <c r="C76" s="12">
        <f>Hoja2!B313</f>
        <v>0.2077</v>
      </c>
      <c r="D76" s="12">
        <f t="shared" si="13"/>
        <v>2.5962499999999999E-2</v>
      </c>
      <c r="E76" s="23">
        <v>31</v>
      </c>
      <c r="F76" s="6">
        <f t="shared" si="10"/>
        <v>429246.66666666663</v>
      </c>
      <c r="G76" s="5">
        <f t="shared" si="14"/>
        <v>20179979.999999996</v>
      </c>
      <c r="H76" s="8">
        <f t="shared" si="15"/>
        <v>36179980</v>
      </c>
    </row>
    <row r="77" spans="1:8" ht="15.75" x14ac:dyDescent="0.25">
      <c r="A77" s="10" t="s">
        <v>27</v>
      </c>
      <c r="B77" s="11">
        <f t="shared" si="12"/>
        <v>16000000</v>
      </c>
      <c r="C77" s="12">
        <f>Hoja2!B314</f>
        <v>0.2069</v>
      </c>
      <c r="D77" s="12">
        <f t="shared" si="13"/>
        <v>2.5862499999999997E-2</v>
      </c>
      <c r="E77" s="23">
        <v>31</v>
      </c>
      <c r="F77" s="6">
        <f t="shared" si="10"/>
        <v>427593.33333333331</v>
      </c>
      <c r="G77" s="5">
        <f t="shared" si="14"/>
        <v>20607573.333333328</v>
      </c>
      <c r="H77" s="8">
        <f t="shared" si="15"/>
        <v>36607573.333333328</v>
      </c>
    </row>
    <row r="78" spans="1:8" ht="15.75" x14ac:dyDescent="0.25">
      <c r="A78" s="10" t="s">
        <v>6</v>
      </c>
      <c r="B78" s="11">
        <f t="shared" si="12"/>
        <v>16000000</v>
      </c>
      <c r="C78" s="12">
        <f>Hoja2!B315</f>
        <v>0.21010000000000001</v>
      </c>
      <c r="D78" s="12">
        <f t="shared" si="13"/>
        <v>2.6262500000000001E-2</v>
      </c>
      <c r="E78" s="23">
        <v>28</v>
      </c>
      <c r="F78" s="6">
        <f t="shared" si="10"/>
        <v>392186.66666666663</v>
      </c>
      <c r="G78" s="5">
        <f t="shared" si="14"/>
        <v>20999759.999999996</v>
      </c>
      <c r="H78" s="8">
        <f t="shared" si="15"/>
        <v>36999760</v>
      </c>
    </row>
    <row r="79" spans="1:8" ht="15.75" x14ac:dyDescent="0.25">
      <c r="A79" s="10" t="s">
        <v>7</v>
      </c>
      <c r="B79" s="11">
        <f t="shared" si="12"/>
        <v>16000000</v>
      </c>
      <c r="C79" s="12">
        <f>Hoja2!B316</f>
        <v>0.20679999999999998</v>
      </c>
      <c r="D79" s="12">
        <f t="shared" si="13"/>
        <v>2.5849999999999998E-2</v>
      </c>
      <c r="E79" s="23">
        <v>31</v>
      </c>
      <c r="F79" s="6">
        <f t="shared" si="10"/>
        <v>427386.66666666657</v>
      </c>
      <c r="G79" s="5">
        <f t="shared" si="14"/>
        <v>21427146.666666664</v>
      </c>
      <c r="H79" s="8">
        <f t="shared" si="15"/>
        <v>37427146.666666664</v>
      </c>
    </row>
    <row r="80" spans="1:8" ht="15.75" x14ac:dyDescent="0.25">
      <c r="A80" s="10" t="s">
        <v>8</v>
      </c>
      <c r="B80" s="11">
        <f t="shared" si="12"/>
        <v>16000000</v>
      </c>
      <c r="C80" s="12">
        <f>Hoja2!B317</f>
        <v>0.20480000000000001</v>
      </c>
      <c r="D80" s="12">
        <f t="shared" si="13"/>
        <v>2.5600000000000001E-2</v>
      </c>
      <c r="E80" s="23">
        <v>30</v>
      </c>
      <c r="F80" s="6">
        <f t="shared" si="10"/>
        <v>409600</v>
      </c>
      <c r="G80" s="5">
        <f t="shared" si="14"/>
        <v>21836746.666666664</v>
      </c>
      <c r="H80" s="8">
        <f t="shared" si="15"/>
        <v>37836746.666666664</v>
      </c>
    </row>
    <row r="81" spans="1:8" ht="15.75" x14ac:dyDescent="0.25">
      <c r="A81" s="10" t="s">
        <v>9</v>
      </c>
      <c r="B81" s="11">
        <f t="shared" si="12"/>
        <v>16000000</v>
      </c>
      <c r="C81" s="12">
        <f>Hoja2!B318</f>
        <v>0.20440000000000003</v>
      </c>
      <c r="D81" s="12">
        <f t="shared" si="13"/>
        <v>2.5550000000000003E-2</v>
      </c>
      <c r="E81" s="23">
        <v>31</v>
      </c>
      <c r="F81" s="6">
        <f t="shared" si="10"/>
        <v>422426.66666666669</v>
      </c>
      <c r="G81" s="5">
        <f t="shared" si="14"/>
        <v>22259173.333333332</v>
      </c>
      <c r="H81" s="8">
        <f t="shared" si="15"/>
        <v>38259173.333333328</v>
      </c>
    </row>
    <row r="82" spans="1:8" ht="15.75" x14ac:dyDescent="0.25">
      <c r="A82" s="10" t="s">
        <v>10</v>
      </c>
      <c r="B82" s="11">
        <f t="shared" si="12"/>
        <v>16000000</v>
      </c>
      <c r="C82" s="12">
        <f>Hoja2!B319</f>
        <v>0.20280000000000001</v>
      </c>
      <c r="D82" s="12">
        <f t="shared" si="13"/>
        <v>2.5350000000000004E-2</v>
      </c>
      <c r="E82" s="23">
        <v>30</v>
      </c>
      <c r="F82" s="6">
        <f t="shared" si="10"/>
        <v>405600.00000000006</v>
      </c>
      <c r="G82" s="5">
        <f t="shared" si="14"/>
        <v>22664773.333333332</v>
      </c>
      <c r="H82" s="8">
        <f t="shared" si="15"/>
        <v>38664773.333333328</v>
      </c>
    </row>
    <row r="83" spans="1:8" ht="15.75" x14ac:dyDescent="0.25">
      <c r="A83" s="10" t="s">
        <v>11</v>
      </c>
      <c r="B83" s="11">
        <f t="shared" si="12"/>
        <v>16000000</v>
      </c>
      <c r="C83" s="12">
        <f>Hoja2!B320</f>
        <v>0.20030000000000001</v>
      </c>
      <c r="D83" s="12">
        <f t="shared" si="13"/>
        <v>2.5037500000000001E-2</v>
      </c>
      <c r="E83" s="23">
        <v>31</v>
      </c>
      <c r="F83" s="6">
        <f t="shared" si="10"/>
        <v>413953.33333333337</v>
      </c>
      <c r="G83" s="5">
        <f t="shared" si="14"/>
        <v>23078726.666666664</v>
      </c>
      <c r="H83" s="8">
        <f t="shared" si="15"/>
        <v>39078726.666666664</v>
      </c>
    </row>
    <row r="84" spans="1:8" ht="15.75" x14ac:dyDescent="0.25">
      <c r="A84" s="10" t="s">
        <v>12</v>
      </c>
      <c r="B84" s="11">
        <f t="shared" si="12"/>
        <v>16000000</v>
      </c>
      <c r="C84" s="12">
        <f>Hoja2!B321</f>
        <v>0.19940000000000002</v>
      </c>
      <c r="D84" s="12">
        <f t="shared" si="13"/>
        <v>2.4925000000000003E-2</v>
      </c>
      <c r="E84" s="23">
        <v>31</v>
      </c>
      <c r="F84" s="6">
        <f t="shared" si="10"/>
        <v>412093.33333333343</v>
      </c>
      <c r="G84" s="5">
        <f t="shared" si="14"/>
        <v>23490819.999999996</v>
      </c>
      <c r="H84" s="8">
        <f t="shared" si="15"/>
        <v>39490820</v>
      </c>
    </row>
    <row r="85" spans="1:8" ht="15.75" x14ac:dyDescent="0.25">
      <c r="A85" s="10" t="s">
        <v>13</v>
      </c>
      <c r="B85" s="11">
        <f t="shared" si="12"/>
        <v>16000000</v>
      </c>
      <c r="C85" s="12">
        <f>Hoja2!B322</f>
        <v>0.1981</v>
      </c>
      <c r="D85" s="12">
        <f t="shared" si="13"/>
        <v>2.47625E-2</v>
      </c>
      <c r="E85" s="23">
        <v>30</v>
      </c>
      <c r="F85" s="6">
        <f t="shared" si="10"/>
        <v>396200</v>
      </c>
      <c r="G85" s="5">
        <f t="shared" si="14"/>
        <v>23887019.999999996</v>
      </c>
      <c r="H85" s="8">
        <f t="shared" si="15"/>
        <v>39887020</v>
      </c>
    </row>
    <row r="86" spans="1:8" ht="15.75" x14ac:dyDescent="0.25">
      <c r="A86" s="10" t="s">
        <v>14</v>
      </c>
      <c r="B86" s="11">
        <f t="shared" si="12"/>
        <v>16000000</v>
      </c>
      <c r="C86" s="12">
        <f>Hoja2!B323</f>
        <v>0.1963</v>
      </c>
      <c r="D86" s="12">
        <f t="shared" si="13"/>
        <v>2.4537499999999997E-2</v>
      </c>
      <c r="E86" s="23">
        <v>31</v>
      </c>
      <c r="F86" s="6">
        <f t="shared" si="10"/>
        <v>405686.66666666657</v>
      </c>
      <c r="G86" s="5">
        <f t="shared" si="14"/>
        <v>24292706.666666664</v>
      </c>
      <c r="H86" s="8">
        <f t="shared" si="15"/>
        <v>40292706.666666664</v>
      </c>
    </row>
    <row r="87" spans="1:8" ht="15.75" x14ac:dyDescent="0.25">
      <c r="A87" s="10" t="s">
        <v>15</v>
      </c>
      <c r="B87" s="11">
        <f t="shared" si="12"/>
        <v>16000000</v>
      </c>
      <c r="C87" s="12">
        <f>Hoja2!B324</f>
        <v>0.19489999999999999</v>
      </c>
      <c r="D87" s="12">
        <f t="shared" si="13"/>
        <v>2.4362499999999995E-2</v>
      </c>
      <c r="E87" s="23">
        <v>30</v>
      </c>
      <c r="F87" s="6">
        <f t="shared" si="10"/>
        <v>389799.99999999994</v>
      </c>
      <c r="G87" s="5">
        <f t="shared" si="14"/>
        <v>24682506.666666664</v>
      </c>
      <c r="H87" s="8">
        <f t="shared" si="15"/>
        <v>40682506.666666664</v>
      </c>
    </row>
    <row r="88" spans="1:8" ht="15.75" x14ac:dyDescent="0.25">
      <c r="A88" s="10" t="s">
        <v>16</v>
      </c>
      <c r="B88" s="11">
        <f t="shared" si="12"/>
        <v>16000000</v>
      </c>
      <c r="C88" s="12">
        <f>Hoja2!B325</f>
        <v>0.19399999999999998</v>
      </c>
      <c r="D88" s="12">
        <f t="shared" si="13"/>
        <v>2.4250000000000001E-2</v>
      </c>
      <c r="E88" s="23">
        <v>31</v>
      </c>
      <c r="F88" s="6">
        <f t="shared" si="10"/>
        <v>400933.33333333337</v>
      </c>
      <c r="G88" s="5">
        <f t="shared" si="14"/>
        <v>25083439.999999996</v>
      </c>
      <c r="H88" s="8">
        <f t="shared" si="15"/>
        <v>41083440</v>
      </c>
    </row>
    <row r="89" spans="1:8" ht="15.75" x14ac:dyDescent="0.25">
      <c r="A89" s="10" t="s">
        <v>28</v>
      </c>
      <c r="B89" s="11">
        <f t="shared" si="12"/>
        <v>16000000</v>
      </c>
      <c r="C89" s="12">
        <f>Hoja2!B326</f>
        <v>0.19159999999999999</v>
      </c>
      <c r="D89" s="12">
        <f t="shared" si="13"/>
        <v>2.3949999999999999E-2</v>
      </c>
      <c r="E89" s="23">
        <v>31</v>
      </c>
      <c r="F89" s="6">
        <f t="shared" si="10"/>
        <v>395973.33333333337</v>
      </c>
      <c r="G89" s="5">
        <f t="shared" si="14"/>
        <v>25479413.333333328</v>
      </c>
      <c r="H89" s="8">
        <f t="shared" si="15"/>
        <v>41479413.333333328</v>
      </c>
    </row>
    <row r="90" spans="1:8" ht="15.75" x14ac:dyDescent="0.25">
      <c r="A90" s="10" t="s">
        <v>6</v>
      </c>
      <c r="B90" s="11">
        <f t="shared" si="12"/>
        <v>16000000</v>
      </c>
      <c r="C90" s="12">
        <f>Hoja2!B327</f>
        <v>0.19699999999999998</v>
      </c>
      <c r="D90" s="12">
        <f t="shared" si="13"/>
        <v>2.4625000000000001E-2</v>
      </c>
      <c r="E90" s="23">
        <v>28</v>
      </c>
      <c r="F90" s="6">
        <f t="shared" si="10"/>
        <v>367733.33333333337</v>
      </c>
      <c r="G90" s="5">
        <f t="shared" si="14"/>
        <v>25847146.66666666</v>
      </c>
      <c r="H90" s="8">
        <f t="shared" si="15"/>
        <v>41847146.666666657</v>
      </c>
    </row>
    <row r="91" spans="1:8" ht="15.75" x14ac:dyDescent="0.25">
      <c r="A91" s="10" t="s">
        <v>7</v>
      </c>
      <c r="B91" s="11">
        <f t="shared" si="12"/>
        <v>16000000</v>
      </c>
      <c r="C91" s="12">
        <f>Hoja2!B328</f>
        <v>0.19370000000000001</v>
      </c>
      <c r="D91" s="12">
        <f t="shared" si="13"/>
        <v>2.4212500000000005E-2</v>
      </c>
      <c r="E91" s="23">
        <v>31</v>
      </c>
      <c r="F91" s="6">
        <f t="shared" si="10"/>
        <v>400313.33333333343</v>
      </c>
      <c r="G91" s="5">
        <f t="shared" si="14"/>
        <v>26247459.999999993</v>
      </c>
      <c r="H91" s="8">
        <f t="shared" si="15"/>
        <v>42247459.999999993</v>
      </c>
    </row>
    <row r="92" spans="1:8" ht="15.75" x14ac:dyDescent="0.25">
      <c r="A92" s="10" t="s">
        <v>8</v>
      </c>
      <c r="B92" s="11">
        <f t="shared" si="12"/>
        <v>16000000</v>
      </c>
      <c r="C92" s="12">
        <f>Hoja2!B329</f>
        <v>0.19320000000000001</v>
      </c>
      <c r="D92" s="12">
        <f t="shared" si="13"/>
        <v>2.4149999999999998E-2</v>
      </c>
      <c r="E92" s="23">
        <v>30</v>
      </c>
      <c r="F92" s="6">
        <f t="shared" si="10"/>
        <v>386399.99999999994</v>
      </c>
      <c r="G92" s="5">
        <f t="shared" si="14"/>
        <v>26633859.999999993</v>
      </c>
      <c r="H92" s="8">
        <f t="shared" si="15"/>
        <v>42633859.999999993</v>
      </c>
    </row>
    <row r="93" spans="1:8" ht="15.75" x14ac:dyDescent="0.25">
      <c r="A93" s="10" t="s">
        <v>9</v>
      </c>
      <c r="B93" s="11">
        <f t="shared" si="12"/>
        <v>16000000</v>
      </c>
      <c r="C93" s="12">
        <f>Hoja2!B330</f>
        <v>0.19339999999999999</v>
      </c>
      <c r="D93" s="12">
        <f t="shared" si="13"/>
        <v>2.4174999999999995E-2</v>
      </c>
      <c r="E93" s="23">
        <v>31</v>
      </c>
      <c r="F93" s="6">
        <f t="shared" si="10"/>
        <v>399693.33333333331</v>
      </c>
      <c r="G93" s="5">
        <f t="shared" si="14"/>
        <v>27033553.333333325</v>
      </c>
      <c r="H93" s="8">
        <f t="shared" si="15"/>
        <v>43033553.333333328</v>
      </c>
    </row>
    <row r="94" spans="1:8" ht="15.75" x14ac:dyDescent="0.25">
      <c r="A94" s="10" t="s">
        <v>10</v>
      </c>
      <c r="B94" s="11">
        <f t="shared" si="12"/>
        <v>16000000</v>
      </c>
      <c r="C94" s="12">
        <f>Hoja2!B331</f>
        <v>0.193</v>
      </c>
      <c r="D94" s="12">
        <f t="shared" si="13"/>
        <v>2.4125000000000001E-2</v>
      </c>
      <c r="E94" s="23">
        <v>30</v>
      </c>
      <c r="F94" s="6">
        <f t="shared" si="10"/>
        <v>386000</v>
      </c>
      <c r="G94" s="5">
        <f t="shared" si="14"/>
        <v>27419553.333333325</v>
      </c>
      <c r="H94" s="8">
        <f t="shared" si="15"/>
        <v>43419553.333333328</v>
      </c>
    </row>
    <row r="95" spans="1:8" ht="15.75" x14ac:dyDescent="0.25">
      <c r="A95" s="10" t="s">
        <v>11</v>
      </c>
      <c r="B95" s="11">
        <f t="shared" si="12"/>
        <v>16000000</v>
      </c>
      <c r="C95" s="12">
        <f>Hoja2!B332</f>
        <v>0.1928</v>
      </c>
      <c r="D95" s="12">
        <f t="shared" si="13"/>
        <v>2.41E-2</v>
      </c>
      <c r="E95" s="23">
        <v>31</v>
      </c>
      <c r="F95" s="6">
        <f t="shared" si="10"/>
        <v>398453.33333333337</v>
      </c>
      <c r="G95" s="5">
        <f t="shared" si="14"/>
        <v>27818006.666666657</v>
      </c>
      <c r="H95" s="8">
        <f t="shared" si="15"/>
        <v>43818006.666666657</v>
      </c>
    </row>
    <row r="96" spans="1:8" ht="15.75" x14ac:dyDescent="0.25">
      <c r="A96" s="10" t="s">
        <v>12</v>
      </c>
      <c r="B96" s="11">
        <f t="shared" si="12"/>
        <v>16000000</v>
      </c>
      <c r="C96" s="12">
        <f>Hoja2!B333</f>
        <v>0.19320000000000001</v>
      </c>
      <c r="D96" s="12">
        <f t="shared" si="13"/>
        <v>2.4149999999999998E-2</v>
      </c>
      <c r="E96" s="23">
        <v>31</v>
      </c>
      <c r="F96" s="6">
        <f t="shared" si="10"/>
        <v>399279.99999999994</v>
      </c>
      <c r="G96" s="5">
        <f t="shared" si="14"/>
        <v>28217286.666666657</v>
      </c>
      <c r="H96" s="8">
        <f t="shared" si="15"/>
        <v>44217286.666666657</v>
      </c>
    </row>
    <row r="97" spans="1:8" ht="15.75" x14ac:dyDescent="0.25">
      <c r="A97" s="10" t="s">
        <v>13</v>
      </c>
      <c r="B97" s="11">
        <f t="shared" si="12"/>
        <v>16000000</v>
      </c>
      <c r="C97" s="12">
        <f>Hoja2!B334</f>
        <v>0.19320000000000001</v>
      </c>
      <c r="D97" s="12">
        <f t="shared" si="13"/>
        <v>2.4149999999999998E-2</v>
      </c>
      <c r="E97" s="23">
        <v>30</v>
      </c>
      <c r="F97" s="6">
        <f t="shared" si="10"/>
        <v>386399.99999999994</v>
      </c>
      <c r="G97" s="5">
        <f t="shared" si="14"/>
        <v>28603686.666666657</v>
      </c>
      <c r="H97" s="8">
        <f t="shared" si="15"/>
        <v>44603686.666666657</v>
      </c>
    </row>
    <row r="98" spans="1:8" ht="15.75" x14ac:dyDescent="0.25">
      <c r="A98" s="10" t="s">
        <v>14</v>
      </c>
      <c r="B98" s="11">
        <f t="shared" si="12"/>
        <v>16000000</v>
      </c>
      <c r="C98" s="12">
        <f>Hoja2!B335</f>
        <v>0.191</v>
      </c>
      <c r="D98" s="12">
        <f t="shared" si="13"/>
        <v>2.3875E-2</v>
      </c>
      <c r="E98" s="23">
        <v>31</v>
      </c>
      <c r="F98" s="6">
        <f t="shared" si="10"/>
        <v>394733.33333333337</v>
      </c>
      <c r="G98" s="5">
        <f t="shared" si="14"/>
        <v>28998419.999999989</v>
      </c>
      <c r="H98" s="8">
        <f t="shared" si="15"/>
        <v>44998419.999999985</v>
      </c>
    </row>
    <row r="99" spans="1:8" ht="15.75" x14ac:dyDescent="0.25">
      <c r="A99" s="10" t="s">
        <v>15</v>
      </c>
      <c r="B99" s="11">
        <f t="shared" si="12"/>
        <v>16000000</v>
      </c>
      <c r="C99" s="12">
        <f>Hoja2!B336</f>
        <v>0.19030000000000002</v>
      </c>
      <c r="D99" s="12">
        <f t="shared" si="13"/>
        <v>2.3787500000000003E-2</v>
      </c>
      <c r="E99" s="23">
        <v>30</v>
      </c>
      <c r="F99" s="6">
        <f t="shared" si="10"/>
        <v>380600.00000000006</v>
      </c>
      <c r="G99" s="5">
        <f t="shared" si="14"/>
        <v>29379019.999999989</v>
      </c>
      <c r="H99" s="8">
        <f t="shared" si="15"/>
        <v>45379019.999999985</v>
      </c>
    </row>
    <row r="100" spans="1:8" ht="15.75" x14ac:dyDescent="0.25">
      <c r="A100" s="10" t="s">
        <v>16</v>
      </c>
      <c r="B100" s="11">
        <f t="shared" si="12"/>
        <v>16000000</v>
      </c>
      <c r="C100" s="12">
        <f>Hoja2!B337</f>
        <v>0.18909999999999999</v>
      </c>
      <c r="D100" s="12">
        <f t="shared" si="13"/>
        <v>2.3637499999999999E-2</v>
      </c>
      <c r="E100" s="23">
        <v>31</v>
      </c>
      <c r="F100" s="6">
        <f t="shared" si="10"/>
        <v>390806.66666666663</v>
      </c>
      <c r="G100" s="5">
        <f t="shared" si="14"/>
        <v>29769826.666666657</v>
      </c>
      <c r="H100" s="8">
        <f t="shared" si="15"/>
        <v>45769826.666666657</v>
      </c>
    </row>
    <row r="101" spans="1:8" ht="15.75" x14ac:dyDescent="0.25">
      <c r="A101" s="10" t="s">
        <v>30</v>
      </c>
      <c r="B101" s="11">
        <f t="shared" si="12"/>
        <v>16000000</v>
      </c>
      <c r="C101" s="12">
        <f>Hoja2!B338</f>
        <v>0.18770000000000001</v>
      </c>
      <c r="D101" s="12">
        <f t="shared" si="13"/>
        <v>2.3462500000000004E-2</v>
      </c>
      <c r="E101" s="23">
        <v>31</v>
      </c>
      <c r="F101" s="6">
        <f t="shared" si="10"/>
        <v>387913.33333333343</v>
      </c>
      <c r="G101" s="5">
        <f t="shared" si="14"/>
        <v>30157739.999999989</v>
      </c>
      <c r="H101" s="8">
        <f t="shared" si="15"/>
        <v>46157739.999999985</v>
      </c>
    </row>
    <row r="102" spans="1:8" ht="15.75" x14ac:dyDescent="0.25">
      <c r="A102" s="10" t="s">
        <v>6</v>
      </c>
      <c r="B102" s="11">
        <f t="shared" si="12"/>
        <v>16000000</v>
      </c>
      <c r="C102" s="12">
        <f>Hoja2!B339</f>
        <v>0.19059999999999999</v>
      </c>
      <c r="D102" s="12">
        <f t="shared" si="13"/>
        <v>2.3824999999999999E-2</v>
      </c>
      <c r="E102" s="23">
        <v>29</v>
      </c>
      <c r="F102" s="6">
        <f t="shared" si="10"/>
        <v>368493.33333333331</v>
      </c>
      <c r="G102" s="5">
        <f t="shared" si="14"/>
        <v>30526233.333333321</v>
      </c>
      <c r="H102" s="8">
        <f t="shared" si="15"/>
        <v>46526233.333333321</v>
      </c>
    </row>
    <row r="103" spans="1:8" ht="15.75" x14ac:dyDescent="0.25">
      <c r="A103" s="10" t="s">
        <v>7</v>
      </c>
      <c r="B103" s="11">
        <f t="shared" si="12"/>
        <v>16000000</v>
      </c>
      <c r="C103" s="12">
        <f>Hoja2!B340</f>
        <v>0.1895</v>
      </c>
      <c r="D103" s="12">
        <f t="shared" si="13"/>
        <v>2.36875E-2</v>
      </c>
      <c r="E103" s="23">
        <v>31</v>
      </c>
      <c r="F103" s="6">
        <f t="shared" si="10"/>
        <v>391633.33333333337</v>
      </c>
      <c r="G103" s="5">
        <f t="shared" si="14"/>
        <v>30917866.666666653</v>
      </c>
      <c r="H103" s="8">
        <f t="shared" si="15"/>
        <v>46917866.666666657</v>
      </c>
    </row>
    <row r="104" spans="1:8" ht="15.75" x14ac:dyDescent="0.25">
      <c r="A104" s="10" t="s">
        <v>8</v>
      </c>
      <c r="B104" s="11">
        <f t="shared" si="12"/>
        <v>16000000</v>
      </c>
      <c r="C104" s="12">
        <f>Hoja2!B341</f>
        <v>0.18690000000000001</v>
      </c>
      <c r="D104" s="12">
        <f t="shared" si="13"/>
        <v>2.3362500000000001E-2</v>
      </c>
      <c r="E104" s="23">
        <v>30</v>
      </c>
      <c r="F104" s="6">
        <f t="shared" si="10"/>
        <v>373800</v>
      </c>
      <c r="G104" s="5">
        <f t="shared" si="14"/>
        <v>31291666.666666653</v>
      </c>
      <c r="H104" s="8">
        <f t="shared" si="15"/>
        <v>47291666.666666657</v>
      </c>
    </row>
    <row r="105" spans="1:8" ht="15.75" x14ac:dyDescent="0.25">
      <c r="A105" s="10" t="s">
        <v>9</v>
      </c>
      <c r="B105" s="11">
        <f t="shared" si="12"/>
        <v>16000000</v>
      </c>
      <c r="C105" s="12">
        <f>Hoja2!B342</f>
        <v>0.18190000000000001</v>
      </c>
      <c r="D105" s="12">
        <f t="shared" si="13"/>
        <v>2.2737500000000001E-2</v>
      </c>
      <c r="E105" s="23">
        <v>31</v>
      </c>
      <c r="F105" s="6">
        <f t="shared" si="10"/>
        <v>375926.66666666663</v>
      </c>
      <c r="G105" s="5">
        <f t="shared" si="14"/>
        <v>31667593.333333321</v>
      </c>
      <c r="H105" s="8">
        <f t="shared" si="15"/>
        <v>47667593.333333321</v>
      </c>
    </row>
    <row r="106" spans="1:8" ht="15.75" x14ac:dyDescent="0.25">
      <c r="A106" s="10" t="s">
        <v>10</v>
      </c>
      <c r="B106" s="11">
        <f t="shared" si="12"/>
        <v>16000000</v>
      </c>
      <c r="C106" s="12">
        <f>Hoja2!B343</f>
        <v>0.1812</v>
      </c>
      <c r="D106" s="12">
        <f t="shared" si="13"/>
        <v>2.265E-2</v>
      </c>
      <c r="E106" s="23">
        <v>30</v>
      </c>
      <c r="F106" s="6">
        <f t="shared" si="10"/>
        <v>362400</v>
      </c>
      <c r="G106" s="5">
        <f t="shared" si="14"/>
        <v>32029993.333333321</v>
      </c>
      <c r="H106" s="8">
        <f t="shared" si="15"/>
        <v>48029993.333333321</v>
      </c>
    </row>
    <row r="107" spans="1:8" ht="15.75" x14ac:dyDescent="0.25">
      <c r="A107" s="10" t="s">
        <v>11</v>
      </c>
      <c r="B107" s="11">
        <f t="shared" si="12"/>
        <v>16000000</v>
      </c>
      <c r="C107" s="12">
        <f>Hoja2!B344</f>
        <v>0.1812</v>
      </c>
      <c r="D107" s="12">
        <f t="shared" si="13"/>
        <v>2.265E-2</v>
      </c>
      <c r="E107" s="23">
        <v>31</v>
      </c>
      <c r="F107" s="6">
        <f t="shared" si="10"/>
        <v>374480</v>
      </c>
      <c r="G107" s="5">
        <f t="shared" si="14"/>
        <v>32404473.333333321</v>
      </c>
      <c r="H107" s="8">
        <f t="shared" si="15"/>
        <v>48404473.333333321</v>
      </c>
    </row>
    <row r="108" spans="1:8" ht="15.75" x14ac:dyDescent="0.25">
      <c r="A108" s="10" t="s">
        <v>12</v>
      </c>
      <c r="B108" s="11">
        <f t="shared" si="12"/>
        <v>16000000</v>
      </c>
      <c r="C108" s="12">
        <f>Hoja2!B345</f>
        <v>0.18289999999999998</v>
      </c>
      <c r="D108" s="12">
        <f t="shared" si="13"/>
        <v>2.2862499999999997E-2</v>
      </c>
      <c r="E108" s="23">
        <v>31</v>
      </c>
      <c r="F108" s="6">
        <f t="shared" si="10"/>
        <v>377993.33333333331</v>
      </c>
      <c r="G108" s="5">
        <f t="shared" si="14"/>
        <v>32782466.666666653</v>
      </c>
      <c r="H108" s="8">
        <f t="shared" si="15"/>
        <v>48782466.666666657</v>
      </c>
    </row>
    <row r="109" spans="1:8" ht="15.75" x14ac:dyDescent="0.25">
      <c r="A109" s="10" t="s">
        <v>13</v>
      </c>
      <c r="B109" s="11">
        <f t="shared" si="12"/>
        <v>16000000</v>
      </c>
      <c r="C109" s="12">
        <f>Hoja2!B346</f>
        <v>0.18350000000000002</v>
      </c>
      <c r="D109" s="12">
        <f t="shared" si="13"/>
        <v>2.2937500000000003E-2</v>
      </c>
      <c r="E109" s="23">
        <v>30</v>
      </c>
      <c r="F109" s="6">
        <f t="shared" si="10"/>
        <v>367000.00000000006</v>
      </c>
      <c r="G109" s="5">
        <f t="shared" si="14"/>
        <v>33149466.666666653</v>
      </c>
      <c r="H109" s="8">
        <f t="shared" si="15"/>
        <v>49149466.666666657</v>
      </c>
    </row>
    <row r="110" spans="1:8" ht="15.75" x14ac:dyDescent="0.25">
      <c r="A110" s="10" t="s">
        <v>14</v>
      </c>
      <c r="B110" s="11">
        <f t="shared" si="12"/>
        <v>16000000</v>
      </c>
      <c r="C110" s="12">
        <f>Hoja2!B347</f>
        <v>0.18090000000000001</v>
      </c>
      <c r="D110" s="12">
        <f t="shared" si="13"/>
        <v>2.2612500000000001E-2</v>
      </c>
      <c r="E110" s="23">
        <v>31</v>
      </c>
      <c r="F110" s="6">
        <f t="shared" si="10"/>
        <v>373860</v>
      </c>
      <c r="G110" s="5">
        <f t="shared" si="14"/>
        <v>33523326.666666653</v>
      </c>
      <c r="H110" s="8">
        <f t="shared" si="15"/>
        <v>49523326.666666657</v>
      </c>
    </row>
    <row r="111" spans="1:8" ht="15.75" x14ac:dyDescent="0.25">
      <c r="A111" s="10" t="s">
        <v>15</v>
      </c>
      <c r="B111" s="11">
        <f t="shared" si="12"/>
        <v>16000000</v>
      </c>
      <c r="C111" s="12">
        <f>Hoja2!B348</f>
        <v>0.1784</v>
      </c>
      <c r="D111" s="12">
        <f t="shared" si="13"/>
        <v>2.23E-2</v>
      </c>
      <c r="E111" s="23">
        <v>30</v>
      </c>
      <c r="F111" s="6">
        <f t="shared" si="10"/>
        <v>356800</v>
      </c>
      <c r="G111" s="5">
        <f t="shared" si="14"/>
        <v>33880126.666666657</v>
      </c>
      <c r="H111" s="8">
        <f t="shared" si="15"/>
        <v>49880126.666666657</v>
      </c>
    </row>
    <row r="112" spans="1:8" ht="15.75" x14ac:dyDescent="0.25">
      <c r="A112" s="10" t="s">
        <v>16</v>
      </c>
      <c r="B112" s="11">
        <f t="shared" si="12"/>
        <v>16000000</v>
      </c>
      <c r="C112" s="12">
        <f>Hoja2!B349</f>
        <v>0.17460000000000001</v>
      </c>
      <c r="D112" s="12">
        <f t="shared" si="13"/>
        <v>2.1825000000000001E-2</v>
      </c>
      <c r="E112" s="23">
        <v>31</v>
      </c>
      <c r="F112" s="6">
        <f t="shared" si="10"/>
        <v>360840</v>
      </c>
      <c r="G112" s="5">
        <f t="shared" si="14"/>
        <v>34240966.666666657</v>
      </c>
      <c r="H112" s="8">
        <f t="shared" si="15"/>
        <v>50240966.666666657</v>
      </c>
    </row>
    <row r="113" spans="1:8" ht="15.75" x14ac:dyDescent="0.25">
      <c r="A113" s="10" t="s">
        <v>29</v>
      </c>
      <c r="B113" s="11">
        <f t="shared" si="12"/>
        <v>16000000</v>
      </c>
      <c r="C113" s="12">
        <f>Hoja2!B350</f>
        <v>0.17319999999999999</v>
      </c>
      <c r="D113" s="12">
        <f t="shared" si="13"/>
        <v>2.1649999999999999E-2</v>
      </c>
      <c r="E113" s="23">
        <v>31</v>
      </c>
      <c r="F113" s="6">
        <f t="shared" si="10"/>
        <v>357946.66666666663</v>
      </c>
      <c r="G113" s="5">
        <f t="shared" si="14"/>
        <v>34598913.333333321</v>
      </c>
      <c r="H113" s="8">
        <f t="shared" si="15"/>
        <v>50598913.333333321</v>
      </c>
    </row>
    <row r="114" spans="1:8" ht="15.75" x14ac:dyDescent="0.25">
      <c r="A114" s="10" t="s">
        <v>32</v>
      </c>
      <c r="B114" s="11">
        <f t="shared" si="12"/>
        <v>16000000</v>
      </c>
      <c r="C114" s="12">
        <f>Hoja2!B351</f>
        <v>0.1754</v>
      </c>
      <c r="D114" s="12">
        <f t="shared" si="13"/>
        <v>2.1925E-2</v>
      </c>
      <c r="E114" s="23">
        <v>22</v>
      </c>
      <c r="F114" s="6">
        <f t="shared" si="10"/>
        <v>257253.33333333334</v>
      </c>
      <c r="G114" s="5">
        <f t="shared" si="14"/>
        <v>34856166.666666657</v>
      </c>
      <c r="H114" s="8">
        <f t="shared" si="15"/>
        <v>50856166.666666657</v>
      </c>
    </row>
    <row r="116" spans="1:8" ht="15.75" x14ac:dyDescent="0.25">
      <c r="A116" s="13" t="s">
        <v>33</v>
      </c>
    </row>
  </sheetData>
  <mergeCells count="3">
    <mergeCell ref="A1:H1"/>
    <mergeCell ref="A2:H2"/>
    <mergeCell ref="A3:H3"/>
  </mergeCells>
  <phoneticPr fontId="7" type="noConversion"/>
  <printOptions horizontalCentered="1"/>
  <pageMargins left="0.59055118110236227" right="0.59055118110236227" top="0.98425196850393704" bottom="0.98425196850393704" header="0.78740157480314965" footer="0.78740157480314965"/>
  <pageSetup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51"/>
  <sheetViews>
    <sheetView topLeftCell="A343" workbookViewId="0">
      <selection activeCell="B352" sqref="B352"/>
    </sheetView>
  </sheetViews>
  <sheetFormatPr baseColWidth="10" defaultRowHeight="15" x14ac:dyDescent="0.25"/>
  <cols>
    <col min="1" max="1" width="7.140625" bestFit="1" customWidth="1"/>
    <col min="2" max="2" width="9.140625" bestFit="1" customWidth="1"/>
    <col min="3" max="3" width="7.28515625" style="16" customWidth="1"/>
    <col min="4" max="256" width="11.42578125" style="17"/>
    <col min="257" max="257" width="7.140625" style="17" customWidth="1"/>
    <col min="258" max="258" width="15.140625" style="17" customWidth="1"/>
    <col min="259" max="259" width="7.28515625" style="17" customWidth="1"/>
    <col min="260" max="512" width="11.42578125" style="17"/>
    <col min="513" max="513" width="7.140625" style="17" customWidth="1"/>
    <col min="514" max="514" width="15.140625" style="17" customWidth="1"/>
    <col min="515" max="515" width="7.28515625" style="17" customWidth="1"/>
    <col min="516" max="768" width="11.42578125" style="17"/>
    <col min="769" max="769" width="7.140625" style="17" customWidth="1"/>
    <col min="770" max="770" width="15.140625" style="17" customWidth="1"/>
    <col min="771" max="771" width="7.28515625" style="17" customWidth="1"/>
    <col min="772" max="1024" width="11.42578125" style="17"/>
    <col min="1025" max="1025" width="7.140625" style="17" customWidth="1"/>
    <col min="1026" max="1026" width="15.140625" style="17" customWidth="1"/>
    <col min="1027" max="1027" width="7.28515625" style="17" customWidth="1"/>
    <col min="1028" max="1280" width="11.42578125" style="17"/>
    <col min="1281" max="1281" width="7.140625" style="17" customWidth="1"/>
    <col min="1282" max="1282" width="15.140625" style="17" customWidth="1"/>
    <col min="1283" max="1283" width="7.28515625" style="17" customWidth="1"/>
    <col min="1284" max="1536" width="11.42578125" style="17"/>
    <col min="1537" max="1537" width="7.140625" style="17" customWidth="1"/>
    <col min="1538" max="1538" width="15.140625" style="17" customWidth="1"/>
    <col min="1539" max="1539" width="7.28515625" style="17" customWidth="1"/>
    <col min="1540" max="1792" width="11.42578125" style="17"/>
    <col min="1793" max="1793" width="7.140625" style="17" customWidth="1"/>
    <col min="1794" max="1794" width="15.140625" style="17" customWidth="1"/>
    <col min="1795" max="1795" width="7.28515625" style="17" customWidth="1"/>
    <col min="1796" max="2048" width="11.42578125" style="17"/>
    <col min="2049" max="2049" width="7.140625" style="17" customWidth="1"/>
    <col min="2050" max="2050" width="15.140625" style="17" customWidth="1"/>
    <col min="2051" max="2051" width="7.28515625" style="17" customWidth="1"/>
    <col min="2052" max="2304" width="11.42578125" style="17"/>
    <col min="2305" max="2305" width="7.140625" style="17" customWidth="1"/>
    <col min="2306" max="2306" width="15.140625" style="17" customWidth="1"/>
    <col min="2307" max="2307" width="7.28515625" style="17" customWidth="1"/>
    <col min="2308" max="2560" width="11.42578125" style="17"/>
    <col min="2561" max="2561" width="7.140625" style="17" customWidth="1"/>
    <col min="2562" max="2562" width="15.140625" style="17" customWidth="1"/>
    <col min="2563" max="2563" width="7.28515625" style="17" customWidth="1"/>
    <col min="2564" max="2816" width="11.42578125" style="17"/>
    <col min="2817" max="2817" width="7.140625" style="17" customWidth="1"/>
    <col min="2818" max="2818" width="15.140625" style="17" customWidth="1"/>
    <col min="2819" max="2819" width="7.28515625" style="17" customWidth="1"/>
    <col min="2820" max="3072" width="11.42578125" style="17"/>
    <col min="3073" max="3073" width="7.140625" style="17" customWidth="1"/>
    <col min="3074" max="3074" width="15.140625" style="17" customWidth="1"/>
    <col min="3075" max="3075" width="7.28515625" style="17" customWidth="1"/>
    <col min="3076" max="3328" width="11.42578125" style="17"/>
    <col min="3329" max="3329" width="7.140625" style="17" customWidth="1"/>
    <col min="3330" max="3330" width="15.140625" style="17" customWidth="1"/>
    <col min="3331" max="3331" width="7.28515625" style="17" customWidth="1"/>
    <col min="3332" max="3584" width="11.42578125" style="17"/>
    <col min="3585" max="3585" width="7.140625" style="17" customWidth="1"/>
    <col min="3586" max="3586" width="15.140625" style="17" customWidth="1"/>
    <col min="3587" max="3587" width="7.28515625" style="17" customWidth="1"/>
    <col min="3588" max="3840" width="11.42578125" style="17"/>
    <col min="3841" max="3841" width="7.140625" style="17" customWidth="1"/>
    <col min="3842" max="3842" width="15.140625" style="17" customWidth="1"/>
    <col min="3843" max="3843" width="7.28515625" style="17" customWidth="1"/>
    <col min="3844" max="4096" width="11.42578125" style="17"/>
    <col min="4097" max="4097" width="7.140625" style="17" customWidth="1"/>
    <col min="4098" max="4098" width="15.140625" style="17" customWidth="1"/>
    <col min="4099" max="4099" width="7.28515625" style="17" customWidth="1"/>
    <col min="4100" max="4352" width="11.42578125" style="17"/>
    <col min="4353" max="4353" width="7.140625" style="17" customWidth="1"/>
    <col min="4354" max="4354" width="15.140625" style="17" customWidth="1"/>
    <col min="4355" max="4355" width="7.28515625" style="17" customWidth="1"/>
    <col min="4356" max="4608" width="11.42578125" style="17"/>
    <col min="4609" max="4609" width="7.140625" style="17" customWidth="1"/>
    <col min="4610" max="4610" width="15.140625" style="17" customWidth="1"/>
    <col min="4611" max="4611" width="7.28515625" style="17" customWidth="1"/>
    <col min="4612" max="4864" width="11.42578125" style="17"/>
    <col min="4865" max="4865" width="7.140625" style="17" customWidth="1"/>
    <col min="4866" max="4866" width="15.140625" style="17" customWidth="1"/>
    <col min="4867" max="4867" width="7.28515625" style="17" customWidth="1"/>
    <col min="4868" max="5120" width="11.42578125" style="17"/>
    <col min="5121" max="5121" width="7.140625" style="17" customWidth="1"/>
    <col min="5122" max="5122" width="15.140625" style="17" customWidth="1"/>
    <col min="5123" max="5123" width="7.28515625" style="17" customWidth="1"/>
    <col min="5124" max="5376" width="11.42578125" style="17"/>
    <col min="5377" max="5377" width="7.140625" style="17" customWidth="1"/>
    <col min="5378" max="5378" width="15.140625" style="17" customWidth="1"/>
    <col min="5379" max="5379" width="7.28515625" style="17" customWidth="1"/>
    <col min="5380" max="5632" width="11.42578125" style="17"/>
    <col min="5633" max="5633" width="7.140625" style="17" customWidth="1"/>
    <col min="5634" max="5634" width="15.140625" style="17" customWidth="1"/>
    <col min="5635" max="5635" width="7.28515625" style="17" customWidth="1"/>
    <col min="5636" max="5888" width="11.42578125" style="17"/>
    <col min="5889" max="5889" width="7.140625" style="17" customWidth="1"/>
    <col min="5890" max="5890" width="15.140625" style="17" customWidth="1"/>
    <col min="5891" max="5891" width="7.28515625" style="17" customWidth="1"/>
    <col min="5892" max="6144" width="11.42578125" style="17"/>
    <col min="6145" max="6145" width="7.140625" style="17" customWidth="1"/>
    <col min="6146" max="6146" width="15.140625" style="17" customWidth="1"/>
    <col min="6147" max="6147" width="7.28515625" style="17" customWidth="1"/>
    <col min="6148" max="6400" width="11.42578125" style="17"/>
    <col min="6401" max="6401" width="7.140625" style="17" customWidth="1"/>
    <col min="6402" max="6402" width="15.140625" style="17" customWidth="1"/>
    <col min="6403" max="6403" width="7.28515625" style="17" customWidth="1"/>
    <col min="6404" max="6656" width="11.42578125" style="17"/>
    <col min="6657" max="6657" width="7.140625" style="17" customWidth="1"/>
    <col min="6658" max="6658" width="15.140625" style="17" customWidth="1"/>
    <col min="6659" max="6659" width="7.28515625" style="17" customWidth="1"/>
    <col min="6660" max="6912" width="11.42578125" style="17"/>
    <col min="6913" max="6913" width="7.140625" style="17" customWidth="1"/>
    <col min="6914" max="6914" width="15.140625" style="17" customWidth="1"/>
    <col min="6915" max="6915" width="7.28515625" style="17" customWidth="1"/>
    <col min="6916" max="7168" width="11.42578125" style="17"/>
    <col min="7169" max="7169" width="7.140625" style="17" customWidth="1"/>
    <col min="7170" max="7170" width="15.140625" style="17" customWidth="1"/>
    <col min="7171" max="7171" width="7.28515625" style="17" customWidth="1"/>
    <col min="7172" max="7424" width="11.42578125" style="17"/>
    <col min="7425" max="7425" width="7.140625" style="17" customWidth="1"/>
    <col min="7426" max="7426" width="15.140625" style="17" customWidth="1"/>
    <col min="7427" max="7427" width="7.28515625" style="17" customWidth="1"/>
    <col min="7428" max="7680" width="11.42578125" style="17"/>
    <col min="7681" max="7681" width="7.140625" style="17" customWidth="1"/>
    <col min="7682" max="7682" width="15.140625" style="17" customWidth="1"/>
    <col min="7683" max="7683" width="7.28515625" style="17" customWidth="1"/>
    <col min="7684" max="7936" width="11.42578125" style="17"/>
    <col min="7937" max="7937" width="7.140625" style="17" customWidth="1"/>
    <col min="7938" max="7938" width="15.140625" style="17" customWidth="1"/>
    <col min="7939" max="7939" width="7.28515625" style="17" customWidth="1"/>
    <col min="7940" max="8192" width="11.42578125" style="17"/>
    <col min="8193" max="8193" width="7.140625" style="17" customWidth="1"/>
    <col min="8194" max="8194" width="15.140625" style="17" customWidth="1"/>
    <col min="8195" max="8195" width="7.28515625" style="17" customWidth="1"/>
    <col min="8196" max="8448" width="11.42578125" style="17"/>
    <col min="8449" max="8449" width="7.140625" style="17" customWidth="1"/>
    <col min="8450" max="8450" width="15.140625" style="17" customWidth="1"/>
    <col min="8451" max="8451" width="7.28515625" style="17" customWidth="1"/>
    <col min="8452" max="8704" width="11.42578125" style="17"/>
    <col min="8705" max="8705" width="7.140625" style="17" customWidth="1"/>
    <col min="8706" max="8706" width="15.140625" style="17" customWidth="1"/>
    <col min="8707" max="8707" width="7.28515625" style="17" customWidth="1"/>
    <col min="8708" max="8960" width="11.42578125" style="17"/>
    <col min="8961" max="8961" width="7.140625" style="17" customWidth="1"/>
    <col min="8962" max="8962" width="15.140625" style="17" customWidth="1"/>
    <col min="8963" max="8963" width="7.28515625" style="17" customWidth="1"/>
    <col min="8964" max="9216" width="11.42578125" style="17"/>
    <col min="9217" max="9217" width="7.140625" style="17" customWidth="1"/>
    <col min="9218" max="9218" width="15.140625" style="17" customWidth="1"/>
    <col min="9219" max="9219" width="7.28515625" style="17" customWidth="1"/>
    <col min="9220" max="9472" width="11.42578125" style="17"/>
    <col min="9473" max="9473" width="7.140625" style="17" customWidth="1"/>
    <col min="9474" max="9474" width="15.140625" style="17" customWidth="1"/>
    <col min="9475" max="9475" width="7.28515625" style="17" customWidth="1"/>
    <col min="9476" max="9728" width="11.42578125" style="17"/>
    <col min="9729" max="9729" width="7.140625" style="17" customWidth="1"/>
    <col min="9730" max="9730" width="15.140625" style="17" customWidth="1"/>
    <col min="9731" max="9731" width="7.28515625" style="17" customWidth="1"/>
    <col min="9732" max="9984" width="11.42578125" style="17"/>
    <col min="9985" max="9985" width="7.140625" style="17" customWidth="1"/>
    <col min="9986" max="9986" width="15.140625" style="17" customWidth="1"/>
    <col min="9987" max="9987" width="7.28515625" style="17" customWidth="1"/>
    <col min="9988" max="10240" width="11.42578125" style="17"/>
    <col min="10241" max="10241" width="7.140625" style="17" customWidth="1"/>
    <col min="10242" max="10242" width="15.140625" style="17" customWidth="1"/>
    <col min="10243" max="10243" width="7.28515625" style="17" customWidth="1"/>
    <col min="10244" max="10496" width="11.42578125" style="17"/>
    <col min="10497" max="10497" width="7.140625" style="17" customWidth="1"/>
    <col min="10498" max="10498" width="15.140625" style="17" customWidth="1"/>
    <col min="10499" max="10499" width="7.28515625" style="17" customWidth="1"/>
    <col min="10500" max="10752" width="11.42578125" style="17"/>
    <col min="10753" max="10753" width="7.140625" style="17" customWidth="1"/>
    <col min="10754" max="10754" width="15.140625" style="17" customWidth="1"/>
    <col min="10755" max="10755" width="7.28515625" style="17" customWidth="1"/>
    <col min="10756" max="11008" width="11.42578125" style="17"/>
    <col min="11009" max="11009" width="7.140625" style="17" customWidth="1"/>
    <col min="11010" max="11010" width="15.140625" style="17" customWidth="1"/>
    <col min="11011" max="11011" width="7.28515625" style="17" customWidth="1"/>
    <col min="11012" max="11264" width="11.42578125" style="17"/>
    <col min="11265" max="11265" width="7.140625" style="17" customWidth="1"/>
    <col min="11266" max="11266" width="15.140625" style="17" customWidth="1"/>
    <col min="11267" max="11267" width="7.28515625" style="17" customWidth="1"/>
    <col min="11268" max="11520" width="11.42578125" style="17"/>
    <col min="11521" max="11521" width="7.140625" style="17" customWidth="1"/>
    <col min="11522" max="11522" width="15.140625" style="17" customWidth="1"/>
    <col min="11523" max="11523" width="7.28515625" style="17" customWidth="1"/>
    <col min="11524" max="11776" width="11.42578125" style="17"/>
    <col min="11777" max="11777" width="7.140625" style="17" customWidth="1"/>
    <col min="11778" max="11778" width="15.140625" style="17" customWidth="1"/>
    <col min="11779" max="11779" width="7.28515625" style="17" customWidth="1"/>
    <col min="11780" max="12032" width="11.42578125" style="17"/>
    <col min="12033" max="12033" width="7.140625" style="17" customWidth="1"/>
    <col min="12034" max="12034" width="15.140625" style="17" customWidth="1"/>
    <col min="12035" max="12035" width="7.28515625" style="17" customWidth="1"/>
    <col min="12036" max="12288" width="11.42578125" style="17"/>
    <col min="12289" max="12289" width="7.140625" style="17" customWidth="1"/>
    <col min="12290" max="12290" width="15.140625" style="17" customWidth="1"/>
    <col min="12291" max="12291" width="7.28515625" style="17" customWidth="1"/>
    <col min="12292" max="12544" width="11.42578125" style="17"/>
    <col min="12545" max="12545" width="7.140625" style="17" customWidth="1"/>
    <col min="12546" max="12546" width="15.140625" style="17" customWidth="1"/>
    <col min="12547" max="12547" width="7.28515625" style="17" customWidth="1"/>
    <col min="12548" max="12800" width="11.42578125" style="17"/>
    <col min="12801" max="12801" width="7.140625" style="17" customWidth="1"/>
    <col min="12802" max="12802" width="15.140625" style="17" customWidth="1"/>
    <col min="12803" max="12803" width="7.28515625" style="17" customWidth="1"/>
    <col min="12804" max="13056" width="11.42578125" style="17"/>
    <col min="13057" max="13057" width="7.140625" style="17" customWidth="1"/>
    <col min="13058" max="13058" width="15.140625" style="17" customWidth="1"/>
    <col min="13059" max="13059" width="7.28515625" style="17" customWidth="1"/>
    <col min="13060" max="13312" width="11.42578125" style="17"/>
    <col min="13313" max="13313" width="7.140625" style="17" customWidth="1"/>
    <col min="13314" max="13314" width="15.140625" style="17" customWidth="1"/>
    <col min="13315" max="13315" width="7.28515625" style="17" customWidth="1"/>
    <col min="13316" max="13568" width="11.42578125" style="17"/>
    <col min="13569" max="13569" width="7.140625" style="17" customWidth="1"/>
    <col min="13570" max="13570" width="15.140625" style="17" customWidth="1"/>
    <col min="13571" max="13571" width="7.28515625" style="17" customWidth="1"/>
    <col min="13572" max="13824" width="11.42578125" style="17"/>
    <col min="13825" max="13825" width="7.140625" style="17" customWidth="1"/>
    <col min="13826" max="13826" width="15.140625" style="17" customWidth="1"/>
    <col min="13827" max="13827" width="7.28515625" style="17" customWidth="1"/>
    <col min="13828" max="14080" width="11.42578125" style="17"/>
    <col min="14081" max="14081" width="7.140625" style="17" customWidth="1"/>
    <col min="14082" max="14082" width="15.140625" style="17" customWidth="1"/>
    <col min="14083" max="14083" width="7.28515625" style="17" customWidth="1"/>
    <col min="14084" max="14336" width="11.42578125" style="17"/>
    <col min="14337" max="14337" width="7.140625" style="17" customWidth="1"/>
    <col min="14338" max="14338" width="15.140625" style="17" customWidth="1"/>
    <col min="14339" max="14339" width="7.28515625" style="17" customWidth="1"/>
    <col min="14340" max="14592" width="11.42578125" style="17"/>
    <col min="14593" max="14593" width="7.140625" style="17" customWidth="1"/>
    <col min="14594" max="14594" width="15.140625" style="17" customWidth="1"/>
    <col min="14595" max="14595" width="7.28515625" style="17" customWidth="1"/>
    <col min="14596" max="14848" width="11.42578125" style="17"/>
    <col min="14849" max="14849" width="7.140625" style="17" customWidth="1"/>
    <col min="14850" max="14850" width="15.140625" style="17" customWidth="1"/>
    <col min="14851" max="14851" width="7.28515625" style="17" customWidth="1"/>
    <col min="14852" max="15104" width="11.42578125" style="17"/>
    <col min="15105" max="15105" width="7.140625" style="17" customWidth="1"/>
    <col min="15106" max="15106" width="15.140625" style="17" customWidth="1"/>
    <col min="15107" max="15107" width="7.28515625" style="17" customWidth="1"/>
    <col min="15108" max="15360" width="11.42578125" style="17"/>
    <col min="15361" max="15361" width="7.140625" style="17" customWidth="1"/>
    <col min="15362" max="15362" width="15.140625" style="17" customWidth="1"/>
    <col min="15363" max="15363" width="7.28515625" style="17" customWidth="1"/>
    <col min="15364" max="15616" width="11.42578125" style="17"/>
    <col min="15617" max="15617" width="7.140625" style="17" customWidth="1"/>
    <col min="15618" max="15618" width="15.140625" style="17" customWidth="1"/>
    <col min="15619" max="15619" width="7.28515625" style="17" customWidth="1"/>
    <col min="15620" max="15872" width="11.42578125" style="17"/>
    <col min="15873" max="15873" width="7.140625" style="17" customWidth="1"/>
    <col min="15874" max="15874" width="15.140625" style="17" customWidth="1"/>
    <col min="15875" max="15875" width="7.28515625" style="17" customWidth="1"/>
    <col min="15876" max="16128" width="11.42578125" style="17"/>
    <col min="16129" max="16129" width="7.140625" style="17" customWidth="1"/>
    <col min="16130" max="16130" width="15.140625" style="17" customWidth="1"/>
    <col min="16131" max="16131" width="7.28515625" style="17" customWidth="1"/>
    <col min="16132" max="16384" width="11.42578125" style="17"/>
  </cols>
  <sheetData>
    <row r="1" spans="1:3" s="14" customFormat="1" ht="26.25" customHeight="1" x14ac:dyDescent="0.25">
      <c r="A1" s="14" t="s">
        <v>0</v>
      </c>
      <c r="B1" s="14" t="s">
        <v>17</v>
      </c>
      <c r="C1" s="16" t="s">
        <v>18</v>
      </c>
    </row>
    <row r="2" spans="1:3" x14ac:dyDescent="0.25">
      <c r="A2" s="15">
        <v>33604</v>
      </c>
      <c r="B2" s="16">
        <v>0.36409999999999998</v>
      </c>
      <c r="C2" s="16">
        <f t="shared" ref="C2:C65" si="0">B2*1.5/12</f>
        <v>4.551249999999999E-2</v>
      </c>
    </row>
    <row r="3" spans="1:3" x14ac:dyDescent="0.25">
      <c r="A3" s="15">
        <v>33635</v>
      </c>
      <c r="B3" s="16">
        <v>0.36409999999999998</v>
      </c>
      <c r="C3" s="16">
        <f t="shared" si="0"/>
        <v>4.551249999999999E-2</v>
      </c>
    </row>
    <row r="4" spans="1:3" x14ac:dyDescent="0.25">
      <c r="A4" s="15">
        <v>33664</v>
      </c>
      <c r="B4" s="16">
        <v>0.42409999999999998</v>
      </c>
      <c r="C4" s="16">
        <f t="shared" si="0"/>
        <v>5.3012499999999997E-2</v>
      </c>
    </row>
    <row r="5" spans="1:3" x14ac:dyDescent="0.25">
      <c r="A5" s="15">
        <v>33695</v>
      </c>
      <c r="B5" s="16">
        <v>0.42409999999999998</v>
      </c>
      <c r="C5" s="16">
        <f t="shared" si="0"/>
        <v>5.3012499999999997E-2</v>
      </c>
    </row>
    <row r="6" spans="1:3" x14ac:dyDescent="0.25">
      <c r="A6" s="15">
        <v>33725</v>
      </c>
      <c r="B6" s="16">
        <v>0.38469999999999999</v>
      </c>
      <c r="C6" s="16">
        <f t="shared" si="0"/>
        <v>4.8087499999999998E-2</v>
      </c>
    </row>
    <row r="7" spans="1:3" x14ac:dyDescent="0.25">
      <c r="A7" s="15">
        <v>33756</v>
      </c>
      <c r="B7" s="16">
        <v>0.38469999999999999</v>
      </c>
      <c r="C7" s="16">
        <f t="shared" si="0"/>
        <v>4.8087499999999998E-2</v>
      </c>
    </row>
    <row r="8" spans="1:3" x14ac:dyDescent="0.25">
      <c r="A8" s="15">
        <v>33786</v>
      </c>
      <c r="B8" s="16">
        <v>0.38179999999999997</v>
      </c>
      <c r="C8" s="16">
        <f t="shared" si="0"/>
        <v>4.7724999999999997E-2</v>
      </c>
    </row>
    <row r="9" spans="1:3" x14ac:dyDescent="0.25">
      <c r="A9" s="15">
        <v>33817</v>
      </c>
      <c r="B9" s="16">
        <v>0.38179999999999997</v>
      </c>
      <c r="C9" s="16">
        <f t="shared" si="0"/>
        <v>4.7724999999999997E-2</v>
      </c>
    </row>
    <row r="10" spans="1:3" x14ac:dyDescent="0.25">
      <c r="A10" s="15">
        <v>33848</v>
      </c>
      <c r="B10" s="16">
        <v>0.34329999999999999</v>
      </c>
      <c r="C10" s="16">
        <f t="shared" si="0"/>
        <v>4.2912499999999999E-2</v>
      </c>
    </row>
    <row r="11" spans="1:3" x14ac:dyDescent="0.25">
      <c r="A11" s="15">
        <v>33878</v>
      </c>
      <c r="B11" s="16">
        <v>0.34329999999999999</v>
      </c>
      <c r="C11" s="16">
        <f t="shared" si="0"/>
        <v>4.2912499999999999E-2</v>
      </c>
    </row>
    <row r="12" spans="1:3" x14ac:dyDescent="0.25">
      <c r="A12" s="15">
        <v>33909</v>
      </c>
      <c r="B12" s="16">
        <v>0.32150000000000001</v>
      </c>
      <c r="C12" s="16">
        <f t="shared" si="0"/>
        <v>4.0187500000000001E-2</v>
      </c>
    </row>
    <row r="13" spans="1:3" x14ac:dyDescent="0.25">
      <c r="A13" s="15">
        <v>33939</v>
      </c>
      <c r="B13" s="16">
        <v>0.32150000000000001</v>
      </c>
      <c r="C13" s="16">
        <f t="shared" si="0"/>
        <v>4.0187500000000001E-2</v>
      </c>
    </row>
    <row r="14" spans="1:3" x14ac:dyDescent="0.25">
      <c r="A14" s="15">
        <v>33970</v>
      </c>
      <c r="B14" s="16">
        <v>0.34389999999999998</v>
      </c>
      <c r="C14" s="16">
        <f t="shared" si="0"/>
        <v>4.2987499999999991E-2</v>
      </c>
    </row>
    <row r="15" spans="1:3" x14ac:dyDescent="0.25">
      <c r="A15" s="15">
        <v>34001</v>
      </c>
      <c r="B15" s="16">
        <v>0.34389999999999998</v>
      </c>
      <c r="C15" s="16">
        <f t="shared" si="0"/>
        <v>4.2987499999999991E-2</v>
      </c>
    </row>
    <row r="16" spans="1:3" x14ac:dyDescent="0.25">
      <c r="A16" s="15">
        <v>34029</v>
      </c>
      <c r="B16" s="16">
        <v>0.34739999999999999</v>
      </c>
      <c r="C16" s="16">
        <f>B16*1.5/12</f>
        <v>4.3424999999999998E-2</v>
      </c>
    </row>
    <row r="17" spans="1:3" x14ac:dyDescent="0.25">
      <c r="A17" s="15">
        <v>34060</v>
      </c>
      <c r="B17" s="16">
        <v>0.34739999999999999</v>
      </c>
      <c r="C17" s="16">
        <f t="shared" si="0"/>
        <v>4.3424999999999998E-2</v>
      </c>
    </row>
    <row r="18" spans="1:3" x14ac:dyDescent="0.25">
      <c r="A18" s="15">
        <v>34090</v>
      </c>
      <c r="B18" s="16">
        <v>0.35099999999999998</v>
      </c>
      <c r="C18" s="16">
        <f t="shared" si="0"/>
        <v>4.3874999999999997E-2</v>
      </c>
    </row>
    <row r="19" spans="1:3" x14ac:dyDescent="0.25">
      <c r="A19" s="15">
        <v>34121</v>
      </c>
      <c r="B19" s="16">
        <v>0.35099999999999998</v>
      </c>
      <c r="C19" s="16">
        <f t="shared" si="0"/>
        <v>4.3874999999999997E-2</v>
      </c>
    </row>
    <row r="20" spans="1:3" x14ac:dyDescent="0.25">
      <c r="A20" s="15">
        <v>34151</v>
      </c>
      <c r="B20" s="16">
        <v>0.3543</v>
      </c>
      <c r="C20" s="16">
        <f t="shared" si="0"/>
        <v>4.42875E-2</v>
      </c>
    </row>
    <row r="21" spans="1:3" x14ac:dyDescent="0.25">
      <c r="A21" s="15">
        <v>34182</v>
      </c>
      <c r="B21" s="16">
        <v>0.3543</v>
      </c>
      <c r="C21" s="16">
        <f t="shared" si="0"/>
        <v>4.42875E-2</v>
      </c>
    </row>
    <row r="22" spans="1:3" x14ac:dyDescent="0.25">
      <c r="A22" s="15">
        <v>34213</v>
      </c>
      <c r="B22" s="16">
        <v>0.35659999999999997</v>
      </c>
      <c r="C22" s="16">
        <f t="shared" si="0"/>
        <v>4.4574999999999997E-2</v>
      </c>
    </row>
    <row r="23" spans="1:3" x14ac:dyDescent="0.25">
      <c r="A23" s="15">
        <v>34243</v>
      </c>
      <c r="B23" s="16">
        <v>0.35659999999999997</v>
      </c>
      <c r="C23" s="16">
        <f t="shared" si="0"/>
        <v>4.4574999999999997E-2</v>
      </c>
    </row>
    <row r="24" spans="1:3" x14ac:dyDescent="0.25">
      <c r="A24" s="15">
        <v>34274</v>
      </c>
      <c r="B24" s="16">
        <v>0.35870000000000002</v>
      </c>
      <c r="C24" s="16">
        <f t="shared" si="0"/>
        <v>4.4837500000000002E-2</v>
      </c>
    </row>
    <row r="25" spans="1:3" x14ac:dyDescent="0.25">
      <c r="A25" s="15">
        <v>34304</v>
      </c>
      <c r="B25" s="16">
        <v>0.35870000000000002</v>
      </c>
      <c r="C25" s="16">
        <f t="shared" si="0"/>
        <v>4.4837500000000002E-2</v>
      </c>
    </row>
    <row r="26" spans="1:3" x14ac:dyDescent="0.25">
      <c r="A26" s="15">
        <v>34335</v>
      </c>
      <c r="B26" s="16">
        <v>0.35020000000000001</v>
      </c>
      <c r="C26" s="16">
        <f t="shared" si="0"/>
        <v>4.3775000000000001E-2</v>
      </c>
    </row>
    <row r="27" spans="1:3" x14ac:dyDescent="0.25">
      <c r="A27" s="15">
        <v>34366</v>
      </c>
      <c r="B27" s="16">
        <v>0.35020000000000001</v>
      </c>
      <c r="C27" s="16">
        <f t="shared" si="0"/>
        <v>4.3775000000000001E-2</v>
      </c>
    </row>
    <row r="28" spans="1:3" x14ac:dyDescent="0.25">
      <c r="A28" s="15">
        <v>34394</v>
      </c>
      <c r="B28" s="16">
        <v>0.35420000000000001</v>
      </c>
      <c r="C28" s="16">
        <f t="shared" si="0"/>
        <v>4.4275000000000002E-2</v>
      </c>
    </row>
    <row r="29" spans="1:3" x14ac:dyDescent="0.25">
      <c r="A29" s="15">
        <v>34425</v>
      </c>
      <c r="B29" s="16">
        <v>0.35420000000000001</v>
      </c>
      <c r="C29" s="16">
        <f t="shared" si="0"/>
        <v>4.4275000000000002E-2</v>
      </c>
    </row>
    <row r="30" spans="1:3" x14ac:dyDescent="0.25">
      <c r="A30" s="15">
        <v>34455</v>
      </c>
      <c r="B30" s="16">
        <v>0.36130000000000001</v>
      </c>
      <c r="C30" s="16">
        <f t="shared" si="0"/>
        <v>4.5162500000000001E-2</v>
      </c>
    </row>
    <row r="31" spans="1:3" x14ac:dyDescent="0.25">
      <c r="A31" s="15">
        <v>34486</v>
      </c>
      <c r="B31" s="16">
        <v>0.36130000000000001</v>
      </c>
      <c r="C31" s="16">
        <f t="shared" si="0"/>
        <v>4.5162500000000001E-2</v>
      </c>
    </row>
    <row r="32" spans="1:3" x14ac:dyDescent="0.25">
      <c r="A32" s="15">
        <v>34516</v>
      </c>
      <c r="B32" s="16">
        <v>0.36249999999999999</v>
      </c>
      <c r="C32" s="16">
        <f t="shared" si="0"/>
        <v>4.5312499999999999E-2</v>
      </c>
    </row>
    <row r="33" spans="1:3" x14ac:dyDescent="0.25">
      <c r="A33" s="15">
        <v>34547</v>
      </c>
      <c r="B33" s="16">
        <v>0.36249999999999999</v>
      </c>
      <c r="C33" s="16">
        <f t="shared" si="0"/>
        <v>4.5312499999999999E-2</v>
      </c>
    </row>
    <row r="34" spans="1:3" x14ac:dyDescent="0.25">
      <c r="A34" s="15">
        <v>34578</v>
      </c>
      <c r="B34" s="16">
        <v>0.36890000000000001</v>
      </c>
      <c r="C34" s="16">
        <f t="shared" si="0"/>
        <v>4.6112500000000001E-2</v>
      </c>
    </row>
    <row r="35" spans="1:3" x14ac:dyDescent="0.25">
      <c r="A35" s="15">
        <v>34608</v>
      </c>
      <c r="B35" s="16">
        <v>0.36890000000000001</v>
      </c>
      <c r="C35" s="16">
        <f t="shared" si="0"/>
        <v>4.6112500000000001E-2</v>
      </c>
    </row>
    <row r="36" spans="1:3" x14ac:dyDescent="0.25">
      <c r="A36" s="15">
        <v>34639</v>
      </c>
      <c r="B36" s="16">
        <v>0.3876</v>
      </c>
      <c r="C36" s="16">
        <f t="shared" si="0"/>
        <v>4.845E-2</v>
      </c>
    </row>
    <row r="37" spans="1:3" x14ac:dyDescent="0.25">
      <c r="A37" s="15">
        <v>34669</v>
      </c>
      <c r="B37" s="16">
        <v>0.3876</v>
      </c>
      <c r="C37" s="16">
        <f t="shared" si="0"/>
        <v>4.845E-2</v>
      </c>
    </row>
    <row r="38" spans="1:3" x14ac:dyDescent="0.25">
      <c r="A38" s="15">
        <v>34700</v>
      </c>
      <c r="B38" s="16">
        <v>0.4012</v>
      </c>
      <c r="C38" s="16">
        <f t="shared" si="0"/>
        <v>5.015E-2</v>
      </c>
    </row>
    <row r="39" spans="1:3" x14ac:dyDescent="0.25">
      <c r="A39" s="15">
        <v>34731</v>
      </c>
      <c r="B39" s="16">
        <v>0.4012</v>
      </c>
      <c r="C39" s="16">
        <f t="shared" si="0"/>
        <v>5.015E-2</v>
      </c>
    </row>
    <row r="40" spans="1:3" x14ac:dyDescent="0.25">
      <c r="A40" s="15">
        <v>34759</v>
      </c>
      <c r="B40" s="16">
        <v>0.4274</v>
      </c>
      <c r="C40" s="16">
        <f t="shared" si="0"/>
        <v>5.3425E-2</v>
      </c>
    </row>
    <row r="41" spans="1:3" x14ac:dyDescent="0.25">
      <c r="A41" s="15">
        <v>34790</v>
      </c>
      <c r="B41" s="16">
        <v>0.4274</v>
      </c>
      <c r="C41" s="16">
        <f t="shared" si="0"/>
        <v>5.3425E-2</v>
      </c>
    </row>
    <row r="42" spans="1:3" x14ac:dyDescent="0.25">
      <c r="A42" s="15">
        <v>34820</v>
      </c>
      <c r="B42" s="16">
        <v>0.42449999999999999</v>
      </c>
      <c r="C42" s="16">
        <f t="shared" si="0"/>
        <v>5.3062499999999992E-2</v>
      </c>
    </row>
    <row r="43" spans="1:3" x14ac:dyDescent="0.25">
      <c r="A43" s="15">
        <v>34851</v>
      </c>
      <c r="B43" s="16">
        <v>0.42449999999999999</v>
      </c>
      <c r="C43" s="16">
        <f t="shared" si="0"/>
        <v>5.3062499999999992E-2</v>
      </c>
    </row>
    <row r="44" spans="1:3" x14ac:dyDescent="0.25">
      <c r="A44" s="15">
        <v>34881</v>
      </c>
      <c r="B44" s="16">
        <v>0.43840000000000001</v>
      </c>
      <c r="C44" s="16">
        <f t="shared" si="0"/>
        <v>5.4799999999999995E-2</v>
      </c>
    </row>
    <row r="45" spans="1:3" x14ac:dyDescent="0.25">
      <c r="A45" s="15">
        <v>34912</v>
      </c>
      <c r="B45" s="16">
        <v>0.43840000000000001</v>
      </c>
      <c r="C45" s="16">
        <f t="shared" si="0"/>
        <v>5.4799999999999995E-2</v>
      </c>
    </row>
    <row r="46" spans="1:3" x14ac:dyDescent="0.25">
      <c r="A46" s="15">
        <v>34943</v>
      </c>
      <c r="B46" s="16">
        <v>0.44619999999999999</v>
      </c>
      <c r="C46" s="16">
        <f t="shared" si="0"/>
        <v>5.5774999999999998E-2</v>
      </c>
    </row>
    <row r="47" spans="1:3" x14ac:dyDescent="0.25">
      <c r="A47" s="15">
        <v>34973</v>
      </c>
      <c r="B47" s="16">
        <v>0.44619999999999999</v>
      </c>
      <c r="C47" s="16">
        <f t="shared" si="0"/>
        <v>5.5774999999999998E-2</v>
      </c>
    </row>
    <row r="48" spans="1:3" x14ac:dyDescent="0.25">
      <c r="A48" s="15">
        <v>35004</v>
      </c>
      <c r="B48" s="16">
        <v>0.42720000000000002</v>
      </c>
      <c r="C48" s="16">
        <f t="shared" si="0"/>
        <v>5.3400000000000003E-2</v>
      </c>
    </row>
    <row r="49" spans="1:3" x14ac:dyDescent="0.25">
      <c r="A49" s="15">
        <v>35034</v>
      </c>
      <c r="B49" s="16">
        <v>0.42720000000000002</v>
      </c>
      <c r="C49" s="16">
        <f t="shared" si="0"/>
        <v>5.3400000000000003E-2</v>
      </c>
    </row>
    <row r="50" spans="1:3" x14ac:dyDescent="0.25">
      <c r="A50" s="15">
        <v>35065</v>
      </c>
      <c r="B50" s="16">
        <v>0.4027</v>
      </c>
      <c r="C50" s="16">
        <f t="shared" si="0"/>
        <v>5.03375E-2</v>
      </c>
    </row>
    <row r="51" spans="1:3" x14ac:dyDescent="0.25">
      <c r="A51" s="15">
        <v>35096</v>
      </c>
      <c r="B51" s="16">
        <v>0.4027</v>
      </c>
      <c r="C51" s="16">
        <f t="shared" si="0"/>
        <v>5.03375E-2</v>
      </c>
    </row>
    <row r="52" spans="1:3" x14ac:dyDescent="0.25">
      <c r="A52" s="15">
        <v>35125</v>
      </c>
      <c r="B52" s="16">
        <v>0.41370000000000001</v>
      </c>
      <c r="C52" s="16">
        <f t="shared" si="0"/>
        <v>5.1712500000000002E-2</v>
      </c>
    </row>
    <row r="53" spans="1:3" x14ac:dyDescent="0.25">
      <c r="A53" s="15">
        <v>35156</v>
      </c>
      <c r="B53" s="16">
        <v>0.41370000000000001</v>
      </c>
      <c r="C53" s="16">
        <f t="shared" si="0"/>
        <v>5.1712500000000002E-2</v>
      </c>
    </row>
    <row r="54" spans="1:3" x14ac:dyDescent="0.25">
      <c r="A54" s="15">
        <v>35186</v>
      </c>
      <c r="B54" s="16">
        <v>0.42180000000000001</v>
      </c>
      <c r="C54" s="16">
        <f t="shared" si="0"/>
        <v>5.2725000000000001E-2</v>
      </c>
    </row>
    <row r="55" spans="1:3" x14ac:dyDescent="0.25">
      <c r="A55" s="15">
        <v>35217</v>
      </c>
      <c r="B55" s="16">
        <v>0.42180000000000001</v>
      </c>
      <c r="C55" s="16">
        <f t="shared" si="0"/>
        <v>5.2725000000000001E-2</v>
      </c>
    </row>
    <row r="56" spans="1:3" x14ac:dyDescent="0.25">
      <c r="A56" s="15">
        <v>35247</v>
      </c>
      <c r="B56" s="16">
        <v>0.4294</v>
      </c>
      <c r="C56" s="16">
        <f t="shared" si="0"/>
        <v>5.3675E-2</v>
      </c>
    </row>
    <row r="57" spans="1:3" x14ac:dyDescent="0.25">
      <c r="A57" s="15">
        <v>35278</v>
      </c>
      <c r="B57" s="16">
        <v>0.4294</v>
      </c>
      <c r="C57" s="16">
        <f t="shared" si="0"/>
        <v>5.3675E-2</v>
      </c>
    </row>
    <row r="58" spans="1:3" x14ac:dyDescent="0.25">
      <c r="A58" s="15">
        <v>35309</v>
      </c>
      <c r="B58" s="16">
        <v>0.4229</v>
      </c>
      <c r="C58" s="16">
        <f t="shared" si="0"/>
        <v>5.28625E-2</v>
      </c>
    </row>
    <row r="59" spans="1:3" x14ac:dyDescent="0.25">
      <c r="A59" s="15">
        <v>35339</v>
      </c>
      <c r="B59" s="16">
        <v>0.4229</v>
      </c>
      <c r="C59" s="16">
        <f t="shared" si="0"/>
        <v>5.28625E-2</v>
      </c>
    </row>
    <row r="60" spans="1:3" x14ac:dyDescent="0.25">
      <c r="A60" s="15">
        <v>35370</v>
      </c>
      <c r="B60" s="16">
        <v>0.41370000000000001</v>
      </c>
      <c r="C60" s="16">
        <f t="shared" si="0"/>
        <v>5.1712500000000002E-2</v>
      </c>
    </row>
    <row r="61" spans="1:3" x14ac:dyDescent="0.25">
      <c r="A61" s="15">
        <v>35400</v>
      </c>
      <c r="B61" s="16">
        <v>0.41370000000000001</v>
      </c>
      <c r="C61" s="16">
        <f t="shared" si="0"/>
        <v>5.1712500000000002E-2</v>
      </c>
    </row>
    <row r="62" spans="1:3" x14ac:dyDescent="0.25">
      <c r="A62" s="15">
        <v>35431</v>
      </c>
      <c r="B62" s="16">
        <v>0.3977</v>
      </c>
      <c r="C62" s="16">
        <f t="shared" si="0"/>
        <v>4.97125E-2</v>
      </c>
    </row>
    <row r="63" spans="1:3" x14ac:dyDescent="0.25">
      <c r="A63" s="15">
        <v>35462</v>
      </c>
      <c r="B63" s="16">
        <v>0.3977</v>
      </c>
      <c r="C63" s="16">
        <f t="shared" si="0"/>
        <v>4.97125E-2</v>
      </c>
    </row>
    <row r="64" spans="1:3" x14ac:dyDescent="0.25">
      <c r="A64" s="15">
        <v>35490</v>
      </c>
      <c r="B64" s="16">
        <v>0.38950000000000001</v>
      </c>
      <c r="C64" s="16">
        <f t="shared" si="0"/>
        <v>4.8687500000000002E-2</v>
      </c>
    </row>
    <row r="65" spans="1:3" x14ac:dyDescent="0.25">
      <c r="A65" s="15">
        <v>35521</v>
      </c>
      <c r="B65" s="16">
        <v>0.38950000000000001</v>
      </c>
      <c r="C65" s="16">
        <f t="shared" si="0"/>
        <v>4.8687500000000002E-2</v>
      </c>
    </row>
    <row r="66" spans="1:3" x14ac:dyDescent="0.25">
      <c r="A66" s="15">
        <v>35551</v>
      </c>
      <c r="B66" s="16">
        <v>0.36990000000000001</v>
      </c>
      <c r="C66" s="16">
        <f t="shared" ref="C66:C129" si="1">B66*1.5/12</f>
        <v>4.6237500000000008E-2</v>
      </c>
    </row>
    <row r="67" spans="1:3" x14ac:dyDescent="0.25">
      <c r="A67" s="15">
        <v>35582</v>
      </c>
      <c r="B67" s="16">
        <v>0.36990000000000001</v>
      </c>
      <c r="C67" s="16">
        <f t="shared" si="1"/>
        <v>4.6237500000000008E-2</v>
      </c>
    </row>
    <row r="68" spans="1:3" x14ac:dyDescent="0.25">
      <c r="A68" s="15">
        <v>35612</v>
      </c>
      <c r="B68" s="16">
        <v>0.36499999999999999</v>
      </c>
      <c r="C68" s="16">
        <f t="shared" si="1"/>
        <v>4.5624999999999999E-2</v>
      </c>
    </row>
    <row r="69" spans="1:3" x14ac:dyDescent="0.25">
      <c r="A69" s="15">
        <v>35643</v>
      </c>
      <c r="B69" s="16">
        <v>0.36499999999999999</v>
      </c>
      <c r="C69" s="16">
        <f t="shared" si="1"/>
        <v>4.5624999999999999E-2</v>
      </c>
    </row>
    <row r="70" spans="1:3" x14ac:dyDescent="0.25">
      <c r="A70" s="15">
        <v>35674</v>
      </c>
      <c r="B70" s="16">
        <v>0.31840000000000002</v>
      </c>
      <c r="C70" s="16">
        <f t="shared" si="1"/>
        <v>3.9800000000000002E-2</v>
      </c>
    </row>
    <row r="71" spans="1:3" x14ac:dyDescent="0.25">
      <c r="A71" s="15">
        <v>35704</v>
      </c>
      <c r="B71" s="16">
        <v>0.31330000000000002</v>
      </c>
      <c r="C71" s="16">
        <f t="shared" si="1"/>
        <v>3.9162500000000003E-2</v>
      </c>
    </row>
    <row r="72" spans="1:3" x14ac:dyDescent="0.25">
      <c r="A72" s="15">
        <v>35735</v>
      </c>
      <c r="B72" s="16">
        <v>0.31469999999999998</v>
      </c>
      <c r="C72" s="16">
        <f t="shared" si="1"/>
        <v>3.9337499999999997E-2</v>
      </c>
    </row>
    <row r="73" spans="1:3" x14ac:dyDescent="0.25">
      <c r="A73" s="15">
        <v>35765</v>
      </c>
      <c r="B73" s="16">
        <v>0.31740000000000002</v>
      </c>
      <c r="C73" s="16">
        <f t="shared" si="1"/>
        <v>3.9675000000000002E-2</v>
      </c>
    </row>
    <row r="74" spans="1:3" x14ac:dyDescent="0.25">
      <c r="A74" s="15">
        <v>35796</v>
      </c>
      <c r="B74" s="16">
        <v>0.31690000000000002</v>
      </c>
      <c r="C74" s="16">
        <f t="shared" si="1"/>
        <v>3.9612500000000002E-2</v>
      </c>
    </row>
    <row r="75" spans="1:3" x14ac:dyDescent="0.25">
      <c r="A75" s="15">
        <v>35827</v>
      </c>
      <c r="B75" s="16">
        <v>0.3256</v>
      </c>
      <c r="C75" s="16">
        <f t="shared" si="1"/>
        <v>4.07E-2</v>
      </c>
    </row>
    <row r="76" spans="1:3" x14ac:dyDescent="0.25">
      <c r="A76" s="15">
        <v>35855</v>
      </c>
      <c r="B76" s="16">
        <v>0.32150000000000001</v>
      </c>
      <c r="C76" s="16">
        <f t="shared" si="1"/>
        <v>4.0187500000000001E-2</v>
      </c>
    </row>
    <row r="77" spans="1:3" x14ac:dyDescent="0.25">
      <c r="A77" s="15">
        <v>35886</v>
      </c>
      <c r="B77" s="16">
        <v>0.36280000000000001</v>
      </c>
      <c r="C77" s="16">
        <f t="shared" si="1"/>
        <v>4.5350000000000001E-2</v>
      </c>
    </row>
    <row r="78" spans="1:3" x14ac:dyDescent="0.25">
      <c r="A78" s="15">
        <v>35916</v>
      </c>
      <c r="B78" s="16">
        <v>0.38390000000000002</v>
      </c>
      <c r="C78" s="16">
        <f t="shared" si="1"/>
        <v>4.7987499999999995E-2</v>
      </c>
    </row>
    <row r="79" spans="1:3" x14ac:dyDescent="0.25">
      <c r="A79" s="15">
        <v>35947</v>
      </c>
      <c r="B79" s="16">
        <v>0.39510000000000001</v>
      </c>
      <c r="C79" s="16">
        <f t="shared" si="1"/>
        <v>4.9387500000000001E-2</v>
      </c>
    </row>
    <row r="80" spans="1:3" x14ac:dyDescent="0.25">
      <c r="A80" s="15">
        <v>35977</v>
      </c>
      <c r="B80" s="16">
        <v>0.4783</v>
      </c>
      <c r="C80" s="16">
        <f t="shared" si="1"/>
        <v>5.97875E-2</v>
      </c>
    </row>
    <row r="81" spans="1:3" x14ac:dyDescent="0.25">
      <c r="A81" s="15">
        <v>36008</v>
      </c>
      <c r="B81" s="16">
        <v>0.48409999999999997</v>
      </c>
      <c r="C81" s="16">
        <f t="shared" si="1"/>
        <v>6.0512499999999997E-2</v>
      </c>
    </row>
    <row r="82" spans="1:3" x14ac:dyDescent="0.25">
      <c r="A82" s="15">
        <v>36039</v>
      </c>
      <c r="B82" s="16">
        <v>0.432</v>
      </c>
      <c r="C82" s="16">
        <f t="shared" si="1"/>
        <v>5.3999999999999999E-2</v>
      </c>
    </row>
    <row r="83" spans="1:3" x14ac:dyDescent="0.25">
      <c r="A83" s="15">
        <v>36069</v>
      </c>
      <c r="B83" s="16">
        <v>0.46</v>
      </c>
      <c r="C83" s="16">
        <f t="shared" si="1"/>
        <v>5.7500000000000002E-2</v>
      </c>
    </row>
    <row r="84" spans="1:3" x14ac:dyDescent="0.25">
      <c r="A84" s="15">
        <v>36100</v>
      </c>
      <c r="B84" s="16">
        <v>0.49990000000000001</v>
      </c>
      <c r="C84" s="16">
        <f t="shared" si="1"/>
        <v>6.2487500000000001E-2</v>
      </c>
    </row>
    <row r="85" spans="1:3" x14ac:dyDescent="0.25">
      <c r="A85" s="15">
        <v>36130</v>
      </c>
      <c r="B85" s="16">
        <v>0.47710000000000002</v>
      </c>
      <c r="C85" s="16">
        <f t="shared" si="1"/>
        <v>5.9637500000000003E-2</v>
      </c>
    </row>
    <row r="86" spans="1:3" x14ac:dyDescent="0.25">
      <c r="A86" s="15">
        <v>36161</v>
      </c>
      <c r="B86" s="16">
        <v>0.45490000000000003</v>
      </c>
      <c r="C86" s="16">
        <f t="shared" si="1"/>
        <v>5.6862500000000003E-2</v>
      </c>
    </row>
    <row r="87" spans="1:3" x14ac:dyDescent="0.25">
      <c r="A87" s="15">
        <v>36192</v>
      </c>
      <c r="B87" s="16">
        <v>0.4239</v>
      </c>
      <c r="C87" s="16">
        <f t="shared" si="1"/>
        <v>5.29875E-2</v>
      </c>
    </row>
    <row r="88" spans="1:3" x14ac:dyDescent="0.25">
      <c r="A88" s="15">
        <v>36220</v>
      </c>
      <c r="B88" s="16">
        <v>0.40989999999999999</v>
      </c>
      <c r="C88" s="16">
        <f t="shared" si="1"/>
        <v>5.1237499999999998E-2</v>
      </c>
    </row>
    <row r="89" spans="1:3" x14ac:dyDescent="0.25">
      <c r="A89" s="15">
        <v>36251</v>
      </c>
      <c r="B89" s="16">
        <v>0.3357</v>
      </c>
      <c r="C89" s="16">
        <f t="shared" si="1"/>
        <v>4.1962499999999993E-2</v>
      </c>
    </row>
    <row r="90" spans="1:3" x14ac:dyDescent="0.25">
      <c r="A90" s="15">
        <v>36281</v>
      </c>
      <c r="B90" s="16">
        <v>0.31140000000000001</v>
      </c>
      <c r="C90" s="16">
        <f t="shared" si="1"/>
        <v>3.8925000000000001E-2</v>
      </c>
    </row>
    <row r="91" spans="1:3" x14ac:dyDescent="0.25">
      <c r="A91" s="15">
        <v>36312</v>
      </c>
      <c r="B91" s="16">
        <v>0.27460000000000001</v>
      </c>
      <c r="C91" s="16">
        <f t="shared" si="1"/>
        <v>3.4325000000000001E-2</v>
      </c>
    </row>
    <row r="92" spans="1:3" x14ac:dyDescent="0.25">
      <c r="A92" s="15">
        <v>36342</v>
      </c>
      <c r="B92" s="16">
        <v>0.2422</v>
      </c>
      <c r="C92" s="16">
        <f t="shared" si="1"/>
        <v>3.0275E-2</v>
      </c>
    </row>
    <row r="93" spans="1:3" x14ac:dyDescent="0.25">
      <c r="A93" s="15">
        <v>36373</v>
      </c>
      <c r="B93" s="16">
        <v>0.26250000000000001</v>
      </c>
      <c r="C93" s="16">
        <f t="shared" si="1"/>
        <v>3.2812500000000001E-2</v>
      </c>
    </row>
    <row r="94" spans="1:3" x14ac:dyDescent="0.25">
      <c r="A94" s="15">
        <v>36404</v>
      </c>
      <c r="B94" s="16">
        <v>0.2601</v>
      </c>
      <c r="C94" s="16">
        <f t="shared" si="1"/>
        <v>3.25125E-2</v>
      </c>
    </row>
    <row r="95" spans="1:3" x14ac:dyDescent="0.25">
      <c r="A95" s="15">
        <v>36434</v>
      </c>
      <c r="B95" s="16">
        <v>0.26960000000000001</v>
      </c>
      <c r="C95" s="16">
        <f t="shared" si="1"/>
        <v>3.3700000000000001E-2</v>
      </c>
    </row>
    <row r="96" spans="1:3" x14ac:dyDescent="0.25">
      <c r="A96" s="15">
        <v>36465</v>
      </c>
      <c r="B96" s="16">
        <v>0.25700000000000001</v>
      </c>
      <c r="C96" s="16">
        <f t="shared" si="1"/>
        <v>3.2125000000000001E-2</v>
      </c>
    </row>
    <row r="97" spans="1:3" x14ac:dyDescent="0.25">
      <c r="A97" s="15">
        <v>36495</v>
      </c>
      <c r="B97" s="16">
        <v>0.2422</v>
      </c>
      <c r="C97" s="16">
        <f t="shared" si="1"/>
        <v>3.0275E-2</v>
      </c>
    </row>
    <row r="98" spans="1:3" x14ac:dyDescent="0.25">
      <c r="A98" s="15">
        <v>36526</v>
      </c>
      <c r="B98" s="16">
        <v>0.224</v>
      </c>
      <c r="C98" s="16">
        <f t="shared" si="1"/>
        <v>2.8000000000000001E-2</v>
      </c>
    </row>
    <row r="99" spans="1:3" x14ac:dyDescent="0.25">
      <c r="A99" s="15">
        <v>36557</v>
      </c>
      <c r="B99" s="16">
        <v>0.1946</v>
      </c>
      <c r="C99" s="16">
        <f t="shared" si="1"/>
        <v>2.4324999999999999E-2</v>
      </c>
    </row>
    <row r="100" spans="1:3" x14ac:dyDescent="0.25">
      <c r="A100" s="15">
        <v>36586</v>
      </c>
      <c r="B100" s="16">
        <v>0.17449999999999999</v>
      </c>
      <c r="C100" s="16">
        <f t="shared" si="1"/>
        <v>2.1812499999999999E-2</v>
      </c>
    </row>
    <row r="101" spans="1:3" x14ac:dyDescent="0.25">
      <c r="A101" s="15">
        <v>36617</v>
      </c>
      <c r="B101" s="16">
        <v>0.1787</v>
      </c>
      <c r="C101" s="16">
        <f t="shared" si="1"/>
        <v>2.23375E-2</v>
      </c>
    </row>
    <row r="102" spans="1:3" x14ac:dyDescent="0.25">
      <c r="A102" s="15">
        <v>36647</v>
      </c>
      <c r="B102" s="16">
        <v>0.17899999999999999</v>
      </c>
      <c r="C102" s="16">
        <f t="shared" si="1"/>
        <v>2.2374999999999996E-2</v>
      </c>
    </row>
    <row r="103" spans="1:3" x14ac:dyDescent="0.25">
      <c r="A103" s="15">
        <v>36678</v>
      </c>
      <c r="B103" s="16">
        <v>0.19769999999999999</v>
      </c>
      <c r="C103" s="16">
        <f t="shared" si="1"/>
        <v>2.4712499999999998E-2</v>
      </c>
    </row>
    <row r="104" spans="1:3" x14ac:dyDescent="0.25">
      <c r="A104" s="15">
        <v>36708</v>
      </c>
      <c r="B104" s="16">
        <v>0.19439999999999999</v>
      </c>
      <c r="C104" s="16">
        <f t="shared" si="1"/>
        <v>2.4299999999999999E-2</v>
      </c>
    </row>
    <row r="105" spans="1:3" x14ac:dyDescent="0.25">
      <c r="A105" s="15">
        <v>36739</v>
      </c>
      <c r="B105" s="16">
        <v>0.19919999999999999</v>
      </c>
      <c r="C105" s="16">
        <f t="shared" si="1"/>
        <v>2.4899999999999995E-2</v>
      </c>
    </row>
    <row r="106" spans="1:3" x14ac:dyDescent="0.25">
      <c r="A106" s="15">
        <v>36770</v>
      </c>
      <c r="B106" s="16">
        <v>0.2293</v>
      </c>
      <c r="C106" s="16">
        <f t="shared" si="1"/>
        <v>2.8662499999999997E-2</v>
      </c>
    </row>
    <row r="107" spans="1:3" x14ac:dyDescent="0.25">
      <c r="A107" s="15">
        <v>36800</v>
      </c>
      <c r="B107" s="16">
        <v>0.23080000000000001</v>
      </c>
      <c r="C107" s="16">
        <f t="shared" si="1"/>
        <v>2.8850000000000001E-2</v>
      </c>
    </row>
    <row r="108" spans="1:3" x14ac:dyDescent="0.25">
      <c r="A108" s="15">
        <v>36831</v>
      </c>
      <c r="B108" s="16">
        <v>0.23799999999999999</v>
      </c>
      <c r="C108" s="16">
        <f t="shared" si="1"/>
        <v>2.9749999999999999E-2</v>
      </c>
    </row>
    <row r="109" spans="1:3" x14ac:dyDescent="0.25">
      <c r="A109" s="15">
        <v>36861</v>
      </c>
      <c r="B109" s="16">
        <v>0.2369</v>
      </c>
      <c r="C109" s="16">
        <f t="shared" si="1"/>
        <v>2.96125E-2</v>
      </c>
    </row>
    <row r="110" spans="1:3" x14ac:dyDescent="0.25">
      <c r="A110" s="15">
        <v>36892</v>
      </c>
      <c r="B110" s="16">
        <v>0.24160000000000001</v>
      </c>
      <c r="C110" s="16">
        <f t="shared" si="1"/>
        <v>3.0200000000000001E-2</v>
      </c>
    </row>
    <row r="111" spans="1:3" x14ac:dyDescent="0.25">
      <c r="A111" s="15">
        <v>36923</v>
      </c>
      <c r="B111" s="16">
        <v>0.26029999999999998</v>
      </c>
      <c r="C111" s="16">
        <f t="shared" si="1"/>
        <v>3.2537499999999997E-2</v>
      </c>
    </row>
    <row r="112" spans="1:3" x14ac:dyDescent="0.25">
      <c r="A112" s="15">
        <v>36951</v>
      </c>
      <c r="B112" s="16">
        <v>0.25109999999999999</v>
      </c>
      <c r="C112" s="16">
        <f t="shared" si="1"/>
        <v>3.1387499999999999E-2</v>
      </c>
    </row>
    <row r="113" spans="1:3" x14ac:dyDescent="0.25">
      <c r="A113" s="15">
        <v>36982</v>
      </c>
      <c r="B113" s="16">
        <v>0.24829999999999999</v>
      </c>
      <c r="C113" s="16">
        <f t="shared" si="1"/>
        <v>3.1037499999999999E-2</v>
      </c>
    </row>
    <row r="114" spans="1:3" x14ac:dyDescent="0.25">
      <c r="A114" s="15">
        <v>37012</v>
      </c>
      <c r="B114" s="16">
        <v>0.2424</v>
      </c>
      <c r="C114" s="16">
        <f t="shared" si="1"/>
        <v>3.0300000000000004E-2</v>
      </c>
    </row>
    <row r="115" spans="1:3" x14ac:dyDescent="0.25">
      <c r="A115" s="15">
        <v>37043</v>
      </c>
      <c r="B115" s="16">
        <v>0.25169999999999998</v>
      </c>
      <c r="C115" s="16">
        <f t="shared" si="1"/>
        <v>3.1462499999999997E-2</v>
      </c>
    </row>
    <row r="116" spans="1:3" x14ac:dyDescent="0.25">
      <c r="A116" s="15">
        <v>37073</v>
      </c>
      <c r="B116" s="16">
        <v>0.26079999999999998</v>
      </c>
      <c r="C116" s="16">
        <f t="shared" si="1"/>
        <v>3.2599999999999997E-2</v>
      </c>
    </row>
    <row r="117" spans="1:3" x14ac:dyDescent="0.25">
      <c r="A117" s="15">
        <v>37104</v>
      </c>
      <c r="B117" s="16">
        <v>0.24249999999999999</v>
      </c>
      <c r="C117" s="16">
        <f t="shared" si="1"/>
        <v>3.0312500000000003E-2</v>
      </c>
    </row>
    <row r="118" spans="1:3" x14ac:dyDescent="0.25">
      <c r="A118" s="15">
        <v>37135</v>
      </c>
      <c r="B118" s="16">
        <v>0.2306</v>
      </c>
      <c r="C118" s="16">
        <f t="shared" si="1"/>
        <v>2.8825E-2</v>
      </c>
    </row>
    <row r="119" spans="1:3" x14ac:dyDescent="0.25">
      <c r="A119" s="15">
        <v>37165</v>
      </c>
      <c r="B119" s="16">
        <v>0.23219999999999999</v>
      </c>
      <c r="C119" s="16">
        <f t="shared" si="1"/>
        <v>2.9024999999999999E-2</v>
      </c>
    </row>
    <row r="120" spans="1:3" x14ac:dyDescent="0.25">
      <c r="A120" s="15">
        <v>37196</v>
      </c>
      <c r="B120" s="16">
        <v>0.2298</v>
      </c>
      <c r="C120" s="16">
        <f t="shared" si="1"/>
        <v>2.8725000000000001E-2</v>
      </c>
    </row>
    <row r="121" spans="1:3" x14ac:dyDescent="0.25">
      <c r="A121" s="15">
        <v>37226</v>
      </c>
      <c r="B121" s="16">
        <v>0.2248</v>
      </c>
      <c r="C121" s="16">
        <f t="shared" si="1"/>
        <v>2.81E-2</v>
      </c>
    </row>
    <row r="122" spans="1:3" x14ac:dyDescent="0.25">
      <c r="A122" s="15">
        <v>37257</v>
      </c>
      <c r="B122" s="16">
        <v>0.2281</v>
      </c>
      <c r="C122" s="16">
        <f t="shared" si="1"/>
        <v>2.85125E-2</v>
      </c>
    </row>
    <row r="123" spans="1:3" x14ac:dyDescent="0.25">
      <c r="A123" s="15">
        <v>37288</v>
      </c>
      <c r="B123" s="16">
        <v>0.2235</v>
      </c>
      <c r="C123" s="16">
        <f t="shared" si="1"/>
        <v>2.7937500000000001E-2</v>
      </c>
    </row>
    <row r="124" spans="1:3" x14ac:dyDescent="0.25">
      <c r="A124" s="15">
        <v>37316</v>
      </c>
      <c r="B124" s="16">
        <v>0.2097</v>
      </c>
      <c r="C124" s="16">
        <f t="shared" si="1"/>
        <v>2.62125E-2</v>
      </c>
    </row>
    <row r="125" spans="1:3" x14ac:dyDescent="0.25">
      <c r="A125" s="15">
        <v>37347</v>
      </c>
      <c r="B125" s="16">
        <v>0.21029999999999999</v>
      </c>
      <c r="C125" s="16">
        <f t="shared" si="1"/>
        <v>2.6287500000000002E-2</v>
      </c>
    </row>
    <row r="126" spans="1:3" x14ac:dyDescent="0.25">
      <c r="A126" s="15">
        <v>37377</v>
      </c>
      <c r="B126" s="16">
        <v>0.2</v>
      </c>
      <c r="C126" s="16">
        <f t="shared" si="1"/>
        <v>2.5000000000000005E-2</v>
      </c>
    </row>
    <row r="127" spans="1:3" x14ac:dyDescent="0.25">
      <c r="A127" s="15">
        <v>37408</v>
      </c>
      <c r="B127" s="16">
        <v>0.1996</v>
      </c>
      <c r="C127" s="16">
        <f t="shared" si="1"/>
        <v>2.495E-2</v>
      </c>
    </row>
    <row r="128" spans="1:3" x14ac:dyDescent="0.25">
      <c r="A128" s="15">
        <v>37438</v>
      </c>
      <c r="B128" s="16">
        <v>0.19769999999999999</v>
      </c>
      <c r="C128" s="16">
        <f t="shared" si="1"/>
        <v>2.4712499999999998E-2</v>
      </c>
    </row>
    <row r="129" spans="1:3" x14ac:dyDescent="0.25">
      <c r="A129" s="15">
        <v>37469</v>
      </c>
      <c r="B129" s="16">
        <v>0.2001</v>
      </c>
      <c r="C129" s="16">
        <f t="shared" si="1"/>
        <v>2.5012500000000003E-2</v>
      </c>
    </row>
    <row r="130" spans="1:3" x14ac:dyDescent="0.25">
      <c r="A130" s="15">
        <v>37500</v>
      </c>
      <c r="B130" s="16">
        <v>0.20180000000000001</v>
      </c>
      <c r="C130" s="16">
        <f t="shared" ref="C130:C193" si="2">B130*1.5/12</f>
        <v>2.5225000000000001E-2</v>
      </c>
    </row>
    <row r="131" spans="1:3" x14ac:dyDescent="0.25">
      <c r="A131" s="15">
        <v>37530</v>
      </c>
      <c r="B131" s="16">
        <v>0.20300000000000001</v>
      </c>
      <c r="C131" s="16">
        <f t="shared" si="2"/>
        <v>2.5374999999999998E-2</v>
      </c>
    </row>
    <row r="132" spans="1:3" x14ac:dyDescent="0.25">
      <c r="A132" s="15">
        <v>37561</v>
      </c>
      <c r="B132" s="16">
        <v>0.1976</v>
      </c>
      <c r="C132" s="16">
        <f t="shared" si="2"/>
        <v>2.47E-2</v>
      </c>
    </row>
    <row r="133" spans="1:3" x14ac:dyDescent="0.25">
      <c r="A133" s="15">
        <v>37591</v>
      </c>
      <c r="B133" s="16">
        <v>0.19689999999999999</v>
      </c>
      <c r="C133" s="16">
        <f t="shared" si="2"/>
        <v>2.4612499999999999E-2</v>
      </c>
    </row>
    <row r="134" spans="1:3" x14ac:dyDescent="0.25">
      <c r="A134" s="15">
        <v>37622</v>
      </c>
      <c r="B134" s="16">
        <v>0.19639999999999999</v>
      </c>
      <c r="C134" s="16">
        <f t="shared" si="2"/>
        <v>2.4549999999999999E-2</v>
      </c>
    </row>
    <row r="135" spans="1:3" x14ac:dyDescent="0.25">
      <c r="A135" s="15">
        <v>37653</v>
      </c>
      <c r="B135" s="16">
        <v>0.1978</v>
      </c>
      <c r="C135" s="16">
        <f t="shared" si="2"/>
        <v>2.4725E-2</v>
      </c>
    </row>
    <row r="136" spans="1:3" x14ac:dyDescent="0.25">
      <c r="A136" s="15">
        <v>37681</v>
      </c>
      <c r="B136" s="16">
        <v>0.19489999999999999</v>
      </c>
      <c r="C136" s="16">
        <f t="shared" si="2"/>
        <v>2.4362499999999999E-2</v>
      </c>
    </row>
    <row r="137" spans="1:3" x14ac:dyDescent="0.25">
      <c r="A137" s="15">
        <v>37712</v>
      </c>
      <c r="B137" s="16">
        <v>0.1981</v>
      </c>
      <c r="C137" s="16">
        <f t="shared" si="2"/>
        <v>2.4762500000000003E-2</v>
      </c>
    </row>
    <row r="138" spans="1:3" x14ac:dyDescent="0.25">
      <c r="A138" s="15">
        <v>37742</v>
      </c>
      <c r="B138" s="16">
        <v>0.19889999999999999</v>
      </c>
      <c r="C138" s="16">
        <f t="shared" si="2"/>
        <v>2.4862499999999999E-2</v>
      </c>
    </row>
    <row r="139" spans="1:3" x14ac:dyDescent="0.25">
      <c r="A139" s="15">
        <v>37773</v>
      </c>
      <c r="B139" s="16">
        <v>0.192</v>
      </c>
      <c r="C139" s="16">
        <f t="shared" si="2"/>
        <v>2.4000000000000004E-2</v>
      </c>
    </row>
    <row r="140" spans="1:3" x14ac:dyDescent="0.25">
      <c r="A140" s="15">
        <v>37803</v>
      </c>
      <c r="B140" s="16">
        <v>0.19439999999999999</v>
      </c>
      <c r="C140" s="16">
        <f t="shared" si="2"/>
        <v>2.4299999999999999E-2</v>
      </c>
    </row>
    <row r="141" spans="1:3" x14ac:dyDescent="0.25">
      <c r="A141" s="15">
        <v>37834</v>
      </c>
      <c r="B141" s="16">
        <v>0.1988</v>
      </c>
      <c r="C141" s="16">
        <f t="shared" si="2"/>
        <v>2.4850000000000001E-2</v>
      </c>
    </row>
    <row r="142" spans="1:3" x14ac:dyDescent="0.25">
      <c r="A142" s="15">
        <v>37865</v>
      </c>
      <c r="B142" s="16">
        <v>0.20119999999999999</v>
      </c>
      <c r="C142" s="16">
        <f t="shared" si="2"/>
        <v>2.5149999999999995E-2</v>
      </c>
    </row>
    <row r="143" spans="1:3" x14ac:dyDescent="0.25">
      <c r="A143" s="15">
        <v>37895</v>
      </c>
      <c r="B143" s="16">
        <v>0.20039999999999999</v>
      </c>
      <c r="C143" s="16">
        <f t="shared" si="2"/>
        <v>2.5049999999999999E-2</v>
      </c>
    </row>
    <row r="144" spans="1:3" x14ac:dyDescent="0.25">
      <c r="A144" s="15">
        <v>37926</v>
      </c>
      <c r="B144" s="16">
        <v>0.19869999999999999</v>
      </c>
      <c r="C144" s="16">
        <f t="shared" si="2"/>
        <v>2.4837499999999998E-2</v>
      </c>
    </row>
    <row r="145" spans="1:20" x14ac:dyDescent="0.25">
      <c r="A145" s="15">
        <v>37956</v>
      </c>
      <c r="B145" s="16">
        <v>0.1981</v>
      </c>
      <c r="C145" s="16">
        <f t="shared" si="2"/>
        <v>2.4762500000000003E-2</v>
      </c>
    </row>
    <row r="146" spans="1:20" x14ac:dyDescent="0.25">
      <c r="A146" s="15">
        <v>37987</v>
      </c>
      <c r="B146" s="16">
        <v>0.19670000000000001</v>
      </c>
      <c r="C146" s="16">
        <f t="shared" si="2"/>
        <v>2.4587500000000002E-2</v>
      </c>
    </row>
    <row r="147" spans="1:20" x14ac:dyDescent="0.25">
      <c r="A147" s="15">
        <v>38018</v>
      </c>
      <c r="B147" s="16">
        <v>0.19739999999999999</v>
      </c>
      <c r="C147" s="16">
        <f t="shared" si="2"/>
        <v>2.4674999999999999E-2</v>
      </c>
    </row>
    <row r="148" spans="1:20" x14ac:dyDescent="0.25">
      <c r="A148" s="15">
        <v>38047</v>
      </c>
      <c r="B148" s="16">
        <v>0.19800000000000001</v>
      </c>
      <c r="C148" s="16">
        <f t="shared" si="2"/>
        <v>2.4750000000000005E-2</v>
      </c>
    </row>
    <row r="149" spans="1:20" x14ac:dyDescent="0.25">
      <c r="A149" s="15">
        <v>38078</v>
      </c>
      <c r="B149" s="16">
        <v>0.1978</v>
      </c>
      <c r="C149" s="16">
        <f t="shared" si="2"/>
        <v>2.4725E-2</v>
      </c>
    </row>
    <row r="150" spans="1:20" x14ac:dyDescent="0.25">
      <c r="A150" s="15">
        <v>38108</v>
      </c>
      <c r="B150" s="16">
        <v>0.1971</v>
      </c>
      <c r="C150" s="16">
        <f t="shared" si="2"/>
        <v>2.4637499999999996E-2</v>
      </c>
    </row>
    <row r="151" spans="1:20" x14ac:dyDescent="0.25">
      <c r="A151" s="15">
        <v>38139</v>
      </c>
      <c r="B151" s="16">
        <v>0.19670000000000001</v>
      </c>
      <c r="C151" s="16">
        <f t="shared" si="2"/>
        <v>2.4587500000000002E-2</v>
      </c>
    </row>
    <row r="152" spans="1:20" x14ac:dyDescent="0.25">
      <c r="A152" s="15">
        <v>38169</v>
      </c>
      <c r="B152" s="16">
        <v>0.19439999999999999</v>
      </c>
      <c r="C152" s="16">
        <f t="shared" si="2"/>
        <v>2.4299999999999999E-2</v>
      </c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</row>
    <row r="153" spans="1:20" x14ac:dyDescent="0.25">
      <c r="A153" s="15">
        <v>38200</v>
      </c>
      <c r="B153" s="16">
        <v>0.19259999999999999</v>
      </c>
      <c r="C153" s="16">
        <f t="shared" si="2"/>
        <v>2.4074999999999999E-2</v>
      </c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</row>
    <row r="154" spans="1:20" x14ac:dyDescent="0.25">
      <c r="A154" s="15">
        <v>38231</v>
      </c>
      <c r="B154" s="16">
        <v>0.19500000000000001</v>
      </c>
      <c r="C154" s="16">
        <f t="shared" si="2"/>
        <v>2.4374999999999997E-2</v>
      </c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</row>
    <row r="155" spans="1:20" x14ac:dyDescent="0.25">
      <c r="A155" s="15">
        <v>38261</v>
      </c>
      <c r="B155" s="16">
        <v>0.19089999999999999</v>
      </c>
      <c r="C155" s="16">
        <f t="shared" si="2"/>
        <v>2.3862499999999998E-2</v>
      </c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</row>
    <row r="156" spans="1:20" x14ac:dyDescent="0.25">
      <c r="A156" s="15">
        <v>38292</v>
      </c>
      <c r="B156" s="16">
        <v>0.19500000000000001</v>
      </c>
      <c r="C156" s="16">
        <f t="shared" si="2"/>
        <v>2.4374999999999997E-2</v>
      </c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</row>
    <row r="157" spans="1:20" x14ac:dyDescent="0.25">
      <c r="A157" s="15">
        <v>38322</v>
      </c>
      <c r="B157" s="16">
        <v>0.19489999999999999</v>
      </c>
      <c r="C157" s="16">
        <f t="shared" si="2"/>
        <v>2.4362499999999999E-2</v>
      </c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</row>
    <row r="158" spans="1:20" x14ac:dyDescent="0.25">
      <c r="A158" s="15">
        <v>38353</v>
      </c>
      <c r="B158" s="16">
        <v>0.19489999999999999</v>
      </c>
      <c r="C158" s="16">
        <f t="shared" si="2"/>
        <v>2.4362499999999999E-2</v>
      </c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</row>
    <row r="159" spans="1:20" x14ac:dyDescent="0.25">
      <c r="A159" s="15">
        <v>38384</v>
      </c>
      <c r="B159" s="16">
        <v>0.1948</v>
      </c>
      <c r="C159" s="16">
        <f t="shared" si="2"/>
        <v>2.435E-2</v>
      </c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</row>
    <row r="160" spans="1:20" x14ac:dyDescent="0.25">
      <c r="A160" s="15">
        <v>38412</v>
      </c>
      <c r="B160" s="16">
        <v>0.1915</v>
      </c>
      <c r="C160" s="16">
        <f t="shared" si="2"/>
        <v>2.39375E-2</v>
      </c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</row>
    <row r="161" spans="1:20" x14ac:dyDescent="0.25">
      <c r="A161" s="15">
        <v>38443</v>
      </c>
      <c r="B161" s="16">
        <v>0.19189999999999999</v>
      </c>
      <c r="C161" s="16">
        <f t="shared" si="2"/>
        <v>2.3987499999999998E-2</v>
      </c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</row>
    <row r="162" spans="1:20" x14ac:dyDescent="0.25">
      <c r="A162" s="15">
        <v>38473</v>
      </c>
      <c r="B162" s="16">
        <v>0.19020000000000001</v>
      </c>
      <c r="C162" s="16">
        <f t="shared" si="2"/>
        <v>2.3775000000000001E-2</v>
      </c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</row>
    <row r="163" spans="1:20" x14ac:dyDescent="0.25">
      <c r="A163" s="15">
        <v>38504</v>
      </c>
      <c r="B163" s="16">
        <v>0.1885</v>
      </c>
      <c r="C163" s="16">
        <f t="shared" si="2"/>
        <v>2.35625E-2</v>
      </c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</row>
    <row r="164" spans="1:20" x14ac:dyDescent="0.25">
      <c r="A164" s="15">
        <v>38534</v>
      </c>
      <c r="B164" s="16">
        <v>0.185</v>
      </c>
      <c r="C164" s="16">
        <f t="shared" si="2"/>
        <v>2.3124999999999996E-2</v>
      </c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</row>
    <row r="165" spans="1:20" x14ac:dyDescent="0.25">
      <c r="A165" s="15">
        <v>38565</v>
      </c>
      <c r="B165" s="16">
        <v>0.18240000000000001</v>
      </c>
      <c r="C165" s="16">
        <f t="shared" si="2"/>
        <v>2.2800000000000001E-2</v>
      </c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</row>
    <row r="166" spans="1:20" x14ac:dyDescent="0.25">
      <c r="A166" s="15">
        <v>38596</v>
      </c>
      <c r="B166" s="16">
        <v>0.1822</v>
      </c>
      <c r="C166" s="16">
        <f t="shared" si="2"/>
        <v>2.2775E-2</v>
      </c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</row>
    <row r="167" spans="1:20" x14ac:dyDescent="0.25">
      <c r="A167" s="15">
        <v>38626</v>
      </c>
      <c r="B167" s="16">
        <v>0.17929999999999999</v>
      </c>
      <c r="C167" s="16">
        <f t="shared" si="2"/>
        <v>2.2412499999999998E-2</v>
      </c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</row>
    <row r="168" spans="1:20" x14ac:dyDescent="0.25">
      <c r="A168" s="15">
        <v>38657</v>
      </c>
      <c r="B168" s="16">
        <v>0.17810000000000001</v>
      </c>
      <c r="C168" s="16">
        <f t="shared" si="2"/>
        <v>2.2262500000000001E-2</v>
      </c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</row>
    <row r="169" spans="1:20" x14ac:dyDescent="0.25">
      <c r="A169" s="15">
        <v>38687</v>
      </c>
      <c r="B169" s="16">
        <v>0.1749</v>
      </c>
      <c r="C169" s="16">
        <f t="shared" si="2"/>
        <v>2.1862499999999997E-2</v>
      </c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</row>
    <row r="170" spans="1:20" x14ac:dyDescent="0.25">
      <c r="A170" s="15">
        <v>38718</v>
      </c>
      <c r="B170" s="16">
        <v>0.17349999999999999</v>
      </c>
      <c r="C170" s="16">
        <f t="shared" si="2"/>
        <v>2.1687499999999998E-2</v>
      </c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</row>
    <row r="171" spans="1:20" x14ac:dyDescent="0.25">
      <c r="A171" s="15">
        <v>38749</v>
      </c>
      <c r="B171" s="16">
        <v>0.17510000000000001</v>
      </c>
      <c r="C171" s="16">
        <f t="shared" si="2"/>
        <v>2.1887500000000001E-2</v>
      </c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</row>
    <row r="172" spans="1:20" x14ac:dyDescent="0.25">
      <c r="A172" s="15">
        <v>38777</v>
      </c>
      <c r="B172" s="16">
        <v>0.17249999999999999</v>
      </c>
      <c r="C172" s="16">
        <f t="shared" si="2"/>
        <v>2.1562499999999998E-2</v>
      </c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</row>
    <row r="173" spans="1:20" x14ac:dyDescent="0.25">
      <c r="A173" s="15">
        <v>38808</v>
      </c>
      <c r="B173" s="16">
        <v>0.16750000000000001</v>
      </c>
      <c r="C173" s="16">
        <f t="shared" si="2"/>
        <v>2.0937500000000001E-2</v>
      </c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</row>
    <row r="174" spans="1:20" x14ac:dyDescent="0.25">
      <c r="A174" s="15">
        <v>38838</v>
      </c>
      <c r="B174" s="16">
        <v>0.16070000000000001</v>
      </c>
      <c r="C174" s="16">
        <f t="shared" si="2"/>
        <v>2.0087500000000001E-2</v>
      </c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</row>
    <row r="175" spans="1:20" x14ac:dyDescent="0.25">
      <c r="A175" s="15">
        <v>38869</v>
      </c>
      <c r="B175" s="16">
        <v>0.15609999999999999</v>
      </c>
      <c r="C175" s="16">
        <f t="shared" si="2"/>
        <v>1.9512499999999999E-2</v>
      </c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</row>
    <row r="176" spans="1:20" x14ac:dyDescent="0.25">
      <c r="A176" s="15">
        <v>38899</v>
      </c>
      <c r="B176" s="16">
        <v>0.15079999999999999</v>
      </c>
      <c r="C176" s="16">
        <f t="shared" si="2"/>
        <v>1.8849999999999999E-2</v>
      </c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</row>
    <row r="177" spans="1:20" x14ac:dyDescent="0.25">
      <c r="A177" s="15">
        <v>38930</v>
      </c>
      <c r="B177" s="16">
        <v>0.1502</v>
      </c>
      <c r="C177" s="16">
        <f t="shared" si="2"/>
        <v>1.8775E-2</v>
      </c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</row>
    <row r="178" spans="1:20" x14ac:dyDescent="0.25">
      <c r="A178" s="15">
        <v>38961</v>
      </c>
      <c r="B178" s="16">
        <v>0.15049999999999999</v>
      </c>
      <c r="C178" s="16">
        <f t="shared" si="2"/>
        <v>1.8812499999999999E-2</v>
      </c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</row>
    <row r="179" spans="1:20" x14ac:dyDescent="0.25">
      <c r="A179" s="15">
        <v>38991</v>
      </c>
      <c r="B179" s="16">
        <v>0.1507</v>
      </c>
      <c r="C179" s="16">
        <f t="shared" si="2"/>
        <v>1.88375E-2</v>
      </c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</row>
    <row r="180" spans="1:20" x14ac:dyDescent="0.25">
      <c r="A180" s="15">
        <v>39022</v>
      </c>
      <c r="B180" s="16">
        <v>0.1507</v>
      </c>
      <c r="C180" s="16">
        <f t="shared" si="2"/>
        <v>1.88375E-2</v>
      </c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</row>
    <row r="181" spans="1:20" x14ac:dyDescent="0.25">
      <c r="A181" s="15">
        <v>39052</v>
      </c>
      <c r="B181" s="16">
        <v>0.1507</v>
      </c>
      <c r="C181" s="16">
        <f t="shared" si="2"/>
        <v>1.88375E-2</v>
      </c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</row>
    <row r="182" spans="1:20" x14ac:dyDescent="0.25">
      <c r="A182" s="15">
        <v>39083</v>
      </c>
      <c r="B182" s="16">
        <v>0.13830000000000001</v>
      </c>
      <c r="C182" s="16">
        <f t="shared" si="2"/>
        <v>1.7287500000000001E-2</v>
      </c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</row>
    <row r="183" spans="1:20" x14ac:dyDescent="0.25">
      <c r="A183" s="15">
        <v>39114</v>
      </c>
      <c r="B183" s="16">
        <v>0.13830000000000001</v>
      </c>
      <c r="C183" s="16">
        <f t="shared" si="2"/>
        <v>1.7287500000000001E-2</v>
      </c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</row>
    <row r="184" spans="1:20" x14ac:dyDescent="0.25">
      <c r="A184" s="15">
        <v>39142</v>
      </c>
      <c r="B184" s="16">
        <v>0.13830000000000001</v>
      </c>
      <c r="C184" s="16">
        <f t="shared" si="2"/>
        <v>1.7287500000000001E-2</v>
      </c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</row>
    <row r="185" spans="1:20" x14ac:dyDescent="0.25">
      <c r="A185" s="15">
        <v>39173</v>
      </c>
      <c r="B185" s="16">
        <v>0.16750000000000001</v>
      </c>
      <c r="C185" s="16">
        <f t="shared" si="2"/>
        <v>2.0937500000000001E-2</v>
      </c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</row>
    <row r="186" spans="1:20" x14ac:dyDescent="0.25">
      <c r="A186" s="15">
        <v>39203</v>
      </c>
      <c r="B186" s="16">
        <v>0.16750000000000001</v>
      </c>
      <c r="C186" s="16">
        <f t="shared" si="2"/>
        <v>2.0937500000000001E-2</v>
      </c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</row>
    <row r="187" spans="1:20" x14ac:dyDescent="0.25">
      <c r="A187" s="15">
        <v>39234</v>
      </c>
      <c r="B187" s="16">
        <v>0.16750000000000001</v>
      </c>
      <c r="C187" s="16">
        <f t="shared" si="2"/>
        <v>2.0937500000000001E-2</v>
      </c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</row>
    <row r="188" spans="1:20" x14ac:dyDescent="0.25">
      <c r="A188" s="15">
        <v>39264</v>
      </c>
      <c r="B188" s="16">
        <v>0.19009999999999999</v>
      </c>
      <c r="C188" s="16">
        <f t="shared" si="2"/>
        <v>2.3762500000000002E-2</v>
      </c>
    </row>
    <row r="189" spans="1:20" x14ac:dyDescent="0.25">
      <c r="A189" s="15">
        <v>39295</v>
      </c>
      <c r="B189" s="16">
        <v>0.19009999999999999</v>
      </c>
      <c r="C189" s="16">
        <f t="shared" si="2"/>
        <v>2.3762500000000002E-2</v>
      </c>
    </row>
    <row r="190" spans="1:20" x14ac:dyDescent="0.25">
      <c r="A190" s="15">
        <v>39326</v>
      </c>
      <c r="B190" s="16">
        <v>0.19009999999999999</v>
      </c>
      <c r="C190" s="16">
        <f t="shared" si="2"/>
        <v>2.3762500000000002E-2</v>
      </c>
    </row>
    <row r="191" spans="1:20" x14ac:dyDescent="0.25">
      <c r="A191" s="15">
        <v>39356</v>
      </c>
      <c r="B191" s="16">
        <v>0.21260000000000001</v>
      </c>
      <c r="C191" s="16">
        <f t="shared" si="2"/>
        <v>2.6575000000000001E-2</v>
      </c>
    </row>
    <row r="192" spans="1:20" x14ac:dyDescent="0.25">
      <c r="A192" s="15">
        <v>39387</v>
      </c>
      <c r="B192" s="16">
        <v>0.21260000000000001</v>
      </c>
      <c r="C192" s="16">
        <f t="shared" si="2"/>
        <v>2.6575000000000001E-2</v>
      </c>
    </row>
    <row r="193" spans="1:3" x14ac:dyDescent="0.25">
      <c r="A193" s="15">
        <v>39417</v>
      </c>
      <c r="B193" s="16">
        <v>0.21260000000000001</v>
      </c>
      <c r="C193" s="16">
        <f t="shared" si="2"/>
        <v>2.6575000000000001E-2</v>
      </c>
    </row>
    <row r="194" spans="1:3" x14ac:dyDescent="0.25">
      <c r="A194" s="15">
        <v>39448</v>
      </c>
      <c r="B194" s="16">
        <v>0.21829999999999999</v>
      </c>
      <c r="C194" s="16">
        <f t="shared" ref="C194:C260" si="3">B194*1.5/12</f>
        <v>2.7287500000000003E-2</v>
      </c>
    </row>
    <row r="195" spans="1:3" x14ac:dyDescent="0.25">
      <c r="A195" s="15">
        <v>39479</v>
      </c>
      <c r="B195" s="16">
        <v>0.21829999999999999</v>
      </c>
      <c r="C195" s="16">
        <f t="shared" si="3"/>
        <v>2.7287500000000003E-2</v>
      </c>
    </row>
    <row r="196" spans="1:3" x14ac:dyDescent="0.25">
      <c r="A196" s="15">
        <v>39508</v>
      </c>
      <c r="B196" s="16">
        <v>0.21829999999999999</v>
      </c>
      <c r="C196" s="16">
        <f t="shared" si="3"/>
        <v>2.7287500000000003E-2</v>
      </c>
    </row>
    <row r="197" spans="1:3" x14ac:dyDescent="0.25">
      <c r="A197" s="15">
        <v>39539</v>
      </c>
      <c r="B197" s="16">
        <v>0.21920000000000001</v>
      </c>
      <c r="C197" s="16">
        <f t="shared" si="3"/>
        <v>2.7399999999999997E-2</v>
      </c>
    </row>
    <row r="198" spans="1:3" x14ac:dyDescent="0.25">
      <c r="A198" s="15">
        <v>39569</v>
      </c>
      <c r="B198" s="16">
        <v>0.21920000000000001</v>
      </c>
      <c r="C198" s="16">
        <f t="shared" si="3"/>
        <v>2.7399999999999997E-2</v>
      </c>
    </row>
    <row r="199" spans="1:3" x14ac:dyDescent="0.25">
      <c r="A199" s="15">
        <v>39600</v>
      </c>
      <c r="B199" s="16">
        <v>0.21920000000000001</v>
      </c>
      <c r="C199" s="16">
        <f t="shared" si="3"/>
        <v>2.7399999999999997E-2</v>
      </c>
    </row>
    <row r="200" spans="1:3" x14ac:dyDescent="0.25">
      <c r="A200" s="15">
        <v>39630</v>
      </c>
      <c r="B200" s="16">
        <v>0.21510000000000001</v>
      </c>
      <c r="C200" s="16">
        <f t="shared" si="3"/>
        <v>2.6887499999999998E-2</v>
      </c>
    </row>
    <row r="201" spans="1:3" x14ac:dyDescent="0.25">
      <c r="A201" s="15">
        <v>39661</v>
      </c>
      <c r="B201" s="16">
        <v>0.21510000000000001</v>
      </c>
      <c r="C201" s="16">
        <f t="shared" si="3"/>
        <v>2.6887499999999998E-2</v>
      </c>
    </row>
    <row r="202" spans="1:3" x14ac:dyDescent="0.25">
      <c r="A202" s="15">
        <v>39692</v>
      </c>
      <c r="B202" s="16">
        <v>0.21510000000000001</v>
      </c>
      <c r="C202" s="16">
        <f t="shared" si="3"/>
        <v>2.6887499999999998E-2</v>
      </c>
    </row>
    <row r="203" spans="1:3" x14ac:dyDescent="0.25">
      <c r="A203" s="15">
        <v>39722</v>
      </c>
      <c r="B203" s="16">
        <v>0.2102</v>
      </c>
      <c r="C203" s="16">
        <f t="shared" si="3"/>
        <v>2.6275000000000003E-2</v>
      </c>
    </row>
    <row r="204" spans="1:3" x14ac:dyDescent="0.25">
      <c r="A204" s="15">
        <v>39753</v>
      </c>
      <c r="B204" s="16">
        <v>0.2102</v>
      </c>
      <c r="C204" s="16">
        <f t="shared" si="3"/>
        <v>2.6275000000000003E-2</v>
      </c>
    </row>
    <row r="205" spans="1:3" x14ac:dyDescent="0.25">
      <c r="A205" s="15">
        <v>39783</v>
      </c>
      <c r="B205" s="16">
        <v>0.2102</v>
      </c>
      <c r="C205" s="16">
        <f t="shared" si="3"/>
        <v>2.6275000000000003E-2</v>
      </c>
    </row>
    <row r="206" spans="1:3" x14ac:dyDescent="0.25">
      <c r="A206" s="15">
        <v>39814</v>
      </c>
      <c r="B206" s="16">
        <v>0.20469999999999999</v>
      </c>
      <c r="C206" s="16">
        <f t="shared" si="3"/>
        <v>2.5587499999999999E-2</v>
      </c>
    </row>
    <row r="207" spans="1:3" x14ac:dyDescent="0.25">
      <c r="A207" s="15">
        <v>39845</v>
      </c>
      <c r="B207" s="16">
        <v>0.20469999999999999</v>
      </c>
      <c r="C207" s="16">
        <f t="shared" si="3"/>
        <v>2.5587499999999999E-2</v>
      </c>
    </row>
    <row r="208" spans="1:3" x14ac:dyDescent="0.25">
      <c r="A208" s="15">
        <v>39873</v>
      </c>
      <c r="B208" s="16">
        <v>0.20469999999999999</v>
      </c>
      <c r="C208" s="16">
        <f t="shared" si="3"/>
        <v>2.5587499999999999E-2</v>
      </c>
    </row>
    <row r="209" spans="1:3" x14ac:dyDescent="0.25">
      <c r="A209" s="15">
        <v>39904</v>
      </c>
      <c r="B209" s="16">
        <v>0.20280000000000001</v>
      </c>
      <c r="C209" s="16">
        <f t="shared" si="3"/>
        <v>2.5350000000000001E-2</v>
      </c>
    </row>
    <row r="210" spans="1:3" x14ac:dyDescent="0.25">
      <c r="A210" s="15">
        <v>39934</v>
      </c>
      <c r="B210" s="16">
        <v>0.20280000000000001</v>
      </c>
      <c r="C210" s="16">
        <f t="shared" si="3"/>
        <v>2.5350000000000001E-2</v>
      </c>
    </row>
    <row r="211" spans="1:3" x14ac:dyDescent="0.25">
      <c r="A211" s="15">
        <v>39965</v>
      </c>
      <c r="B211" s="16">
        <v>0.20280000000000001</v>
      </c>
      <c r="C211" s="16">
        <f t="shared" si="3"/>
        <v>2.5350000000000001E-2</v>
      </c>
    </row>
    <row r="212" spans="1:3" x14ac:dyDescent="0.25">
      <c r="A212" s="15">
        <v>39995</v>
      </c>
      <c r="B212" s="16">
        <v>0.1865</v>
      </c>
      <c r="C212" s="16">
        <f t="shared" si="3"/>
        <v>2.33125E-2</v>
      </c>
    </row>
    <row r="213" spans="1:3" x14ac:dyDescent="0.25">
      <c r="A213" s="15">
        <v>40026</v>
      </c>
      <c r="B213" s="16">
        <v>0.1865</v>
      </c>
      <c r="C213" s="16">
        <f t="shared" si="3"/>
        <v>2.33125E-2</v>
      </c>
    </row>
    <row r="214" spans="1:3" x14ac:dyDescent="0.25">
      <c r="A214" s="15">
        <v>40057</v>
      </c>
      <c r="B214" s="16">
        <v>0.1865</v>
      </c>
      <c r="C214" s="16">
        <f t="shared" si="3"/>
        <v>2.33125E-2</v>
      </c>
    </row>
    <row r="215" spans="1:3" x14ac:dyDescent="0.25">
      <c r="A215" s="15">
        <v>40087</v>
      </c>
      <c r="B215" s="16">
        <v>0.17280000000000001</v>
      </c>
      <c r="C215" s="16">
        <f t="shared" si="3"/>
        <v>2.1599999999999998E-2</v>
      </c>
    </row>
    <row r="216" spans="1:3" x14ac:dyDescent="0.25">
      <c r="A216" s="15">
        <v>40118</v>
      </c>
      <c r="B216" s="16">
        <v>0.17280000000000001</v>
      </c>
      <c r="C216" s="16">
        <f t="shared" si="3"/>
        <v>2.1599999999999998E-2</v>
      </c>
    </row>
    <row r="217" spans="1:3" x14ac:dyDescent="0.25">
      <c r="A217" s="15">
        <v>40148</v>
      </c>
      <c r="B217" s="16">
        <v>0.17280000000000001</v>
      </c>
      <c r="C217" s="16">
        <f t="shared" si="3"/>
        <v>2.1599999999999998E-2</v>
      </c>
    </row>
    <row r="218" spans="1:3" x14ac:dyDescent="0.25">
      <c r="A218" s="15">
        <v>40179</v>
      </c>
      <c r="B218" s="16">
        <v>0.16139999999999999</v>
      </c>
      <c r="C218" s="16">
        <f t="shared" si="3"/>
        <v>2.0174999999999998E-2</v>
      </c>
    </row>
    <row r="219" spans="1:3" x14ac:dyDescent="0.25">
      <c r="A219" s="15">
        <v>40210</v>
      </c>
      <c r="B219" s="16">
        <v>0.16139999999999999</v>
      </c>
      <c r="C219" s="16">
        <f t="shared" si="3"/>
        <v>2.0174999999999998E-2</v>
      </c>
    </row>
    <row r="220" spans="1:3" x14ac:dyDescent="0.25">
      <c r="A220" s="15">
        <v>40238</v>
      </c>
      <c r="B220" s="16">
        <v>0.16139999999999999</v>
      </c>
      <c r="C220" s="16">
        <f t="shared" si="3"/>
        <v>2.0174999999999998E-2</v>
      </c>
    </row>
    <row r="221" spans="1:3" x14ac:dyDescent="0.25">
      <c r="A221" s="15">
        <v>40269</v>
      </c>
      <c r="B221" s="16">
        <v>0.15310000000000001</v>
      </c>
      <c r="C221" s="16">
        <f t="shared" si="3"/>
        <v>1.9137500000000002E-2</v>
      </c>
    </row>
    <row r="222" spans="1:3" x14ac:dyDescent="0.25">
      <c r="A222" s="15">
        <v>40299</v>
      </c>
      <c r="B222" s="16">
        <v>0.15310000000000001</v>
      </c>
      <c r="C222" s="16">
        <f t="shared" si="3"/>
        <v>1.9137500000000002E-2</v>
      </c>
    </row>
    <row r="223" spans="1:3" x14ac:dyDescent="0.25">
      <c r="A223" s="15">
        <v>40330</v>
      </c>
      <c r="B223" s="16">
        <v>0.15310000000000001</v>
      </c>
      <c r="C223" s="16">
        <f t="shared" si="3"/>
        <v>1.9137500000000002E-2</v>
      </c>
    </row>
    <row r="224" spans="1:3" x14ac:dyDescent="0.25">
      <c r="A224" s="15">
        <v>40360</v>
      </c>
      <c r="B224" s="16">
        <v>0.14940000000000001</v>
      </c>
      <c r="C224" s="16">
        <f t="shared" si="3"/>
        <v>1.8675000000000001E-2</v>
      </c>
    </row>
    <row r="225" spans="1:3" x14ac:dyDescent="0.25">
      <c r="A225" s="15">
        <v>40391</v>
      </c>
      <c r="B225" s="16">
        <v>0.14940000000000001</v>
      </c>
      <c r="C225" s="16">
        <f t="shared" si="3"/>
        <v>1.8675000000000001E-2</v>
      </c>
    </row>
    <row r="226" spans="1:3" x14ac:dyDescent="0.25">
      <c r="A226" s="15">
        <v>40422</v>
      </c>
      <c r="B226" s="16">
        <v>0.14940000000000001</v>
      </c>
      <c r="C226" s="16">
        <f t="shared" si="3"/>
        <v>1.8675000000000001E-2</v>
      </c>
    </row>
    <row r="227" spans="1:3" x14ac:dyDescent="0.25">
      <c r="A227" s="15">
        <v>40452</v>
      </c>
      <c r="B227" s="16">
        <v>0.1421</v>
      </c>
      <c r="C227" s="16">
        <f t="shared" si="3"/>
        <v>1.7762500000000001E-2</v>
      </c>
    </row>
    <row r="228" spans="1:3" x14ac:dyDescent="0.25">
      <c r="A228" s="15">
        <v>40483</v>
      </c>
      <c r="B228" s="16">
        <v>0.1421</v>
      </c>
      <c r="C228" s="16">
        <f t="shared" si="3"/>
        <v>1.7762500000000001E-2</v>
      </c>
    </row>
    <row r="229" spans="1:3" x14ac:dyDescent="0.25">
      <c r="A229" s="15">
        <v>40513</v>
      </c>
      <c r="B229" s="16">
        <v>0.1421</v>
      </c>
      <c r="C229" s="16">
        <f t="shared" si="3"/>
        <v>1.7762500000000001E-2</v>
      </c>
    </row>
    <row r="230" spans="1:3" x14ac:dyDescent="0.25">
      <c r="A230" s="15">
        <v>40544</v>
      </c>
      <c r="B230" s="16">
        <v>0.15609999999999999</v>
      </c>
      <c r="C230" s="16">
        <f t="shared" si="3"/>
        <v>1.9512499999999999E-2</v>
      </c>
    </row>
    <row r="231" spans="1:3" x14ac:dyDescent="0.25">
      <c r="A231" s="15">
        <v>40575</v>
      </c>
      <c r="B231" s="16">
        <v>0.15609999999999999</v>
      </c>
      <c r="C231" s="16">
        <f t="shared" si="3"/>
        <v>1.9512499999999999E-2</v>
      </c>
    </row>
    <row r="232" spans="1:3" x14ac:dyDescent="0.25">
      <c r="A232" s="15">
        <v>40603</v>
      </c>
      <c r="B232" s="16">
        <v>0.15609999999999999</v>
      </c>
      <c r="C232" s="16">
        <f t="shared" si="3"/>
        <v>1.9512499999999999E-2</v>
      </c>
    </row>
    <row r="233" spans="1:3" x14ac:dyDescent="0.25">
      <c r="A233" s="15">
        <v>40634</v>
      </c>
      <c r="B233" s="16">
        <v>0.1769</v>
      </c>
      <c r="C233" s="16">
        <f t="shared" si="3"/>
        <v>2.2112499999999997E-2</v>
      </c>
    </row>
    <row r="234" spans="1:3" x14ac:dyDescent="0.25">
      <c r="A234" s="15">
        <v>40664</v>
      </c>
      <c r="B234" s="16">
        <v>0.1769</v>
      </c>
      <c r="C234" s="16">
        <f t="shared" si="3"/>
        <v>2.2112499999999997E-2</v>
      </c>
    </row>
    <row r="235" spans="1:3" x14ac:dyDescent="0.25">
      <c r="A235" s="15">
        <v>40695</v>
      </c>
      <c r="B235" s="16">
        <v>0.1769</v>
      </c>
      <c r="C235" s="16">
        <f t="shared" si="3"/>
        <v>2.2112499999999997E-2</v>
      </c>
    </row>
    <row r="236" spans="1:3" x14ac:dyDescent="0.25">
      <c r="A236" s="15">
        <v>40725</v>
      </c>
      <c r="B236" s="16">
        <v>0.18629999999999999</v>
      </c>
      <c r="C236" s="16">
        <f t="shared" si="3"/>
        <v>2.3287499999999999E-2</v>
      </c>
    </row>
    <row r="237" spans="1:3" x14ac:dyDescent="0.25">
      <c r="A237" s="15">
        <v>40756</v>
      </c>
      <c r="B237" s="16">
        <v>0.18629999999999999</v>
      </c>
      <c r="C237" s="16">
        <f t="shared" si="3"/>
        <v>2.3287499999999999E-2</v>
      </c>
    </row>
    <row r="238" spans="1:3" x14ac:dyDescent="0.25">
      <c r="A238" s="15">
        <v>40787</v>
      </c>
      <c r="B238" s="16">
        <v>0.18629999999999999</v>
      </c>
      <c r="C238" s="16">
        <f t="shared" si="3"/>
        <v>2.3287499999999999E-2</v>
      </c>
    </row>
    <row r="239" spans="1:3" x14ac:dyDescent="0.25">
      <c r="A239" s="15">
        <v>40817</v>
      </c>
      <c r="B239" s="16">
        <v>0.19389999999999999</v>
      </c>
      <c r="C239" s="16">
        <f t="shared" si="3"/>
        <v>2.4237499999999999E-2</v>
      </c>
    </row>
    <row r="240" spans="1:3" x14ac:dyDescent="0.25">
      <c r="A240" s="15">
        <v>40848</v>
      </c>
      <c r="B240" s="16">
        <v>0.19389999999999999</v>
      </c>
      <c r="C240" s="16">
        <f t="shared" si="3"/>
        <v>2.4237499999999999E-2</v>
      </c>
    </row>
    <row r="241" spans="1:3" x14ac:dyDescent="0.25">
      <c r="A241" s="15">
        <v>40878</v>
      </c>
      <c r="B241" s="16">
        <v>0.19389999999999999</v>
      </c>
      <c r="C241" s="16">
        <f t="shared" si="3"/>
        <v>2.4237499999999999E-2</v>
      </c>
    </row>
    <row r="242" spans="1:3" x14ac:dyDescent="0.25">
      <c r="A242" s="15">
        <v>40909</v>
      </c>
      <c r="B242" s="16">
        <v>0.19919999999999999</v>
      </c>
      <c r="C242" s="16">
        <f t="shared" si="3"/>
        <v>2.4899999999999995E-2</v>
      </c>
    </row>
    <row r="243" spans="1:3" x14ac:dyDescent="0.25">
      <c r="A243" s="15">
        <v>40940</v>
      </c>
      <c r="B243" s="16">
        <v>0.19919999999999999</v>
      </c>
      <c r="C243" s="16">
        <f t="shared" si="3"/>
        <v>2.4899999999999995E-2</v>
      </c>
    </row>
    <row r="244" spans="1:3" x14ac:dyDescent="0.25">
      <c r="A244" s="15">
        <v>40969</v>
      </c>
      <c r="B244" s="16">
        <v>0.19919999999999999</v>
      </c>
      <c r="C244" s="16">
        <f t="shared" si="3"/>
        <v>2.4899999999999995E-2</v>
      </c>
    </row>
    <row r="245" spans="1:3" x14ac:dyDescent="0.25">
      <c r="A245" s="15">
        <v>41000</v>
      </c>
      <c r="B245" s="16">
        <v>0.20519999999999999</v>
      </c>
      <c r="C245" s="16">
        <f t="shared" si="3"/>
        <v>2.5649999999999996E-2</v>
      </c>
    </row>
    <row r="246" spans="1:3" x14ac:dyDescent="0.25">
      <c r="A246" s="15">
        <v>41030</v>
      </c>
      <c r="B246" s="16">
        <v>0.20519999999999999</v>
      </c>
      <c r="C246" s="16">
        <f t="shared" si="3"/>
        <v>2.5649999999999996E-2</v>
      </c>
    </row>
    <row r="247" spans="1:3" x14ac:dyDescent="0.25">
      <c r="A247" s="15">
        <v>41061</v>
      </c>
      <c r="B247" s="16">
        <v>0.20519999999999999</v>
      </c>
      <c r="C247" s="16">
        <f t="shared" si="3"/>
        <v>2.5649999999999996E-2</v>
      </c>
    </row>
    <row r="248" spans="1:3" x14ac:dyDescent="0.25">
      <c r="A248" s="15">
        <v>41091</v>
      </c>
      <c r="B248" s="16">
        <v>0.20860000000000001</v>
      </c>
      <c r="C248" s="16">
        <f t="shared" si="3"/>
        <v>2.6075000000000001E-2</v>
      </c>
    </row>
    <row r="249" spans="1:3" x14ac:dyDescent="0.25">
      <c r="A249" s="15">
        <v>41122</v>
      </c>
      <c r="B249" s="16">
        <v>0.20860000000000001</v>
      </c>
      <c r="C249" s="16">
        <f t="shared" si="3"/>
        <v>2.6075000000000001E-2</v>
      </c>
    </row>
    <row r="250" spans="1:3" x14ac:dyDescent="0.25">
      <c r="A250" s="15">
        <v>41153</v>
      </c>
      <c r="B250" s="16">
        <v>0.20860000000000001</v>
      </c>
      <c r="C250" s="16">
        <f t="shared" si="3"/>
        <v>2.6075000000000001E-2</v>
      </c>
    </row>
    <row r="251" spans="1:3" x14ac:dyDescent="0.25">
      <c r="A251" s="15">
        <v>41183</v>
      </c>
      <c r="B251" s="16">
        <v>0.2089</v>
      </c>
      <c r="C251" s="16">
        <f t="shared" si="3"/>
        <v>2.61125E-2</v>
      </c>
    </row>
    <row r="252" spans="1:3" x14ac:dyDescent="0.25">
      <c r="A252" s="15">
        <v>41214</v>
      </c>
      <c r="B252" s="16">
        <v>0.2089</v>
      </c>
      <c r="C252" s="16">
        <f t="shared" si="3"/>
        <v>2.61125E-2</v>
      </c>
    </row>
    <row r="253" spans="1:3" x14ac:dyDescent="0.25">
      <c r="A253" s="15">
        <v>41244</v>
      </c>
      <c r="B253" s="16">
        <v>0.2089</v>
      </c>
      <c r="C253" s="16">
        <f t="shared" si="3"/>
        <v>2.61125E-2</v>
      </c>
    </row>
    <row r="254" spans="1:3" x14ac:dyDescent="0.25">
      <c r="A254" s="15">
        <v>41275</v>
      </c>
      <c r="B254" s="16">
        <v>0.20749999999999999</v>
      </c>
      <c r="C254" s="16">
        <f t="shared" si="3"/>
        <v>2.5937499999999999E-2</v>
      </c>
    </row>
    <row r="255" spans="1:3" x14ac:dyDescent="0.25">
      <c r="A255" s="15">
        <v>41306</v>
      </c>
      <c r="B255" s="16">
        <v>0.20749999999999999</v>
      </c>
      <c r="C255" s="16">
        <f t="shared" si="3"/>
        <v>2.5937499999999999E-2</v>
      </c>
    </row>
    <row r="256" spans="1:3" x14ac:dyDescent="0.25">
      <c r="A256" s="15">
        <v>41334</v>
      </c>
      <c r="B256" s="16">
        <v>0.20749999999999999</v>
      </c>
      <c r="C256" s="16">
        <f t="shared" si="3"/>
        <v>2.5937499999999999E-2</v>
      </c>
    </row>
    <row r="257" spans="1:3" x14ac:dyDescent="0.25">
      <c r="A257" s="15">
        <v>41365</v>
      </c>
      <c r="B257" s="16">
        <v>0.20830000000000001</v>
      </c>
      <c r="C257" s="16">
        <f t="shared" si="3"/>
        <v>2.6037500000000002E-2</v>
      </c>
    </row>
    <row r="258" spans="1:3" x14ac:dyDescent="0.25">
      <c r="A258" s="15">
        <v>41395</v>
      </c>
      <c r="B258" s="16">
        <v>0.20830000000000001</v>
      </c>
      <c r="C258" s="16">
        <f t="shared" si="3"/>
        <v>2.6037500000000002E-2</v>
      </c>
    </row>
    <row r="259" spans="1:3" x14ac:dyDescent="0.25">
      <c r="A259" s="15">
        <v>41426</v>
      </c>
      <c r="B259" s="16">
        <v>0.20830000000000001</v>
      </c>
      <c r="C259" s="16">
        <f t="shared" si="3"/>
        <v>2.6037500000000002E-2</v>
      </c>
    </row>
    <row r="260" spans="1:3" x14ac:dyDescent="0.25">
      <c r="A260" s="15">
        <v>41456</v>
      </c>
      <c r="B260" s="16">
        <v>0.2034</v>
      </c>
      <c r="C260" s="16">
        <f t="shared" si="3"/>
        <v>2.5425E-2</v>
      </c>
    </row>
    <row r="261" spans="1:3" x14ac:dyDescent="0.25">
      <c r="A261" s="15">
        <v>41487</v>
      </c>
      <c r="B261" s="16">
        <v>0.2034</v>
      </c>
      <c r="C261" s="16">
        <f t="shared" ref="C261:C351" si="4">B261*1.5/12</f>
        <v>2.5425E-2</v>
      </c>
    </row>
    <row r="262" spans="1:3" x14ac:dyDescent="0.25">
      <c r="A262" s="15">
        <v>41518</v>
      </c>
      <c r="B262" s="16">
        <v>0.2034</v>
      </c>
      <c r="C262" s="16">
        <f t="shared" si="4"/>
        <v>2.5425E-2</v>
      </c>
    </row>
    <row r="263" spans="1:3" x14ac:dyDescent="0.25">
      <c r="A263" s="15">
        <v>41548</v>
      </c>
      <c r="B263" s="16">
        <v>0.19850000000000001</v>
      </c>
      <c r="C263" s="16">
        <f t="shared" si="4"/>
        <v>2.4812500000000001E-2</v>
      </c>
    </row>
    <row r="264" spans="1:3" x14ac:dyDescent="0.25">
      <c r="A264" s="15">
        <v>41579</v>
      </c>
      <c r="B264" s="16">
        <v>0.19850000000000001</v>
      </c>
      <c r="C264" s="16">
        <f t="shared" si="4"/>
        <v>2.4812500000000001E-2</v>
      </c>
    </row>
    <row r="265" spans="1:3" x14ac:dyDescent="0.25">
      <c r="A265" s="15">
        <v>41609</v>
      </c>
      <c r="B265" s="16">
        <v>0.19850000000000001</v>
      </c>
      <c r="C265" s="16">
        <f t="shared" si="4"/>
        <v>2.4812500000000001E-2</v>
      </c>
    </row>
    <row r="266" spans="1:3" x14ac:dyDescent="0.25">
      <c r="A266" s="15">
        <v>41640</v>
      </c>
      <c r="B266" s="16">
        <v>0.19650000000000001</v>
      </c>
      <c r="C266" s="16">
        <f t="shared" si="4"/>
        <v>2.4562500000000001E-2</v>
      </c>
    </row>
    <row r="267" spans="1:3" x14ac:dyDescent="0.25">
      <c r="A267" s="15">
        <v>41671</v>
      </c>
      <c r="B267" s="16">
        <v>0.19650000000000001</v>
      </c>
      <c r="C267" s="16">
        <f t="shared" si="4"/>
        <v>2.4562500000000001E-2</v>
      </c>
    </row>
    <row r="268" spans="1:3" x14ac:dyDescent="0.25">
      <c r="A268" s="15">
        <v>41699</v>
      </c>
      <c r="B268" s="16">
        <v>0.19650000000000001</v>
      </c>
      <c r="C268" s="16">
        <f t="shared" si="4"/>
        <v>2.4562500000000001E-2</v>
      </c>
    </row>
    <row r="269" spans="1:3" x14ac:dyDescent="0.25">
      <c r="A269" s="15">
        <v>41730</v>
      </c>
      <c r="B269" s="16">
        <v>0.1963</v>
      </c>
      <c r="C269" s="16">
        <f t="shared" si="4"/>
        <v>2.45375E-2</v>
      </c>
    </row>
    <row r="270" spans="1:3" x14ac:dyDescent="0.25">
      <c r="A270" s="15">
        <v>41760</v>
      </c>
      <c r="B270" s="16">
        <v>0.1963</v>
      </c>
      <c r="C270" s="16">
        <f t="shared" si="4"/>
        <v>2.45375E-2</v>
      </c>
    </row>
    <row r="271" spans="1:3" x14ac:dyDescent="0.25">
      <c r="A271" s="15">
        <v>41791</v>
      </c>
      <c r="B271" s="16">
        <v>0.1963</v>
      </c>
      <c r="C271" s="16">
        <f t="shared" si="4"/>
        <v>2.45375E-2</v>
      </c>
    </row>
    <row r="272" spans="1:3" x14ac:dyDescent="0.25">
      <c r="A272" s="15">
        <v>41821</v>
      </c>
      <c r="B272" s="16">
        <v>0.1933</v>
      </c>
      <c r="C272" s="16">
        <f t="shared" si="4"/>
        <v>2.41625E-2</v>
      </c>
    </row>
    <row r="273" spans="1:3" x14ac:dyDescent="0.25">
      <c r="A273" s="15">
        <v>41852</v>
      </c>
      <c r="B273" s="16">
        <v>0.1933</v>
      </c>
      <c r="C273" s="16">
        <f t="shared" si="4"/>
        <v>2.41625E-2</v>
      </c>
    </row>
    <row r="274" spans="1:3" x14ac:dyDescent="0.25">
      <c r="A274" s="15">
        <v>41883</v>
      </c>
      <c r="B274" s="16">
        <v>0.1933</v>
      </c>
      <c r="C274" s="16">
        <f t="shared" si="4"/>
        <v>2.41625E-2</v>
      </c>
    </row>
    <row r="275" spans="1:3" x14ac:dyDescent="0.25">
      <c r="A275" s="15">
        <v>41913</v>
      </c>
      <c r="B275" s="16">
        <v>0.19170000000000001</v>
      </c>
      <c r="C275" s="16">
        <f t="shared" si="4"/>
        <v>2.3962500000000001E-2</v>
      </c>
    </row>
    <row r="276" spans="1:3" x14ac:dyDescent="0.25">
      <c r="A276" s="15">
        <v>41944</v>
      </c>
      <c r="B276" s="16">
        <v>0.19170000000000001</v>
      </c>
      <c r="C276" s="16">
        <f t="shared" si="4"/>
        <v>2.3962500000000001E-2</v>
      </c>
    </row>
    <row r="277" spans="1:3" x14ac:dyDescent="0.25">
      <c r="A277" s="15">
        <v>41974</v>
      </c>
      <c r="B277" s="16">
        <v>0.19170000000000001</v>
      </c>
      <c r="C277" s="16">
        <f t="shared" si="4"/>
        <v>2.3962500000000001E-2</v>
      </c>
    </row>
    <row r="278" spans="1:3" x14ac:dyDescent="0.25">
      <c r="A278" s="15">
        <v>42005</v>
      </c>
      <c r="B278" s="16">
        <v>0.19209999999999999</v>
      </c>
      <c r="C278" s="16">
        <f t="shared" si="4"/>
        <v>2.4012500000000003E-2</v>
      </c>
    </row>
    <row r="279" spans="1:3" x14ac:dyDescent="0.25">
      <c r="A279" s="15">
        <v>42036</v>
      </c>
      <c r="B279" s="16">
        <v>0.19209999999999999</v>
      </c>
      <c r="C279" s="16">
        <f t="shared" si="4"/>
        <v>2.4012500000000003E-2</v>
      </c>
    </row>
    <row r="280" spans="1:3" x14ac:dyDescent="0.25">
      <c r="A280" s="15">
        <v>42064</v>
      </c>
      <c r="B280" s="16">
        <v>0.19209999999999999</v>
      </c>
      <c r="C280" s="16">
        <f t="shared" si="4"/>
        <v>2.4012500000000003E-2</v>
      </c>
    </row>
    <row r="281" spans="1:3" x14ac:dyDescent="0.25">
      <c r="A281" s="15">
        <v>42095</v>
      </c>
      <c r="B281" s="16">
        <v>0.19370000000000001</v>
      </c>
      <c r="C281" s="16">
        <f t="shared" si="4"/>
        <v>2.4212500000000001E-2</v>
      </c>
    </row>
    <row r="282" spans="1:3" x14ac:dyDescent="0.25">
      <c r="A282" s="15">
        <v>42125</v>
      </c>
      <c r="B282" s="16">
        <v>0.19370000000000001</v>
      </c>
      <c r="C282" s="16">
        <f t="shared" si="4"/>
        <v>2.4212500000000001E-2</v>
      </c>
    </row>
    <row r="283" spans="1:3" x14ac:dyDescent="0.25">
      <c r="A283" s="15">
        <v>42156</v>
      </c>
      <c r="B283" s="16">
        <v>0.19370000000000001</v>
      </c>
      <c r="C283" s="16">
        <f t="shared" si="4"/>
        <v>2.4212500000000001E-2</v>
      </c>
    </row>
    <row r="284" spans="1:3" x14ac:dyDescent="0.25">
      <c r="A284" s="15">
        <v>42186</v>
      </c>
      <c r="B284" s="16">
        <v>0.19259999999999999</v>
      </c>
      <c r="C284" s="16">
        <f t="shared" si="4"/>
        <v>2.4074999999999999E-2</v>
      </c>
    </row>
    <row r="285" spans="1:3" x14ac:dyDescent="0.25">
      <c r="A285" s="15">
        <v>42217</v>
      </c>
      <c r="B285" s="16">
        <v>0.19259999999999999</v>
      </c>
      <c r="C285" s="16">
        <f t="shared" si="4"/>
        <v>2.4074999999999999E-2</v>
      </c>
    </row>
    <row r="286" spans="1:3" x14ac:dyDescent="0.25">
      <c r="A286" s="15">
        <v>42248</v>
      </c>
      <c r="B286" s="16">
        <v>0.19259999999999999</v>
      </c>
      <c r="C286" s="16">
        <f t="shared" si="4"/>
        <v>2.4074999999999999E-2</v>
      </c>
    </row>
    <row r="287" spans="1:3" x14ac:dyDescent="0.25">
      <c r="A287" s="15">
        <v>42278</v>
      </c>
      <c r="B287" s="16">
        <v>0.19329999999999997</v>
      </c>
      <c r="C287" s="16">
        <f t="shared" si="4"/>
        <v>2.4162499999999993E-2</v>
      </c>
    </row>
    <row r="288" spans="1:3" x14ac:dyDescent="0.25">
      <c r="A288" s="15">
        <v>42309</v>
      </c>
      <c r="B288" s="16">
        <v>0.19329999999999997</v>
      </c>
      <c r="C288" s="16">
        <f t="shared" si="4"/>
        <v>2.4162499999999993E-2</v>
      </c>
    </row>
    <row r="289" spans="1:3" x14ac:dyDescent="0.25">
      <c r="A289" s="15">
        <v>42339</v>
      </c>
      <c r="B289" s="16">
        <v>0.19329999999999997</v>
      </c>
      <c r="C289" s="16">
        <f t="shared" si="4"/>
        <v>2.4162499999999993E-2</v>
      </c>
    </row>
    <row r="290" spans="1:3" x14ac:dyDescent="0.25">
      <c r="A290" s="15">
        <v>42370</v>
      </c>
      <c r="B290" s="16">
        <v>0.1968</v>
      </c>
      <c r="C290" s="16">
        <f t="shared" si="4"/>
        <v>2.46E-2</v>
      </c>
    </row>
    <row r="291" spans="1:3" x14ac:dyDescent="0.25">
      <c r="A291" s="15">
        <v>42401</v>
      </c>
      <c r="B291" s="16">
        <v>0.1968</v>
      </c>
      <c r="C291" s="16">
        <f t="shared" si="4"/>
        <v>2.46E-2</v>
      </c>
    </row>
    <row r="292" spans="1:3" x14ac:dyDescent="0.25">
      <c r="A292" s="15">
        <v>42430</v>
      </c>
      <c r="B292" s="16">
        <v>0.1968</v>
      </c>
      <c r="C292" s="16">
        <f t="shared" si="4"/>
        <v>2.46E-2</v>
      </c>
    </row>
    <row r="293" spans="1:3" x14ac:dyDescent="0.25">
      <c r="A293" s="15">
        <v>42461</v>
      </c>
      <c r="B293" s="16">
        <v>0.2054</v>
      </c>
      <c r="C293" s="16">
        <f t="shared" si="4"/>
        <v>2.5675E-2</v>
      </c>
    </row>
    <row r="294" spans="1:3" x14ac:dyDescent="0.25">
      <c r="A294" s="15">
        <v>42491</v>
      </c>
      <c r="B294" s="16">
        <v>0.2054</v>
      </c>
      <c r="C294" s="16">
        <f t="shared" si="4"/>
        <v>2.5675E-2</v>
      </c>
    </row>
    <row r="295" spans="1:3" x14ac:dyDescent="0.25">
      <c r="A295" s="15">
        <v>42522</v>
      </c>
      <c r="B295" s="16">
        <v>0.2054</v>
      </c>
      <c r="C295" s="16">
        <f t="shared" si="4"/>
        <v>2.5675E-2</v>
      </c>
    </row>
    <row r="296" spans="1:3" x14ac:dyDescent="0.25">
      <c r="A296" s="15">
        <v>42552</v>
      </c>
      <c r="B296" s="16">
        <v>0.21340000000000001</v>
      </c>
      <c r="C296" s="16">
        <f t="shared" si="4"/>
        <v>2.6675000000000001E-2</v>
      </c>
    </row>
    <row r="297" spans="1:3" x14ac:dyDescent="0.25">
      <c r="A297" s="15">
        <v>42583</v>
      </c>
      <c r="B297" s="16">
        <v>0.21340000000000001</v>
      </c>
      <c r="C297" s="16">
        <f t="shared" si="4"/>
        <v>2.6675000000000001E-2</v>
      </c>
    </row>
    <row r="298" spans="1:3" x14ac:dyDescent="0.25">
      <c r="A298" s="15">
        <v>42614</v>
      </c>
      <c r="B298" s="16">
        <v>0.21340000000000001</v>
      </c>
      <c r="C298" s="16">
        <f t="shared" si="4"/>
        <v>2.6675000000000001E-2</v>
      </c>
    </row>
    <row r="299" spans="1:3" x14ac:dyDescent="0.25">
      <c r="A299" s="15">
        <v>42644</v>
      </c>
      <c r="B299" s="16">
        <v>0.21989999999999998</v>
      </c>
      <c r="C299" s="16">
        <f t="shared" si="4"/>
        <v>2.7487499999999998E-2</v>
      </c>
    </row>
    <row r="300" spans="1:3" x14ac:dyDescent="0.25">
      <c r="A300" s="15">
        <v>42675</v>
      </c>
      <c r="B300" s="16">
        <v>0.21989999999999998</v>
      </c>
      <c r="C300" s="16">
        <f t="shared" si="4"/>
        <v>2.7487499999999998E-2</v>
      </c>
    </row>
    <row r="301" spans="1:3" x14ac:dyDescent="0.25">
      <c r="A301" s="15">
        <v>42705</v>
      </c>
      <c r="B301" s="16">
        <v>0.21989999999999998</v>
      </c>
      <c r="C301" s="16">
        <f t="shared" si="4"/>
        <v>2.7487499999999998E-2</v>
      </c>
    </row>
    <row r="302" spans="1:3" x14ac:dyDescent="0.25">
      <c r="A302" s="15">
        <v>42736</v>
      </c>
      <c r="B302" s="16">
        <v>0.22339999999999999</v>
      </c>
      <c r="C302" s="16">
        <f t="shared" si="4"/>
        <v>2.7924999999999995E-2</v>
      </c>
    </row>
    <row r="303" spans="1:3" x14ac:dyDescent="0.25">
      <c r="A303" s="15">
        <v>42767</v>
      </c>
      <c r="B303" s="16">
        <v>0.22339999999999999</v>
      </c>
      <c r="C303" s="16">
        <f t="shared" si="4"/>
        <v>2.7924999999999995E-2</v>
      </c>
    </row>
    <row r="304" spans="1:3" x14ac:dyDescent="0.25">
      <c r="A304" s="15">
        <v>42795</v>
      </c>
      <c r="B304" s="16">
        <v>0.22339999999999999</v>
      </c>
      <c r="C304" s="16">
        <f t="shared" si="4"/>
        <v>2.7924999999999995E-2</v>
      </c>
    </row>
    <row r="305" spans="1:3" x14ac:dyDescent="0.25">
      <c r="A305" s="15">
        <v>42826</v>
      </c>
      <c r="B305" s="16">
        <v>0.22329999999999997</v>
      </c>
      <c r="C305" s="16">
        <f t="shared" si="4"/>
        <v>2.7912499999999996E-2</v>
      </c>
    </row>
    <row r="306" spans="1:3" x14ac:dyDescent="0.25">
      <c r="A306" s="15">
        <v>42856</v>
      </c>
      <c r="B306" s="16">
        <v>0.22329999999999997</v>
      </c>
      <c r="C306" s="16">
        <f t="shared" si="4"/>
        <v>2.7912499999999996E-2</v>
      </c>
    </row>
    <row r="307" spans="1:3" x14ac:dyDescent="0.25">
      <c r="A307" s="15">
        <v>42887</v>
      </c>
      <c r="B307" s="16">
        <v>0.2233</v>
      </c>
      <c r="C307" s="16">
        <f t="shared" si="4"/>
        <v>2.7912499999999996E-2</v>
      </c>
    </row>
    <row r="308" spans="1:3" x14ac:dyDescent="0.25">
      <c r="A308" s="15">
        <v>42917</v>
      </c>
      <c r="B308" s="16">
        <v>0.2198</v>
      </c>
      <c r="C308" s="16">
        <f t="shared" si="4"/>
        <v>2.7474999999999999E-2</v>
      </c>
    </row>
    <row r="309" spans="1:3" x14ac:dyDescent="0.25">
      <c r="A309" s="15">
        <v>42948</v>
      </c>
      <c r="B309" s="16">
        <v>0.2198</v>
      </c>
      <c r="C309" s="16">
        <f t="shared" si="4"/>
        <v>2.7474999999999999E-2</v>
      </c>
    </row>
    <row r="310" spans="1:3" x14ac:dyDescent="0.25">
      <c r="A310" s="15">
        <v>42979</v>
      </c>
      <c r="B310" s="16">
        <v>0.21479999999999999</v>
      </c>
      <c r="C310" s="16">
        <f t="shared" si="4"/>
        <v>2.6849999999999999E-2</v>
      </c>
    </row>
    <row r="311" spans="1:3" x14ac:dyDescent="0.25">
      <c r="A311" s="15">
        <v>43009</v>
      </c>
      <c r="B311" s="16">
        <v>0.21149999999999999</v>
      </c>
      <c r="C311" s="16">
        <f t="shared" si="4"/>
        <v>2.6437499999999999E-2</v>
      </c>
    </row>
    <row r="312" spans="1:3" x14ac:dyDescent="0.25">
      <c r="A312" s="15">
        <v>43040</v>
      </c>
      <c r="B312" s="16">
        <v>0.20960000000000001</v>
      </c>
      <c r="C312" s="16">
        <f t="shared" si="4"/>
        <v>2.6200000000000001E-2</v>
      </c>
    </row>
    <row r="313" spans="1:3" x14ac:dyDescent="0.25">
      <c r="A313" s="15">
        <v>43070</v>
      </c>
      <c r="B313" s="16">
        <v>0.2077</v>
      </c>
      <c r="C313" s="16">
        <f t="shared" si="4"/>
        <v>2.5962499999999999E-2</v>
      </c>
    </row>
    <row r="314" spans="1:3" x14ac:dyDescent="0.25">
      <c r="A314" s="15">
        <v>43101</v>
      </c>
      <c r="B314" s="16">
        <v>0.2069</v>
      </c>
      <c r="C314" s="16">
        <f t="shared" si="4"/>
        <v>2.58625E-2</v>
      </c>
    </row>
    <row r="315" spans="1:3" x14ac:dyDescent="0.25">
      <c r="A315" s="15">
        <v>43132</v>
      </c>
      <c r="B315" s="16">
        <v>0.21010000000000001</v>
      </c>
      <c r="C315" s="16">
        <f t="shared" si="4"/>
        <v>2.6262500000000005E-2</v>
      </c>
    </row>
    <row r="316" spans="1:3" x14ac:dyDescent="0.25">
      <c r="A316" s="15">
        <v>43160</v>
      </c>
      <c r="B316" s="16">
        <v>0.20679999999999998</v>
      </c>
      <c r="C316" s="16">
        <f t="shared" si="4"/>
        <v>2.5849999999999998E-2</v>
      </c>
    </row>
    <row r="317" spans="1:3" x14ac:dyDescent="0.25">
      <c r="A317" s="15">
        <v>43191</v>
      </c>
      <c r="B317" s="16">
        <v>0.20480000000000001</v>
      </c>
      <c r="C317" s="16">
        <f t="shared" si="4"/>
        <v>2.5600000000000001E-2</v>
      </c>
    </row>
    <row r="318" spans="1:3" x14ac:dyDescent="0.25">
      <c r="A318" s="15">
        <v>43221</v>
      </c>
      <c r="B318" s="16">
        <v>0.20440000000000003</v>
      </c>
      <c r="C318" s="16">
        <f t="shared" si="4"/>
        <v>2.5550000000000003E-2</v>
      </c>
    </row>
    <row r="319" spans="1:3" x14ac:dyDescent="0.25">
      <c r="A319" s="15">
        <v>43252</v>
      </c>
      <c r="B319" s="16">
        <v>0.20280000000000001</v>
      </c>
      <c r="C319" s="16">
        <f t="shared" si="4"/>
        <v>2.5350000000000001E-2</v>
      </c>
    </row>
    <row r="320" spans="1:3" x14ac:dyDescent="0.25">
      <c r="A320" s="15">
        <v>43282</v>
      </c>
      <c r="B320" s="16">
        <v>0.20030000000000001</v>
      </c>
      <c r="C320" s="16">
        <f t="shared" si="4"/>
        <v>2.5037500000000001E-2</v>
      </c>
    </row>
    <row r="321" spans="1:3" x14ac:dyDescent="0.25">
      <c r="A321" s="15">
        <v>43313</v>
      </c>
      <c r="B321" s="16">
        <v>0.19940000000000002</v>
      </c>
      <c r="C321" s="16">
        <f t="shared" si="4"/>
        <v>2.4925000000000003E-2</v>
      </c>
    </row>
    <row r="322" spans="1:3" x14ac:dyDescent="0.25">
      <c r="A322" s="15">
        <v>43344</v>
      </c>
      <c r="B322" s="16">
        <v>0.1981</v>
      </c>
      <c r="C322" s="16">
        <f t="shared" si="4"/>
        <v>2.4762500000000003E-2</v>
      </c>
    </row>
    <row r="323" spans="1:3" x14ac:dyDescent="0.25">
      <c r="A323" s="15">
        <v>43374</v>
      </c>
      <c r="B323" s="16">
        <v>0.1963</v>
      </c>
      <c r="C323" s="16">
        <f t="shared" si="4"/>
        <v>2.45375E-2</v>
      </c>
    </row>
    <row r="324" spans="1:3" x14ac:dyDescent="0.25">
      <c r="A324" s="15">
        <v>43405</v>
      </c>
      <c r="B324" s="16">
        <v>0.19489999999999999</v>
      </c>
      <c r="C324" s="16">
        <f t="shared" si="4"/>
        <v>2.4362499999999999E-2</v>
      </c>
    </row>
    <row r="325" spans="1:3" x14ac:dyDescent="0.25">
      <c r="A325" s="15">
        <v>43435</v>
      </c>
      <c r="B325" s="16">
        <v>0.19399999999999998</v>
      </c>
      <c r="C325" s="16">
        <f t="shared" si="4"/>
        <v>2.4249999999999997E-2</v>
      </c>
    </row>
    <row r="326" spans="1:3" x14ac:dyDescent="0.25">
      <c r="A326" s="15">
        <v>43466</v>
      </c>
      <c r="B326" s="16">
        <v>0.19159999999999999</v>
      </c>
      <c r="C326" s="16">
        <f t="shared" si="4"/>
        <v>2.3949999999999999E-2</v>
      </c>
    </row>
    <row r="327" spans="1:3" x14ac:dyDescent="0.25">
      <c r="A327" s="15">
        <v>43497</v>
      </c>
      <c r="B327" s="16">
        <v>0.19699999999999998</v>
      </c>
      <c r="C327" s="16">
        <f t="shared" si="4"/>
        <v>2.4624999999999998E-2</v>
      </c>
    </row>
    <row r="328" spans="1:3" x14ac:dyDescent="0.25">
      <c r="A328" s="15">
        <v>43525</v>
      </c>
      <c r="B328" s="16">
        <v>0.19370000000000001</v>
      </c>
      <c r="C328" s="16">
        <f t="shared" si="4"/>
        <v>2.4212500000000001E-2</v>
      </c>
    </row>
    <row r="329" spans="1:3" x14ac:dyDescent="0.25">
      <c r="A329" s="15">
        <v>43556</v>
      </c>
      <c r="B329" s="16">
        <v>0.19320000000000001</v>
      </c>
      <c r="C329" s="16">
        <f t="shared" si="4"/>
        <v>2.4150000000000001E-2</v>
      </c>
    </row>
    <row r="330" spans="1:3" x14ac:dyDescent="0.25">
      <c r="A330" s="15">
        <v>43586</v>
      </c>
      <c r="B330" s="16">
        <v>0.19339999999999999</v>
      </c>
      <c r="C330" s="16">
        <f t="shared" si="4"/>
        <v>2.4174999999999999E-2</v>
      </c>
    </row>
    <row r="331" spans="1:3" x14ac:dyDescent="0.25">
      <c r="A331" s="15">
        <v>43617</v>
      </c>
      <c r="B331" s="16">
        <v>0.193</v>
      </c>
      <c r="C331" s="16">
        <f t="shared" si="4"/>
        <v>2.4124999999999997E-2</v>
      </c>
    </row>
    <row r="332" spans="1:3" x14ac:dyDescent="0.25">
      <c r="A332" s="15">
        <v>43647</v>
      </c>
      <c r="B332" s="16">
        <v>0.1928</v>
      </c>
      <c r="C332" s="16">
        <f t="shared" si="4"/>
        <v>2.41E-2</v>
      </c>
    </row>
    <row r="333" spans="1:3" x14ac:dyDescent="0.25">
      <c r="A333" s="15">
        <v>43678</v>
      </c>
      <c r="B333" s="16">
        <v>0.19320000000000001</v>
      </c>
      <c r="C333" s="16">
        <f t="shared" si="4"/>
        <v>2.4150000000000001E-2</v>
      </c>
    </row>
    <row r="334" spans="1:3" x14ac:dyDescent="0.25">
      <c r="A334" s="15">
        <v>43709</v>
      </c>
      <c r="B334" s="16">
        <v>0.19320000000000001</v>
      </c>
      <c r="C334" s="16">
        <f t="shared" si="4"/>
        <v>2.4150000000000001E-2</v>
      </c>
    </row>
    <row r="335" spans="1:3" x14ac:dyDescent="0.25">
      <c r="A335" s="15">
        <v>43739</v>
      </c>
      <c r="B335" s="16">
        <v>0.191</v>
      </c>
      <c r="C335" s="16">
        <f t="shared" si="4"/>
        <v>2.3874999999999997E-2</v>
      </c>
    </row>
    <row r="336" spans="1:3" x14ac:dyDescent="0.25">
      <c r="A336" s="15">
        <v>43770</v>
      </c>
      <c r="B336" s="16">
        <v>0.19030000000000002</v>
      </c>
      <c r="C336" s="16">
        <f t="shared" si="4"/>
        <v>2.3787500000000003E-2</v>
      </c>
    </row>
    <row r="337" spans="1:3" x14ac:dyDescent="0.25">
      <c r="A337" s="15">
        <v>43800</v>
      </c>
      <c r="B337" s="16">
        <v>0.18909999999999999</v>
      </c>
      <c r="C337" s="16">
        <f t="shared" si="4"/>
        <v>2.3637499999999995E-2</v>
      </c>
    </row>
    <row r="338" spans="1:3" x14ac:dyDescent="0.25">
      <c r="A338" s="15">
        <v>43831</v>
      </c>
      <c r="B338" s="16">
        <v>0.18770000000000001</v>
      </c>
      <c r="C338" s="16">
        <f t="shared" si="4"/>
        <v>2.3462500000000001E-2</v>
      </c>
    </row>
    <row r="339" spans="1:3" x14ac:dyDescent="0.25">
      <c r="A339" s="15">
        <v>43862</v>
      </c>
      <c r="B339" s="16">
        <v>0.19059999999999999</v>
      </c>
      <c r="C339" s="16">
        <f t="shared" si="4"/>
        <v>2.3824999999999999E-2</v>
      </c>
    </row>
    <row r="340" spans="1:3" x14ac:dyDescent="0.25">
      <c r="A340" s="15">
        <v>43891</v>
      </c>
      <c r="B340" s="16">
        <v>0.1895</v>
      </c>
      <c r="C340" s="16">
        <f t="shared" si="4"/>
        <v>2.36875E-2</v>
      </c>
    </row>
    <row r="341" spans="1:3" x14ac:dyDescent="0.25">
      <c r="A341" s="15">
        <v>43922</v>
      </c>
      <c r="B341" s="16">
        <v>0.18690000000000001</v>
      </c>
      <c r="C341" s="16">
        <f t="shared" si="4"/>
        <v>2.3362499999999998E-2</v>
      </c>
    </row>
    <row r="342" spans="1:3" x14ac:dyDescent="0.25">
      <c r="A342" s="15">
        <v>43952</v>
      </c>
      <c r="B342" s="16">
        <v>0.18190000000000001</v>
      </c>
      <c r="C342" s="16">
        <f t="shared" si="4"/>
        <v>2.2737500000000004E-2</v>
      </c>
    </row>
    <row r="343" spans="1:3" x14ac:dyDescent="0.25">
      <c r="A343" s="15">
        <v>43983</v>
      </c>
      <c r="B343" s="16">
        <v>0.1812</v>
      </c>
      <c r="C343" s="16">
        <f t="shared" si="4"/>
        <v>2.265E-2</v>
      </c>
    </row>
    <row r="344" spans="1:3" x14ac:dyDescent="0.25">
      <c r="A344" s="15">
        <v>44013</v>
      </c>
      <c r="B344" s="16">
        <v>0.1812</v>
      </c>
      <c r="C344" s="16">
        <f t="shared" si="4"/>
        <v>2.265E-2</v>
      </c>
    </row>
    <row r="345" spans="1:3" x14ac:dyDescent="0.25">
      <c r="A345" s="15">
        <v>44044</v>
      </c>
      <c r="B345" s="16">
        <v>0.18289999999999998</v>
      </c>
      <c r="C345" s="16">
        <f t="shared" si="4"/>
        <v>2.2862499999999997E-2</v>
      </c>
    </row>
    <row r="346" spans="1:3" x14ac:dyDescent="0.25">
      <c r="A346" s="15">
        <v>44075</v>
      </c>
      <c r="B346" s="16">
        <v>0.18350000000000002</v>
      </c>
      <c r="C346" s="16">
        <f t="shared" si="4"/>
        <v>2.2937500000000003E-2</v>
      </c>
    </row>
    <row r="347" spans="1:3" x14ac:dyDescent="0.25">
      <c r="A347" s="15">
        <v>44105</v>
      </c>
      <c r="B347" s="16">
        <v>0.18090000000000001</v>
      </c>
      <c r="C347" s="16">
        <f t="shared" si="4"/>
        <v>2.2612499999999997E-2</v>
      </c>
    </row>
    <row r="348" spans="1:3" x14ac:dyDescent="0.25">
      <c r="A348" s="15">
        <v>44136</v>
      </c>
      <c r="B348" s="16">
        <v>0.1784</v>
      </c>
      <c r="C348" s="16">
        <f t="shared" si="4"/>
        <v>2.23E-2</v>
      </c>
    </row>
    <row r="349" spans="1:3" x14ac:dyDescent="0.25">
      <c r="A349" s="15">
        <v>44166</v>
      </c>
      <c r="B349" s="16">
        <v>0.17460000000000001</v>
      </c>
      <c r="C349" s="16">
        <f t="shared" si="4"/>
        <v>2.1825000000000001E-2</v>
      </c>
    </row>
    <row r="350" spans="1:3" x14ac:dyDescent="0.25">
      <c r="A350" s="15">
        <v>44197</v>
      </c>
      <c r="B350" s="16">
        <v>0.17319999999999999</v>
      </c>
      <c r="C350" s="16">
        <f t="shared" si="4"/>
        <v>2.1649999999999999E-2</v>
      </c>
    </row>
    <row r="351" spans="1:3" x14ac:dyDescent="0.25">
      <c r="A351" s="15">
        <v>44228</v>
      </c>
      <c r="B351" s="16">
        <v>0.1754</v>
      </c>
      <c r="C351" s="16">
        <f t="shared" si="4"/>
        <v>2.1925E-2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LIQUIDACION</vt:lpstr>
      <vt:lpstr>Hoja2</vt:lpstr>
      <vt:lpstr>Hoja3</vt:lpstr>
      <vt:lpstr>LIQUIDACION!Área_de_impresión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Rodriguez</dc:creator>
  <cp:lastModifiedBy>Betty Rodriguez</cp:lastModifiedBy>
  <cp:lastPrinted>2013-05-06T19:07:52Z</cp:lastPrinted>
  <dcterms:created xsi:type="dcterms:W3CDTF">2012-09-14T03:16:25Z</dcterms:created>
  <dcterms:modified xsi:type="dcterms:W3CDTF">2021-02-22T14:32:53Z</dcterms:modified>
</cp:coreProperties>
</file>