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579E0BA-1331-4782-BC0C-0E45B8FA7F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QUDACION 1" sheetId="1" r:id="rId1"/>
  </sheets>
  <definedNames>
    <definedName name="_xlnm.Print_Area" localSheetId="0">'LIQUDACION 1'!$A$1:$G$28</definedName>
  </definedNames>
  <calcPr calcId="191029"/>
</workbook>
</file>

<file path=xl/calcChain.xml><?xml version="1.0" encoding="utf-8"?>
<calcChain xmlns="http://schemas.openxmlformats.org/spreadsheetml/2006/main">
  <c r="C9" i="1" l="1"/>
  <c r="F16" i="1" l="1"/>
  <c r="F15" i="1"/>
  <c r="F14" i="1"/>
  <c r="F13" i="1"/>
  <c r="F12" i="1"/>
  <c r="F11" i="1"/>
  <c r="F10" i="1"/>
  <c r="F17" i="1"/>
  <c r="F9" i="1" l="1"/>
  <c r="C10" i="1" l="1"/>
  <c r="G10" i="1"/>
  <c r="G17" i="1"/>
  <c r="C11" i="1" l="1"/>
  <c r="G11" i="1"/>
  <c r="G12" i="1" l="1"/>
  <c r="C12" i="1"/>
  <c r="C13" i="1" s="1"/>
  <c r="G13" i="1" l="1"/>
  <c r="C14" i="1" l="1"/>
  <c r="C15" i="1" s="1"/>
  <c r="G14" i="1"/>
  <c r="G15" i="1" l="1"/>
  <c r="C16" i="1" l="1"/>
  <c r="B18" i="1" s="1"/>
  <c r="G16" i="1"/>
  <c r="G18" i="1" s="1"/>
  <c r="E24" i="1" s="1"/>
  <c r="E26" i="1" s="1"/>
</calcChain>
</file>

<file path=xl/sharedStrings.xml><?xml version="1.0" encoding="utf-8"?>
<sst xmlns="http://schemas.openxmlformats.org/spreadsheetml/2006/main" count="35" uniqueCount="22">
  <si>
    <t>TOTAL DEUDA</t>
  </si>
  <si>
    <t>TOTALES</t>
  </si>
  <si>
    <t>T. USURA  EFECT.AÑO</t>
  </si>
  <si>
    <t>INTERESES DE MORA</t>
  </si>
  <si>
    <t>ADMINIST.</t>
  </si>
  <si>
    <t>VR.MENS. INTERESES</t>
  </si>
  <si>
    <t>FECHA</t>
  </si>
  <si>
    <t>SALDO ACUMUL. ADMINISTRACION</t>
  </si>
  <si>
    <t xml:space="preserve">ADMINISTRACION </t>
  </si>
  <si>
    <t>INTS.NOMINAL MES VENCIDO</t>
  </si>
  <si>
    <t xml:space="preserve"> </t>
  </si>
  <si>
    <t>deuda al 30 de mayo de 2023</t>
  </si>
  <si>
    <t>AL CORTE DE mayo de 2023</t>
  </si>
  <si>
    <t>ABONOS</t>
  </si>
  <si>
    <t>O</t>
  </si>
  <si>
    <t>RESUMEN DEUDA  CASA 17</t>
  </si>
  <si>
    <t>DEMANDANTE: CONJUNTO RESIDENCIAL LA QUINTA</t>
  </si>
  <si>
    <t>DEMANDADA: ZULMA WAGNER</t>
  </si>
  <si>
    <t>LIQUIDACION DE CREDITO</t>
  </si>
  <si>
    <t>SALDO A 31 DE OCTUBRE DE 2022</t>
  </si>
  <si>
    <t>PROCESO  EJECUTIVO: 2015-088</t>
  </si>
  <si>
    <t>COSTAS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</si>
</sst>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_);_(&quot;$&quot;\ * \(#,##0\);_(&quot;$&quot;\ * &quot;-&quot;_);_(@_)"/>
    <numFmt numFmtId="165" formatCode="0.0000%"/>
    <numFmt numFmtId="166" formatCode="0.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3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17" fontId="0" fillId="3" borderId="1" xfId="0" applyNumberForma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166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3" borderId="0" xfId="0" applyNumberFormat="1" applyFont="1" applyFill="1"/>
    <xf numFmtId="164" fontId="6" fillId="3" borderId="0" xfId="0" applyNumberFormat="1" applyFont="1" applyFill="1"/>
    <xf numFmtId="164" fontId="1" fillId="3" borderId="1" xfId="0" applyNumberFormat="1" applyFont="1" applyFill="1" applyBorder="1" applyAlignment="1">
      <alignment horizontal="left"/>
    </xf>
    <xf numFmtId="3" fontId="6" fillId="0" borderId="0" xfId="0" applyNumberFormat="1" applyFont="1"/>
    <xf numFmtId="164" fontId="1" fillId="3" borderId="4" xfId="0" applyNumberFormat="1" applyFont="1" applyFill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164" fontId="5" fillId="0" borderId="11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5"/>
  <sheetViews>
    <sheetView tabSelected="1" workbookViewId="0">
      <selection activeCell="A14" sqref="A14"/>
    </sheetView>
  </sheetViews>
  <sheetFormatPr baseColWidth="10" defaultRowHeight="18" customHeight="1" x14ac:dyDescent="0.25"/>
  <cols>
    <col min="1" max="1" width="12.7109375" customWidth="1"/>
    <col min="2" max="3" width="15.7109375" style="1" customWidth="1"/>
    <col min="4" max="4" width="12.28515625" style="1" customWidth="1"/>
    <col min="5" max="5" width="15.7109375" style="1" customWidth="1"/>
    <col min="6" max="6" width="14" customWidth="1"/>
    <col min="7" max="7" width="12.140625" customWidth="1"/>
    <col min="8" max="8" width="13" bestFit="1" customWidth="1"/>
  </cols>
  <sheetData>
    <row r="1" spans="1:8" ht="18" customHeight="1" x14ac:dyDescent="0.3">
      <c r="A1" s="27" t="s">
        <v>10</v>
      </c>
      <c r="B1" s="28"/>
      <c r="C1" s="28"/>
      <c r="D1" s="28"/>
      <c r="E1" s="28"/>
      <c r="F1" s="28"/>
      <c r="G1" s="28"/>
    </row>
    <row r="2" spans="1:8" ht="18" customHeight="1" thickBot="1" x14ac:dyDescent="0.3">
      <c r="A2" s="25" t="s">
        <v>18</v>
      </c>
      <c r="B2" s="26"/>
      <c r="C2" s="26"/>
      <c r="D2" s="26"/>
      <c r="E2" s="26"/>
      <c r="F2" s="26"/>
      <c r="G2" s="26"/>
    </row>
    <row r="3" spans="1:8" ht="18" customHeight="1" x14ac:dyDescent="0.25">
      <c r="A3" s="37" t="s">
        <v>16</v>
      </c>
      <c r="B3" s="38"/>
      <c r="C3" s="38"/>
      <c r="D3" s="38"/>
      <c r="E3" s="38"/>
      <c r="F3" s="38"/>
      <c r="G3" s="38"/>
    </row>
    <row r="4" spans="1:8" ht="18" customHeight="1" x14ac:dyDescent="0.25">
      <c r="A4" s="35" t="s">
        <v>17</v>
      </c>
      <c r="B4" s="36"/>
      <c r="C4" s="36"/>
      <c r="D4" s="36"/>
      <c r="E4" s="36"/>
      <c r="F4" s="36"/>
      <c r="G4" s="36"/>
    </row>
    <row r="5" spans="1:8" ht="18" customHeight="1" x14ac:dyDescent="0.25">
      <c r="A5" s="35" t="s">
        <v>20</v>
      </c>
      <c r="B5" s="36"/>
      <c r="C5" s="36"/>
      <c r="D5" s="36"/>
      <c r="E5" s="36"/>
      <c r="F5" s="36"/>
      <c r="G5" s="36"/>
    </row>
    <row r="6" spans="1:8" ht="18" customHeight="1" x14ac:dyDescent="0.25">
      <c r="A6" s="33" t="s">
        <v>10</v>
      </c>
      <c r="B6" s="34"/>
      <c r="C6" s="34"/>
      <c r="D6" s="34"/>
      <c r="E6" s="34"/>
      <c r="F6" s="34"/>
      <c r="G6" s="34"/>
    </row>
    <row r="7" spans="1:8" ht="18" customHeight="1" thickBot="1" x14ac:dyDescent="0.3">
      <c r="A7" s="31" t="s">
        <v>11</v>
      </c>
      <c r="B7" s="32"/>
      <c r="C7" s="32"/>
      <c r="D7" s="32"/>
      <c r="E7" s="32"/>
      <c r="F7" s="32"/>
      <c r="G7" s="32"/>
    </row>
    <row r="8" spans="1:8" ht="24.95" customHeight="1" x14ac:dyDescent="0.25">
      <c r="A8" s="5" t="s">
        <v>6</v>
      </c>
      <c r="B8" s="5" t="s">
        <v>4</v>
      </c>
      <c r="C8" s="5" t="s">
        <v>7</v>
      </c>
      <c r="D8" s="5" t="s">
        <v>13</v>
      </c>
      <c r="E8" s="5" t="s">
        <v>2</v>
      </c>
      <c r="F8" s="5" t="s">
        <v>9</v>
      </c>
      <c r="G8" s="5" t="s">
        <v>5</v>
      </c>
    </row>
    <row r="9" spans="1:8" ht="18" customHeight="1" x14ac:dyDescent="0.25">
      <c r="A9" s="8" t="s">
        <v>19</v>
      </c>
      <c r="B9" s="9">
        <v>5467039</v>
      </c>
      <c r="C9" s="12">
        <f>+B9</f>
        <v>5467039</v>
      </c>
      <c r="D9" s="12"/>
      <c r="E9" s="10">
        <v>0.36914999999999998</v>
      </c>
      <c r="F9" s="11">
        <f t="shared" ref="F9:F17" si="0">NOMINAL(E9,12)/12</f>
        <v>2.6528282142108894E-2</v>
      </c>
      <c r="G9" s="9">
        <v>0</v>
      </c>
    </row>
    <row r="10" spans="1:8" ht="18" customHeight="1" x14ac:dyDescent="0.25">
      <c r="A10" s="8">
        <v>44866</v>
      </c>
      <c r="B10" s="9">
        <v>316900</v>
      </c>
      <c r="C10" s="12">
        <f t="shared" ref="C10:C14" si="1">+C9+B10</f>
        <v>5783939</v>
      </c>
      <c r="D10" s="12"/>
      <c r="E10" s="10">
        <v>0.36914999999999998</v>
      </c>
      <c r="F10" s="11">
        <f t="shared" ref="F10:F16" si="2">NOMINAL(E10,12)/12</f>
        <v>2.6528282142108894E-2</v>
      </c>
      <c r="G10" s="9">
        <f t="shared" ref="G10:G16" si="3">ROUND(C9*F10,0)</f>
        <v>145031</v>
      </c>
    </row>
    <row r="11" spans="1:8" ht="18" customHeight="1" x14ac:dyDescent="0.25">
      <c r="A11" s="8">
        <v>44896</v>
      </c>
      <c r="B11" s="9">
        <v>316900</v>
      </c>
      <c r="C11" s="12">
        <f t="shared" si="1"/>
        <v>6100839</v>
      </c>
      <c r="D11" s="12"/>
      <c r="E11" s="10">
        <v>0.36914999999999998</v>
      </c>
      <c r="F11" s="11">
        <f t="shared" si="2"/>
        <v>2.6528282142108894E-2</v>
      </c>
      <c r="G11" s="9">
        <f t="shared" si="3"/>
        <v>153438</v>
      </c>
    </row>
    <row r="12" spans="1:8" ht="18" customHeight="1" x14ac:dyDescent="0.25">
      <c r="A12" s="8">
        <v>44927</v>
      </c>
      <c r="B12" s="9">
        <v>348600</v>
      </c>
      <c r="C12" s="12">
        <f t="shared" si="1"/>
        <v>6449439</v>
      </c>
      <c r="D12" s="12">
        <v>3956843</v>
      </c>
      <c r="E12" s="10">
        <v>0.36914999999999998</v>
      </c>
      <c r="F12" s="11">
        <f t="shared" si="2"/>
        <v>2.6528282142108894E-2</v>
      </c>
      <c r="G12" s="9">
        <f t="shared" si="3"/>
        <v>161845</v>
      </c>
    </row>
    <row r="13" spans="1:8" ht="18" customHeight="1" x14ac:dyDescent="0.25">
      <c r="A13" s="8">
        <v>44958</v>
      </c>
      <c r="B13" s="9">
        <v>348600</v>
      </c>
      <c r="C13" s="12">
        <f>+C12-D12+B13</f>
        <v>2841196</v>
      </c>
      <c r="D13" s="12"/>
      <c r="E13" s="10">
        <v>0.36914999999999998</v>
      </c>
      <c r="F13" s="11">
        <f t="shared" si="2"/>
        <v>2.6528282142108894E-2</v>
      </c>
      <c r="G13" s="9">
        <f t="shared" si="3"/>
        <v>171093</v>
      </c>
      <c r="H13" s="1" t="s">
        <v>10</v>
      </c>
    </row>
    <row r="14" spans="1:8" ht="18" customHeight="1" x14ac:dyDescent="0.25">
      <c r="A14" s="8">
        <v>44986</v>
      </c>
      <c r="B14" s="9">
        <v>348600</v>
      </c>
      <c r="C14" s="12">
        <f t="shared" si="1"/>
        <v>3189796</v>
      </c>
      <c r="D14" s="12" t="s">
        <v>14</v>
      </c>
      <c r="E14" s="10">
        <v>0.36914999999999998</v>
      </c>
      <c r="F14" s="11">
        <f t="shared" si="2"/>
        <v>2.6528282142108894E-2</v>
      </c>
      <c r="G14" s="9">
        <f t="shared" si="3"/>
        <v>75372</v>
      </c>
    </row>
    <row r="15" spans="1:8" ht="18" customHeight="1" x14ac:dyDescent="0.25">
      <c r="A15" s="8">
        <v>45017</v>
      </c>
      <c r="B15" s="9">
        <v>348600</v>
      </c>
      <c r="C15" s="12">
        <f>+C14+B15</f>
        <v>3538396</v>
      </c>
      <c r="D15" s="12">
        <v>294143</v>
      </c>
      <c r="E15" s="10">
        <v>0.36914999999999998</v>
      </c>
      <c r="F15" s="11">
        <f t="shared" si="2"/>
        <v>2.6528282142108894E-2</v>
      </c>
      <c r="G15" s="9">
        <f t="shared" si="3"/>
        <v>84620</v>
      </c>
    </row>
    <row r="16" spans="1:8" ht="18" customHeight="1" x14ac:dyDescent="0.25">
      <c r="A16" s="8">
        <v>45047</v>
      </c>
      <c r="B16" s="9">
        <v>348600</v>
      </c>
      <c r="C16" s="12">
        <f>+C15+B16-D15</f>
        <v>3592853</v>
      </c>
      <c r="D16" s="12">
        <v>458000</v>
      </c>
      <c r="E16" s="10">
        <v>0.36914999999999998</v>
      </c>
      <c r="F16" s="11">
        <f t="shared" si="2"/>
        <v>2.6528282142108894E-2</v>
      </c>
      <c r="G16" s="9">
        <f t="shared" si="3"/>
        <v>93868</v>
      </c>
    </row>
    <row r="17" spans="1:7" ht="18" customHeight="1" x14ac:dyDescent="0.25">
      <c r="A17" s="8" t="s">
        <v>10</v>
      </c>
      <c r="B17" s="9" t="s">
        <v>10</v>
      </c>
      <c r="C17" s="12">
        <v>0</v>
      </c>
      <c r="D17" s="12"/>
      <c r="E17" s="10">
        <v>0.38669999999999999</v>
      </c>
      <c r="F17" s="11">
        <f t="shared" si="0"/>
        <v>2.7618410366888613E-2</v>
      </c>
      <c r="G17" s="9">
        <f t="shared" ref="G17" si="4">ROUND(C9*F17,0)</f>
        <v>150991</v>
      </c>
    </row>
    <row r="18" spans="1:7" ht="18" customHeight="1" x14ac:dyDescent="0.25">
      <c r="A18" s="6" t="s">
        <v>1</v>
      </c>
      <c r="B18" s="7">
        <f>+C16</f>
        <v>3592853</v>
      </c>
      <c r="C18" s="7">
        <v>3742496</v>
      </c>
      <c r="D18" s="7"/>
      <c r="E18" s="6"/>
      <c r="F18" s="6"/>
      <c r="G18" s="7">
        <f>SUM(G9:G17)</f>
        <v>1036258</v>
      </c>
    </row>
    <row r="19" spans="1:7" ht="18" customHeight="1" x14ac:dyDescent="0.25">
      <c r="A19" s="2"/>
      <c r="B19" s="3"/>
      <c r="C19" s="3"/>
      <c r="D19" s="3"/>
      <c r="E19" s="3"/>
    </row>
    <row r="20" spans="1:7" ht="18" customHeight="1" x14ac:dyDescent="0.25">
      <c r="A20" s="2"/>
      <c r="B20" s="3"/>
      <c r="C20" s="3"/>
      <c r="D20" s="3"/>
      <c r="E20" s="3"/>
    </row>
    <row r="21" spans="1:7" ht="18" customHeight="1" x14ac:dyDescent="0.25">
      <c r="A21" s="29" t="s">
        <v>15</v>
      </c>
      <c r="B21" s="29"/>
      <c r="C21" s="29"/>
      <c r="D21" s="30"/>
      <c r="E21" s="29"/>
    </row>
    <row r="22" spans="1:7" ht="18" customHeight="1" thickBot="1" x14ac:dyDescent="0.3">
      <c r="A22" s="32" t="s">
        <v>12</v>
      </c>
      <c r="B22" s="32"/>
      <c r="C22" s="32"/>
      <c r="D22" s="39"/>
      <c r="E22" s="32"/>
      <c r="F22" s="16" t="s">
        <v>10</v>
      </c>
      <c r="G22" s="4"/>
    </row>
    <row r="23" spans="1:7" ht="18" customHeight="1" x14ac:dyDescent="0.25">
      <c r="A23" s="40" t="s">
        <v>8</v>
      </c>
      <c r="B23" s="40"/>
      <c r="C23" s="40"/>
      <c r="D23" s="14"/>
      <c r="E23" s="21">
        <v>3742496</v>
      </c>
      <c r="F23" s="17" t="s">
        <v>10</v>
      </c>
      <c r="G23" s="4"/>
    </row>
    <row r="24" spans="1:7" ht="18" customHeight="1" x14ac:dyDescent="0.25">
      <c r="A24" s="41" t="s">
        <v>3</v>
      </c>
      <c r="B24" s="41"/>
      <c r="C24" s="41"/>
      <c r="D24" s="15"/>
      <c r="E24" s="19">
        <f>+G18</f>
        <v>1036258</v>
      </c>
      <c r="F24" s="17" t="s">
        <v>10</v>
      </c>
      <c r="G24" s="4"/>
    </row>
    <row r="25" spans="1:7" ht="18" customHeight="1" thickBot="1" x14ac:dyDescent="0.3">
      <c r="A25" s="42" t="s">
        <v>10</v>
      </c>
      <c r="B25" s="42"/>
      <c r="C25" s="42"/>
      <c r="D25" s="13"/>
      <c r="E25" s="22">
        <v>0</v>
      </c>
      <c r="F25" s="17" t="s">
        <v>10</v>
      </c>
      <c r="G25" s="4"/>
    </row>
    <row r="26" spans="1:7" ht="18" customHeight="1" x14ac:dyDescent="0.25">
      <c r="A26" s="43" t="s">
        <v>0</v>
      </c>
      <c r="B26" s="43"/>
      <c r="C26" s="43"/>
      <c r="D26" s="23"/>
      <c r="E26" s="24">
        <f>SUM(E23:E25)</f>
        <v>4778754</v>
      </c>
      <c r="F26" s="18" t="s">
        <v>10</v>
      </c>
      <c r="G26" s="20" t="s">
        <v>10</v>
      </c>
    </row>
    <row r="27" spans="1:7" ht="18" customHeight="1" x14ac:dyDescent="0.25">
      <c r="A27" s="2"/>
      <c r="B27" s="1" t="s">
        <v>21</v>
      </c>
      <c r="E27" s="1">
        <v>264000</v>
      </c>
      <c r="F27" s="1"/>
    </row>
    <row r="28" spans="1:7" ht="18" customHeight="1" x14ac:dyDescent="0.25">
      <c r="A28" s="2"/>
      <c r="F28" s="1"/>
    </row>
    <row r="34" spans="1:1" ht="18" customHeight="1" x14ac:dyDescent="0.25">
      <c r="A34" t="s">
        <v>10</v>
      </c>
    </row>
    <row r="35" spans="1:1" ht="18" customHeight="1" x14ac:dyDescent="0.25">
      <c r="A35" t="s">
        <v>10</v>
      </c>
    </row>
  </sheetData>
  <mergeCells count="13">
    <mergeCell ref="A22:E22"/>
    <mergeCell ref="A23:C23"/>
    <mergeCell ref="A24:C24"/>
    <mergeCell ref="A25:C25"/>
    <mergeCell ref="A26:C26"/>
    <mergeCell ref="A2:G2"/>
    <mergeCell ref="A1:G1"/>
    <mergeCell ref="A21:E21"/>
    <mergeCell ref="A7:G7"/>
    <mergeCell ref="A6:G6"/>
    <mergeCell ref="A5:G5"/>
    <mergeCell ref="A4:G4"/>
    <mergeCell ref="A3:G3"/>
  </mergeCells>
  <pageMargins left="0.70866141732283472" right="0.70866141732283472" top="0.94488188976377963" bottom="1.5354330708661419" header="0.31496062992125984" footer="0.31496062992125984"/>
  <pageSetup scale="76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LIQUDACION 1</vt:lpstr>
      <vt:lpstr>'LIQUDACION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USER</cp:lastModifiedBy>
  <cp:lastPrinted>2022-10-24T18:24:42Z</cp:lastPrinted>
  <dcterms:created xsi:type="dcterms:W3CDTF">2018-01-20T16:00:18Z</dcterms:created>
  <dcterms:modified xsi:type="dcterms:W3CDTF">2023-06-02T15:45:58Z</dcterms:modified>
</cp:coreProperties>
</file>