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rmudo.CLO\Downloads\"/>
    </mc:Choice>
  </mc:AlternateContent>
  <bookViews>
    <workbookView xWindow="0" yWindow="0" windowWidth="24000" windowHeight="91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2" i="1" l="1"/>
  <c r="M629" i="1"/>
  <c r="N629" i="1" s="1"/>
  <c r="L629" i="1" s="1"/>
  <c r="P629" i="1" s="1"/>
  <c r="M628" i="1"/>
  <c r="N628" i="1" s="1"/>
  <c r="L628" i="1" s="1"/>
  <c r="P628" i="1" s="1"/>
  <c r="M627" i="1"/>
  <c r="N627" i="1" s="1"/>
  <c r="L627" i="1" s="1"/>
  <c r="P627" i="1" s="1"/>
  <c r="M626" i="1"/>
  <c r="N626" i="1" s="1"/>
  <c r="L626" i="1" s="1"/>
  <c r="P626" i="1" s="1"/>
  <c r="M625" i="1"/>
  <c r="N625" i="1" s="1"/>
  <c r="L625" i="1" s="1"/>
  <c r="P625" i="1" s="1"/>
  <c r="M624" i="1"/>
  <c r="N624" i="1" s="1"/>
  <c r="L624" i="1" s="1"/>
  <c r="P624" i="1" s="1"/>
  <c r="M623" i="1"/>
  <c r="N623" i="1" s="1"/>
  <c r="L623" i="1" s="1"/>
  <c r="P623" i="1" s="1"/>
  <c r="M622" i="1"/>
  <c r="N622" i="1" s="1"/>
  <c r="L622" i="1" s="1"/>
  <c r="P622" i="1" s="1"/>
  <c r="M621" i="1"/>
  <c r="N621" i="1" s="1"/>
  <c r="L621" i="1" s="1"/>
  <c r="P621" i="1" s="1"/>
  <c r="M620" i="1"/>
  <c r="N620" i="1" s="1"/>
  <c r="L620" i="1" s="1"/>
  <c r="P620" i="1" s="1"/>
  <c r="M619" i="1"/>
  <c r="N619" i="1" s="1"/>
  <c r="L619" i="1" s="1"/>
  <c r="P619" i="1" s="1"/>
  <c r="M618" i="1"/>
  <c r="N618" i="1" s="1"/>
  <c r="L618" i="1" s="1"/>
  <c r="P618" i="1" s="1"/>
  <c r="M617" i="1"/>
  <c r="N617" i="1" s="1"/>
  <c r="L617" i="1" s="1"/>
  <c r="P617" i="1" s="1"/>
  <c r="M616" i="1"/>
  <c r="N616" i="1" s="1"/>
  <c r="L616" i="1" s="1"/>
  <c r="P616" i="1" s="1"/>
  <c r="M615" i="1"/>
  <c r="N615" i="1" s="1"/>
  <c r="L615" i="1" s="1"/>
  <c r="P615" i="1" s="1"/>
  <c r="M614" i="1"/>
  <c r="N614" i="1" s="1"/>
  <c r="L614" i="1" s="1"/>
  <c r="P614" i="1" s="1"/>
  <c r="M613" i="1"/>
  <c r="N613" i="1" s="1"/>
  <c r="L613" i="1" s="1"/>
  <c r="P613" i="1" s="1"/>
  <c r="M612" i="1"/>
  <c r="N612" i="1" s="1"/>
  <c r="L612" i="1" s="1"/>
  <c r="P612" i="1" s="1"/>
  <c r="M611" i="1"/>
  <c r="N611" i="1" s="1"/>
  <c r="L611" i="1" s="1"/>
  <c r="P611" i="1" s="1"/>
  <c r="M610" i="1"/>
  <c r="N610" i="1" s="1"/>
  <c r="L610" i="1" s="1"/>
  <c r="P610" i="1" s="1"/>
  <c r="M609" i="1"/>
  <c r="N609" i="1" s="1"/>
  <c r="L609" i="1" s="1"/>
  <c r="P609" i="1" s="1"/>
  <c r="M608" i="1"/>
  <c r="N608" i="1" s="1"/>
  <c r="L608" i="1" s="1"/>
  <c r="P608" i="1" s="1"/>
  <c r="M607" i="1"/>
  <c r="N607" i="1" s="1"/>
  <c r="L607" i="1" s="1"/>
  <c r="P607" i="1" s="1"/>
  <c r="M606" i="1"/>
  <c r="N606" i="1" s="1"/>
  <c r="L606" i="1" s="1"/>
  <c r="P606" i="1" s="1"/>
  <c r="M605" i="1"/>
  <c r="N605" i="1" s="1"/>
  <c r="L605" i="1" s="1"/>
  <c r="P605" i="1" s="1"/>
  <c r="M604" i="1"/>
  <c r="N604" i="1" s="1"/>
  <c r="L604" i="1" s="1"/>
  <c r="P604" i="1" s="1"/>
  <c r="M603" i="1"/>
  <c r="N603" i="1" s="1"/>
  <c r="L603" i="1" s="1"/>
  <c r="P603" i="1" s="1"/>
  <c r="M602" i="1"/>
  <c r="N602" i="1" s="1"/>
  <c r="L602" i="1" s="1"/>
  <c r="P602" i="1" s="1"/>
  <c r="M601" i="1"/>
  <c r="N601" i="1" s="1"/>
  <c r="L601" i="1" s="1"/>
  <c r="P601" i="1" s="1"/>
  <c r="M600" i="1"/>
  <c r="N600" i="1" s="1"/>
  <c r="L600" i="1" s="1"/>
  <c r="P600" i="1" s="1"/>
  <c r="M599" i="1"/>
  <c r="N599" i="1" s="1"/>
  <c r="L599" i="1" s="1"/>
  <c r="P599" i="1" s="1"/>
  <c r="M598" i="1"/>
  <c r="N598" i="1" s="1"/>
  <c r="L598" i="1" s="1"/>
  <c r="P598" i="1" s="1"/>
  <c r="M597" i="1"/>
  <c r="N597" i="1" s="1"/>
  <c r="L597" i="1" s="1"/>
  <c r="P597" i="1" s="1"/>
  <c r="M596" i="1"/>
  <c r="N596" i="1" s="1"/>
  <c r="L596" i="1" s="1"/>
  <c r="P596" i="1" s="1"/>
  <c r="M595" i="1"/>
  <c r="N595" i="1" s="1"/>
  <c r="L595" i="1" s="1"/>
  <c r="P595" i="1" s="1"/>
  <c r="M594" i="1"/>
  <c r="N594" i="1" s="1"/>
  <c r="L594" i="1" s="1"/>
  <c r="P594" i="1" s="1"/>
  <c r="M593" i="1"/>
  <c r="N593" i="1" s="1"/>
  <c r="L593" i="1" s="1"/>
  <c r="P593" i="1" s="1"/>
  <c r="M592" i="1"/>
  <c r="N592" i="1" s="1"/>
  <c r="L592" i="1" s="1"/>
  <c r="P592" i="1" s="1"/>
  <c r="M591" i="1"/>
  <c r="N591" i="1" s="1"/>
  <c r="L591" i="1" s="1"/>
  <c r="P591" i="1" s="1"/>
  <c r="M590" i="1"/>
  <c r="N590" i="1" s="1"/>
  <c r="L590" i="1" s="1"/>
  <c r="P590" i="1" s="1"/>
  <c r="M589" i="1"/>
  <c r="N589" i="1" s="1"/>
  <c r="L589" i="1" s="1"/>
  <c r="P589" i="1" s="1"/>
  <c r="M588" i="1"/>
  <c r="N588" i="1" s="1"/>
  <c r="L588" i="1" s="1"/>
  <c r="P588" i="1" s="1"/>
  <c r="M587" i="1"/>
  <c r="N587" i="1" s="1"/>
  <c r="L587" i="1" s="1"/>
  <c r="P587" i="1" s="1"/>
  <c r="M586" i="1"/>
  <c r="N586" i="1" s="1"/>
  <c r="L586" i="1" s="1"/>
  <c r="P586" i="1" s="1"/>
  <c r="M585" i="1"/>
  <c r="N585" i="1" s="1"/>
  <c r="L585" i="1" s="1"/>
  <c r="P585" i="1" s="1"/>
  <c r="M584" i="1"/>
  <c r="N584" i="1" s="1"/>
  <c r="L584" i="1" s="1"/>
  <c r="P584" i="1" s="1"/>
  <c r="M583" i="1"/>
  <c r="N583" i="1" s="1"/>
  <c r="L583" i="1" s="1"/>
  <c r="P583" i="1" s="1"/>
  <c r="M582" i="1"/>
  <c r="N582" i="1" s="1"/>
  <c r="L582" i="1" s="1"/>
  <c r="P582" i="1" s="1"/>
  <c r="M581" i="1"/>
  <c r="N581" i="1" s="1"/>
  <c r="L581" i="1" s="1"/>
  <c r="P581" i="1" s="1"/>
  <c r="M580" i="1"/>
  <c r="N580" i="1" s="1"/>
  <c r="L580" i="1" s="1"/>
  <c r="P580" i="1" s="1"/>
  <c r="M579" i="1"/>
  <c r="N579" i="1" s="1"/>
  <c r="L579" i="1" s="1"/>
  <c r="P579" i="1" s="1"/>
  <c r="M578" i="1"/>
  <c r="N578" i="1" s="1"/>
  <c r="L578" i="1" s="1"/>
  <c r="P578" i="1" s="1"/>
  <c r="M577" i="1"/>
  <c r="N577" i="1" s="1"/>
  <c r="L577" i="1" s="1"/>
  <c r="P577" i="1" s="1"/>
  <c r="M576" i="1"/>
  <c r="N576" i="1" s="1"/>
  <c r="L576" i="1" s="1"/>
  <c r="P576" i="1" s="1"/>
  <c r="M575" i="1"/>
  <c r="N575" i="1" s="1"/>
  <c r="L575" i="1" s="1"/>
  <c r="P575" i="1" s="1"/>
  <c r="M574" i="1"/>
  <c r="N574" i="1" s="1"/>
  <c r="L574" i="1" s="1"/>
  <c r="P574" i="1" s="1"/>
  <c r="M573" i="1"/>
  <c r="N573" i="1" s="1"/>
  <c r="L573" i="1" s="1"/>
  <c r="P573" i="1" s="1"/>
  <c r="M572" i="1"/>
  <c r="N572" i="1" s="1"/>
  <c r="L572" i="1" s="1"/>
  <c r="P572" i="1" s="1"/>
  <c r="M571" i="1"/>
  <c r="N571" i="1" s="1"/>
  <c r="L571" i="1" s="1"/>
  <c r="P571" i="1" s="1"/>
  <c r="M570" i="1"/>
  <c r="N570" i="1" s="1"/>
  <c r="L570" i="1" s="1"/>
  <c r="P570" i="1" s="1"/>
  <c r="M569" i="1"/>
  <c r="N569" i="1" s="1"/>
  <c r="L569" i="1" s="1"/>
  <c r="P569" i="1" s="1"/>
  <c r="M568" i="1"/>
  <c r="N568" i="1" s="1"/>
  <c r="L568" i="1" s="1"/>
  <c r="P568" i="1" s="1"/>
  <c r="M567" i="1"/>
  <c r="N567" i="1" s="1"/>
  <c r="L567" i="1" s="1"/>
  <c r="P567" i="1" s="1"/>
  <c r="M566" i="1"/>
  <c r="N566" i="1" s="1"/>
  <c r="L566" i="1" s="1"/>
  <c r="P566" i="1" s="1"/>
  <c r="M565" i="1"/>
  <c r="N565" i="1" s="1"/>
  <c r="L565" i="1" s="1"/>
  <c r="P565" i="1" s="1"/>
  <c r="M564" i="1"/>
  <c r="N564" i="1" s="1"/>
  <c r="L564" i="1" s="1"/>
  <c r="P564" i="1" s="1"/>
  <c r="M563" i="1"/>
  <c r="N563" i="1" s="1"/>
  <c r="L563" i="1" s="1"/>
  <c r="P563" i="1" s="1"/>
  <c r="M538" i="1"/>
  <c r="N538" i="1" s="1"/>
  <c r="L538" i="1" s="1"/>
  <c r="P538" i="1" s="1"/>
  <c r="M537" i="1"/>
  <c r="N537" i="1" s="1"/>
  <c r="L537" i="1" s="1"/>
  <c r="P537" i="1" s="1"/>
  <c r="M536" i="1"/>
  <c r="N536" i="1" s="1"/>
  <c r="L536" i="1" s="1"/>
  <c r="P536" i="1" s="1"/>
  <c r="M535" i="1"/>
  <c r="N535" i="1" s="1"/>
  <c r="L535" i="1" s="1"/>
  <c r="P535" i="1" s="1"/>
  <c r="M534" i="1"/>
  <c r="N534" i="1" s="1"/>
  <c r="L534" i="1" s="1"/>
  <c r="P534" i="1" s="1"/>
  <c r="M533" i="1"/>
  <c r="N533" i="1" s="1"/>
  <c r="L533" i="1" s="1"/>
  <c r="P533" i="1" s="1"/>
  <c r="M532" i="1"/>
  <c r="N532" i="1" s="1"/>
  <c r="L532" i="1" s="1"/>
  <c r="P532" i="1" s="1"/>
  <c r="M531" i="1"/>
  <c r="N531" i="1" s="1"/>
  <c r="L531" i="1" s="1"/>
  <c r="P531" i="1" s="1"/>
  <c r="M530" i="1"/>
  <c r="N530" i="1" s="1"/>
  <c r="L530" i="1" s="1"/>
  <c r="P530" i="1" s="1"/>
  <c r="M529" i="1"/>
  <c r="N529" i="1" s="1"/>
  <c r="L529" i="1" s="1"/>
  <c r="P529" i="1" s="1"/>
  <c r="M528" i="1"/>
  <c r="N528" i="1" s="1"/>
  <c r="L528" i="1" s="1"/>
  <c r="P528" i="1" s="1"/>
  <c r="M527" i="1"/>
  <c r="N527" i="1" s="1"/>
  <c r="L527" i="1" s="1"/>
  <c r="P527" i="1" s="1"/>
  <c r="M526" i="1"/>
  <c r="N526" i="1" s="1"/>
  <c r="L526" i="1" s="1"/>
  <c r="P526" i="1" s="1"/>
  <c r="M525" i="1"/>
  <c r="N525" i="1" s="1"/>
  <c r="L525" i="1" s="1"/>
  <c r="P525" i="1" s="1"/>
  <c r="M524" i="1"/>
  <c r="N524" i="1" s="1"/>
  <c r="L524" i="1" s="1"/>
  <c r="P524" i="1" s="1"/>
  <c r="M523" i="1"/>
  <c r="N523" i="1" s="1"/>
  <c r="L523" i="1" s="1"/>
  <c r="P523" i="1" s="1"/>
  <c r="M522" i="1"/>
  <c r="N522" i="1" s="1"/>
  <c r="L522" i="1" s="1"/>
  <c r="P522" i="1" s="1"/>
  <c r="M521" i="1"/>
  <c r="N521" i="1" s="1"/>
  <c r="L521" i="1" s="1"/>
  <c r="P521" i="1" s="1"/>
  <c r="P520" i="1"/>
  <c r="M520" i="1"/>
  <c r="N520" i="1" s="1"/>
  <c r="L520" i="1" s="1"/>
  <c r="P519" i="1"/>
  <c r="M519" i="1"/>
  <c r="N519" i="1" s="1"/>
  <c r="L519" i="1" s="1"/>
  <c r="P518" i="1"/>
  <c r="M518" i="1"/>
  <c r="N518" i="1" s="1"/>
  <c r="L518" i="1" s="1"/>
  <c r="P517" i="1"/>
  <c r="M517" i="1"/>
  <c r="N517" i="1" s="1"/>
  <c r="L517" i="1" s="1"/>
  <c r="P516" i="1"/>
  <c r="M516" i="1"/>
  <c r="N516" i="1" s="1"/>
  <c r="L516" i="1" s="1"/>
  <c r="P515" i="1"/>
  <c r="M515" i="1"/>
  <c r="N515" i="1" s="1"/>
  <c r="L515" i="1" s="1"/>
  <c r="P514" i="1"/>
  <c r="M514" i="1"/>
  <c r="N514" i="1" s="1"/>
  <c r="L514" i="1" s="1"/>
  <c r="P513" i="1"/>
  <c r="M513" i="1"/>
  <c r="N513" i="1" s="1"/>
  <c r="L513" i="1" s="1"/>
  <c r="P512" i="1"/>
  <c r="M512" i="1"/>
  <c r="N512" i="1" s="1"/>
  <c r="L512" i="1" s="1"/>
  <c r="P511" i="1"/>
  <c r="M511" i="1"/>
  <c r="N511" i="1" s="1"/>
  <c r="L511" i="1" s="1"/>
  <c r="P510" i="1"/>
  <c r="M510" i="1"/>
  <c r="N510" i="1" s="1"/>
  <c r="L510" i="1" s="1"/>
  <c r="P509" i="1"/>
  <c r="M509" i="1"/>
  <c r="N509" i="1" s="1"/>
  <c r="L509" i="1" s="1"/>
  <c r="P508" i="1"/>
  <c r="M508" i="1"/>
  <c r="N508" i="1" s="1"/>
  <c r="L508" i="1" s="1"/>
  <c r="P507" i="1"/>
  <c r="M507" i="1"/>
  <c r="N507" i="1" s="1"/>
  <c r="L507" i="1" s="1"/>
  <c r="P506" i="1"/>
  <c r="M506" i="1"/>
  <c r="N506" i="1" s="1"/>
  <c r="L506" i="1" s="1"/>
  <c r="P505" i="1"/>
  <c r="M505" i="1"/>
  <c r="N505" i="1" s="1"/>
  <c r="L505" i="1" s="1"/>
  <c r="P504" i="1"/>
  <c r="M504" i="1"/>
  <c r="N504" i="1" s="1"/>
  <c r="L504" i="1" s="1"/>
  <c r="P503" i="1"/>
  <c r="M503" i="1"/>
  <c r="N503" i="1" s="1"/>
  <c r="L503" i="1" s="1"/>
  <c r="P502" i="1"/>
  <c r="M502" i="1"/>
  <c r="N502" i="1" s="1"/>
  <c r="L502" i="1" s="1"/>
  <c r="P501" i="1"/>
  <c r="M501" i="1"/>
  <c r="N501" i="1" s="1"/>
  <c r="L501" i="1" s="1"/>
  <c r="P500" i="1"/>
  <c r="M500" i="1"/>
  <c r="N500" i="1" s="1"/>
  <c r="L500" i="1" s="1"/>
  <c r="P499" i="1"/>
  <c r="M499" i="1"/>
  <c r="N499" i="1" s="1"/>
  <c r="L499" i="1" s="1"/>
  <c r="P498" i="1"/>
  <c r="M498" i="1"/>
  <c r="N498" i="1" s="1"/>
  <c r="L498" i="1" s="1"/>
  <c r="P497" i="1"/>
  <c r="M497" i="1"/>
  <c r="N497" i="1" s="1"/>
  <c r="L497" i="1" s="1"/>
  <c r="P496" i="1"/>
  <c r="M496" i="1"/>
  <c r="N496" i="1" s="1"/>
  <c r="L496" i="1" s="1"/>
  <c r="P495" i="1"/>
  <c r="M495" i="1"/>
  <c r="N495" i="1" s="1"/>
  <c r="L495" i="1" s="1"/>
  <c r="P494" i="1"/>
  <c r="M494" i="1"/>
  <c r="N494" i="1" s="1"/>
  <c r="L494" i="1" s="1"/>
  <c r="P493" i="1"/>
  <c r="M493" i="1"/>
  <c r="N493" i="1" s="1"/>
  <c r="L493" i="1" s="1"/>
  <c r="P492" i="1"/>
  <c r="M492" i="1"/>
  <c r="N492" i="1" s="1"/>
  <c r="L492" i="1" s="1"/>
  <c r="P491" i="1"/>
  <c r="M491" i="1"/>
  <c r="N491" i="1" s="1"/>
  <c r="L491" i="1" s="1"/>
  <c r="P490" i="1"/>
  <c r="M490" i="1"/>
  <c r="N490" i="1" s="1"/>
  <c r="L490" i="1" s="1"/>
  <c r="P489" i="1"/>
  <c r="M489" i="1"/>
  <c r="N489" i="1" s="1"/>
  <c r="L489" i="1" s="1"/>
  <c r="P488" i="1"/>
  <c r="M488" i="1"/>
  <c r="N488" i="1" s="1"/>
  <c r="L488" i="1" s="1"/>
  <c r="P487" i="1"/>
  <c r="M487" i="1"/>
  <c r="N487" i="1" s="1"/>
  <c r="L487" i="1" s="1"/>
  <c r="P486" i="1"/>
  <c r="M486" i="1"/>
  <c r="N486" i="1" s="1"/>
  <c r="L486" i="1" s="1"/>
  <c r="P485" i="1"/>
  <c r="M485" i="1"/>
  <c r="N485" i="1" s="1"/>
  <c r="L485" i="1" s="1"/>
  <c r="P484" i="1"/>
  <c r="M484" i="1"/>
  <c r="N484" i="1" s="1"/>
  <c r="L484" i="1" s="1"/>
  <c r="P483" i="1"/>
  <c r="M483" i="1"/>
  <c r="N483" i="1" s="1"/>
  <c r="L483" i="1" s="1"/>
  <c r="P482" i="1"/>
  <c r="M482" i="1"/>
  <c r="N482" i="1" s="1"/>
  <c r="L482" i="1" s="1"/>
  <c r="P481" i="1"/>
  <c r="M481" i="1"/>
  <c r="N481" i="1" s="1"/>
  <c r="L481" i="1" s="1"/>
  <c r="P480" i="1"/>
  <c r="M480" i="1"/>
  <c r="N480" i="1" s="1"/>
  <c r="L480" i="1" s="1"/>
  <c r="P479" i="1"/>
  <c r="M479" i="1"/>
  <c r="N479" i="1" s="1"/>
  <c r="L479" i="1" s="1"/>
  <c r="P478" i="1"/>
  <c r="M478" i="1"/>
  <c r="N478" i="1" s="1"/>
  <c r="L478" i="1" s="1"/>
  <c r="P477" i="1"/>
  <c r="M477" i="1"/>
  <c r="N477" i="1" s="1"/>
  <c r="L477" i="1" s="1"/>
  <c r="P476" i="1"/>
  <c r="M476" i="1"/>
  <c r="N476" i="1" s="1"/>
  <c r="L476" i="1" s="1"/>
  <c r="P475" i="1"/>
  <c r="M475" i="1"/>
  <c r="N475" i="1" s="1"/>
  <c r="L475" i="1" s="1"/>
  <c r="P474" i="1"/>
  <c r="M474" i="1"/>
  <c r="N474" i="1" s="1"/>
  <c r="L474" i="1" s="1"/>
  <c r="P473" i="1"/>
  <c r="M473" i="1"/>
  <c r="N473" i="1" s="1"/>
  <c r="L473" i="1" s="1"/>
  <c r="P472" i="1"/>
  <c r="P540" i="1" s="1"/>
  <c r="O541" i="1" s="1"/>
  <c r="M472" i="1"/>
  <c r="N472" i="1" s="1"/>
  <c r="L472" i="1" s="1"/>
  <c r="M449" i="1"/>
  <c r="N449" i="1" s="1"/>
  <c r="L449" i="1" s="1"/>
  <c r="P449" i="1" s="1"/>
  <c r="M448" i="1"/>
  <c r="N448" i="1" s="1"/>
  <c r="L448" i="1" s="1"/>
  <c r="P448" i="1" s="1"/>
  <c r="M447" i="1"/>
  <c r="N447" i="1" s="1"/>
  <c r="L447" i="1" s="1"/>
  <c r="P447" i="1" s="1"/>
  <c r="M446" i="1"/>
  <c r="N446" i="1" s="1"/>
  <c r="L446" i="1" s="1"/>
  <c r="P446" i="1" s="1"/>
  <c r="M445" i="1"/>
  <c r="N445" i="1" s="1"/>
  <c r="L445" i="1" s="1"/>
  <c r="P445" i="1" s="1"/>
  <c r="M444" i="1"/>
  <c r="N444" i="1" s="1"/>
  <c r="L444" i="1" s="1"/>
  <c r="P444" i="1" s="1"/>
  <c r="M443" i="1"/>
  <c r="N443" i="1" s="1"/>
  <c r="L443" i="1" s="1"/>
  <c r="P443" i="1" s="1"/>
  <c r="M442" i="1"/>
  <c r="N442" i="1" s="1"/>
  <c r="L442" i="1" s="1"/>
  <c r="P442" i="1" s="1"/>
  <c r="M441" i="1"/>
  <c r="N441" i="1" s="1"/>
  <c r="L441" i="1" s="1"/>
  <c r="P441" i="1" s="1"/>
  <c r="M440" i="1"/>
  <c r="N440" i="1" s="1"/>
  <c r="L440" i="1" s="1"/>
  <c r="P440" i="1" s="1"/>
  <c r="M439" i="1"/>
  <c r="N439" i="1" s="1"/>
  <c r="L439" i="1" s="1"/>
  <c r="P439" i="1" s="1"/>
  <c r="M438" i="1"/>
  <c r="N438" i="1" s="1"/>
  <c r="L438" i="1" s="1"/>
  <c r="P438" i="1" s="1"/>
  <c r="M437" i="1"/>
  <c r="N437" i="1" s="1"/>
  <c r="L437" i="1" s="1"/>
  <c r="P437" i="1" s="1"/>
  <c r="M436" i="1"/>
  <c r="N436" i="1" s="1"/>
  <c r="L436" i="1" s="1"/>
  <c r="P436" i="1" s="1"/>
  <c r="M435" i="1"/>
  <c r="N435" i="1" s="1"/>
  <c r="L435" i="1" s="1"/>
  <c r="P435" i="1" s="1"/>
  <c r="M434" i="1"/>
  <c r="N434" i="1" s="1"/>
  <c r="L434" i="1" s="1"/>
  <c r="P434" i="1" s="1"/>
  <c r="M433" i="1"/>
  <c r="N433" i="1" s="1"/>
  <c r="L433" i="1" s="1"/>
  <c r="P433" i="1" s="1"/>
  <c r="M432" i="1"/>
  <c r="N432" i="1" s="1"/>
  <c r="L432" i="1" s="1"/>
  <c r="P432" i="1" s="1"/>
  <c r="M431" i="1"/>
  <c r="N431" i="1" s="1"/>
  <c r="L431" i="1" s="1"/>
  <c r="P431" i="1" s="1"/>
  <c r="M430" i="1"/>
  <c r="N430" i="1" s="1"/>
  <c r="L430" i="1" s="1"/>
  <c r="P430" i="1" s="1"/>
  <c r="M429" i="1"/>
  <c r="N429" i="1" s="1"/>
  <c r="L429" i="1" s="1"/>
  <c r="P429" i="1" s="1"/>
  <c r="M428" i="1"/>
  <c r="N428" i="1" s="1"/>
  <c r="L428" i="1" s="1"/>
  <c r="P428" i="1" s="1"/>
  <c r="M427" i="1"/>
  <c r="N427" i="1" s="1"/>
  <c r="L427" i="1" s="1"/>
  <c r="P427" i="1" s="1"/>
  <c r="M426" i="1"/>
  <c r="N426" i="1" s="1"/>
  <c r="L426" i="1" s="1"/>
  <c r="P426" i="1" s="1"/>
  <c r="M425" i="1"/>
  <c r="N425" i="1" s="1"/>
  <c r="L425" i="1" s="1"/>
  <c r="P425" i="1" s="1"/>
  <c r="M424" i="1"/>
  <c r="N424" i="1" s="1"/>
  <c r="L424" i="1" s="1"/>
  <c r="P424" i="1" s="1"/>
  <c r="M423" i="1"/>
  <c r="N423" i="1" s="1"/>
  <c r="L423" i="1" s="1"/>
  <c r="P423" i="1" s="1"/>
  <c r="M422" i="1"/>
  <c r="N422" i="1" s="1"/>
  <c r="L422" i="1" s="1"/>
  <c r="P422" i="1" s="1"/>
  <c r="M421" i="1"/>
  <c r="N421" i="1" s="1"/>
  <c r="L421" i="1" s="1"/>
  <c r="P421" i="1" s="1"/>
  <c r="M420" i="1"/>
  <c r="N420" i="1" s="1"/>
  <c r="L420" i="1" s="1"/>
  <c r="P420" i="1" s="1"/>
  <c r="M419" i="1"/>
  <c r="N419" i="1" s="1"/>
  <c r="L419" i="1" s="1"/>
  <c r="P419" i="1" s="1"/>
  <c r="M418" i="1"/>
  <c r="N418" i="1" s="1"/>
  <c r="L418" i="1" s="1"/>
  <c r="P418" i="1" s="1"/>
  <c r="M417" i="1"/>
  <c r="N417" i="1" s="1"/>
  <c r="L417" i="1" s="1"/>
  <c r="P417" i="1" s="1"/>
  <c r="M416" i="1"/>
  <c r="N416" i="1" s="1"/>
  <c r="L416" i="1" s="1"/>
  <c r="P416" i="1" s="1"/>
  <c r="M415" i="1"/>
  <c r="N415" i="1" s="1"/>
  <c r="L415" i="1" s="1"/>
  <c r="P415" i="1" s="1"/>
  <c r="M414" i="1"/>
  <c r="N414" i="1" s="1"/>
  <c r="L414" i="1" s="1"/>
  <c r="P414" i="1" s="1"/>
  <c r="M413" i="1"/>
  <c r="N413" i="1" s="1"/>
  <c r="L413" i="1" s="1"/>
  <c r="P413" i="1" s="1"/>
  <c r="M412" i="1"/>
  <c r="N412" i="1" s="1"/>
  <c r="L412" i="1" s="1"/>
  <c r="P412" i="1" s="1"/>
  <c r="M411" i="1"/>
  <c r="N411" i="1" s="1"/>
  <c r="L411" i="1" s="1"/>
  <c r="P411" i="1" s="1"/>
  <c r="M410" i="1"/>
  <c r="N410" i="1" s="1"/>
  <c r="L410" i="1" s="1"/>
  <c r="P410" i="1" s="1"/>
  <c r="M409" i="1"/>
  <c r="N409" i="1" s="1"/>
  <c r="L409" i="1" s="1"/>
  <c r="P409" i="1" s="1"/>
  <c r="M408" i="1"/>
  <c r="N408" i="1" s="1"/>
  <c r="L408" i="1" s="1"/>
  <c r="P408" i="1" s="1"/>
  <c r="M407" i="1"/>
  <c r="N407" i="1" s="1"/>
  <c r="L407" i="1" s="1"/>
  <c r="P407" i="1" s="1"/>
  <c r="M406" i="1"/>
  <c r="N406" i="1" s="1"/>
  <c r="L406" i="1" s="1"/>
  <c r="P406" i="1" s="1"/>
  <c r="M405" i="1"/>
  <c r="N405" i="1" s="1"/>
  <c r="L405" i="1" s="1"/>
  <c r="P405" i="1" s="1"/>
  <c r="M404" i="1"/>
  <c r="N404" i="1" s="1"/>
  <c r="L404" i="1" s="1"/>
  <c r="P404" i="1" s="1"/>
  <c r="M403" i="1"/>
  <c r="N403" i="1" s="1"/>
  <c r="L403" i="1" s="1"/>
  <c r="P403" i="1" s="1"/>
  <c r="M402" i="1"/>
  <c r="N402" i="1" s="1"/>
  <c r="L402" i="1" s="1"/>
  <c r="P402" i="1" s="1"/>
  <c r="M401" i="1"/>
  <c r="N401" i="1" s="1"/>
  <c r="L401" i="1" s="1"/>
  <c r="P401" i="1" s="1"/>
  <c r="M400" i="1"/>
  <c r="N400" i="1" s="1"/>
  <c r="L400" i="1" s="1"/>
  <c r="P400" i="1" s="1"/>
  <c r="M399" i="1"/>
  <c r="N399" i="1" s="1"/>
  <c r="L399" i="1" s="1"/>
  <c r="P399" i="1" s="1"/>
  <c r="M398" i="1"/>
  <c r="N398" i="1" s="1"/>
  <c r="L398" i="1" s="1"/>
  <c r="P398" i="1" s="1"/>
  <c r="M397" i="1"/>
  <c r="N397" i="1" s="1"/>
  <c r="L397" i="1" s="1"/>
  <c r="P397" i="1" s="1"/>
  <c r="M396" i="1"/>
  <c r="N396" i="1" s="1"/>
  <c r="L396" i="1" s="1"/>
  <c r="P396" i="1" s="1"/>
  <c r="M395" i="1"/>
  <c r="N395" i="1" s="1"/>
  <c r="L395" i="1" s="1"/>
  <c r="P395" i="1" s="1"/>
  <c r="M394" i="1"/>
  <c r="N394" i="1" s="1"/>
  <c r="L394" i="1" s="1"/>
  <c r="P394" i="1" s="1"/>
  <c r="M393" i="1"/>
  <c r="N393" i="1" s="1"/>
  <c r="L393" i="1" s="1"/>
  <c r="P393" i="1" s="1"/>
  <c r="M392" i="1"/>
  <c r="N392" i="1" s="1"/>
  <c r="L392" i="1" s="1"/>
  <c r="P392" i="1" s="1"/>
  <c r="M391" i="1"/>
  <c r="N391" i="1" s="1"/>
  <c r="L391" i="1" s="1"/>
  <c r="P391" i="1" s="1"/>
  <c r="M390" i="1"/>
  <c r="N390" i="1" s="1"/>
  <c r="L390" i="1" s="1"/>
  <c r="P390" i="1" s="1"/>
  <c r="M389" i="1"/>
  <c r="N389" i="1" s="1"/>
  <c r="L389" i="1" s="1"/>
  <c r="P389" i="1" s="1"/>
  <c r="M388" i="1"/>
  <c r="N388" i="1" s="1"/>
  <c r="L388" i="1" s="1"/>
  <c r="P388" i="1" s="1"/>
  <c r="M387" i="1"/>
  <c r="N387" i="1" s="1"/>
  <c r="L387" i="1" s="1"/>
  <c r="P387" i="1" s="1"/>
  <c r="M386" i="1"/>
  <c r="N386" i="1" s="1"/>
  <c r="L386" i="1" s="1"/>
  <c r="P386" i="1" s="1"/>
  <c r="M385" i="1"/>
  <c r="N385" i="1" s="1"/>
  <c r="L385" i="1" s="1"/>
  <c r="P385" i="1" s="1"/>
  <c r="M384" i="1"/>
  <c r="N384" i="1" s="1"/>
  <c r="L384" i="1" s="1"/>
  <c r="P384" i="1" s="1"/>
  <c r="M383" i="1"/>
  <c r="N383" i="1" s="1"/>
  <c r="L383" i="1" s="1"/>
  <c r="P383" i="1" s="1"/>
  <c r="P451" i="1" s="1"/>
  <c r="O452" i="1" s="1"/>
  <c r="M359" i="1"/>
  <c r="N359" i="1" s="1"/>
  <c r="L359" i="1" s="1"/>
  <c r="P359" i="1" s="1"/>
  <c r="M358" i="1"/>
  <c r="N358" i="1" s="1"/>
  <c r="L358" i="1" s="1"/>
  <c r="P358" i="1" s="1"/>
  <c r="M357" i="1"/>
  <c r="N357" i="1" s="1"/>
  <c r="L357" i="1" s="1"/>
  <c r="P357" i="1" s="1"/>
  <c r="P356" i="1"/>
  <c r="M356" i="1"/>
  <c r="N356" i="1" s="1"/>
  <c r="L356" i="1" s="1"/>
  <c r="P355" i="1"/>
  <c r="M355" i="1"/>
  <c r="N355" i="1" s="1"/>
  <c r="L355" i="1" s="1"/>
  <c r="P354" i="1"/>
  <c r="M354" i="1"/>
  <c r="N354" i="1" s="1"/>
  <c r="L354" i="1" s="1"/>
  <c r="P353" i="1"/>
  <c r="M353" i="1"/>
  <c r="N353" i="1" s="1"/>
  <c r="L353" i="1" s="1"/>
  <c r="P352" i="1"/>
  <c r="M352" i="1"/>
  <c r="N352" i="1" s="1"/>
  <c r="L352" i="1" s="1"/>
  <c r="P351" i="1"/>
  <c r="M351" i="1"/>
  <c r="N351" i="1" s="1"/>
  <c r="L351" i="1" s="1"/>
  <c r="P350" i="1"/>
  <c r="M350" i="1"/>
  <c r="N350" i="1" s="1"/>
  <c r="L350" i="1" s="1"/>
  <c r="P349" i="1"/>
  <c r="M349" i="1"/>
  <c r="N349" i="1" s="1"/>
  <c r="L349" i="1" s="1"/>
  <c r="P348" i="1"/>
  <c r="M348" i="1"/>
  <c r="N348" i="1" s="1"/>
  <c r="L348" i="1" s="1"/>
  <c r="P347" i="1"/>
  <c r="M347" i="1"/>
  <c r="N347" i="1" s="1"/>
  <c r="L347" i="1" s="1"/>
  <c r="P346" i="1"/>
  <c r="M346" i="1"/>
  <c r="N346" i="1" s="1"/>
  <c r="L346" i="1" s="1"/>
  <c r="P345" i="1"/>
  <c r="M345" i="1"/>
  <c r="N345" i="1" s="1"/>
  <c r="L345" i="1" s="1"/>
  <c r="P344" i="1"/>
  <c r="M344" i="1"/>
  <c r="N344" i="1" s="1"/>
  <c r="L344" i="1" s="1"/>
  <c r="P343" i="1"/>
  <c r="M343" i="1"/>
  <c r="N343" i="1" s="1"/>
  <c r="L343" i="1" s="1"/>
  <c r="P342" i="1"/>
  <c r="M342" i="1"/>
  <c r="N342" i="1" s="1"/>
  <c r="L342" i="1" s="1"/>
  <c r="P341" i="1"/>
  <c r="M341" i="1"/>
  <c r="N341" i="1" s="1"/>
  <c r="L341" i="1" s="1"/>
  <c r="P340" i="1"/>
  <c r="M340" i="1"/>
  <c r="N340" i="1" s="1"/>
  <c r="L340" i="1" s="1"/>
  <c r="P339" i="1"/>
  <c r="M339" i="1"/>
  <c r="N339" i="1" s="1"/>
  <c r="L339" i="1" s="1"/>
  <c r="P338" i="1"/>
  <c r="M338" i="1"/>
  <c r="N338" i="1" s="1"/>
  <c r="L338" i="1" s="1"/>
  <c r="P337" i="1"/>
  <c r="M337" i="1"/>
  <c r="N337" i="1" s="1"/>
  <c r="L337" i="1" s="1"/>
  <c r="P336" i="1"/>
  <c r="M336" i="1"/>
  <c r="N336" i="1" s="1"/>
  <c r="L336" i="1" s="1"/>
  <c r="P335" i="1"/>
  <c r="M335" i="1"/>
  <c r="N335" i="1" s="1"/>
  <c r="L335" i="1" s="1"/>
  <c r="P334" i="1"/>
  <c r="M334" i="1"/>
  <c r="N334" i="1" s="1"/>
  <c r="L334" i="1" s="1"/>
  <c r="P333" i="1"/>
  <c r="M333" i="1"/>
  <c r="N333" i="1" s="1"/>
  <c r="L333" i="1" s="1"/>
  <c r="P332" i="1"/>
  <c r="M332" i="1"/>
  <c r="N332" i="1" s="1"/>
  <c r="L332" i="1" s="1"/>
  <c r="P331" i="1"/>
  <c r="M331" i="1"/>
  <c r="N331" i="1" s="1"/>
  <c r="L331" i="1" s="1"/>
  <c r="P330" i="1"/>
  <c r="M330" i="1"/>
  <c r="N330" i="1" s="1"/>
  <c r="L330" i="1" s="1"/>
  <c r="P329" i="1"/>
  <c r="M329" i="1"/>
  <c r="N329" i="1" s="1"/>
  <c r="L329" i="1" s="1"/>
  <c r="P328" i="1"/>
  <c r="M328" i="1"/>
  <c r="N328" i="1" s="1"/>
  <c r="L328" i="1" s="1"/>
  <c r="P327" i="1"/>
  <c r="M327" i="1"/>
  <c r="N327" i="1" s="1"/>
  <c r="L327" i="1" s="1"/>
  <c r="P326" i="1"/>
  <c r="M326" i="1"/>
  <c r="N326" i="1" s="1"/>
  <c r="L326" i="1" s="1"/>
  <c r="P325" i="1"/>
  <c r="M325" i="1"/>
  <c r="N325" i="1" s="1"/>
  <c r="L325" i="1" s="1"/>
  <c r="P324" i="1"/>
  <c r="M324" i="1"/>
  <c r="N324" i="1" s="1"/>
  <c r="L324" i="1" s="1"/>
  <c r="P323" i="1"/>
  <c r="M323" i="1"/>
  <c r="N323" i="1" s="1"/>
  <c r="L323" i="1" s="1"/>
  <c r="P322" i="1"/>
  <c r="M322" i="1"/>
  <c r="N322" i="1" s="1"/>
  <c r="L322" i="1" s="1"/>
  <c r="P321" i="1"/>
  <c r="M321" i="1"/>
  <c r="N321" i="1" s="1"/>
  <c r="L321" i="1" s="1"/>
  <c r="P320" i="1"/>
  <c r="M320" i="1"/>
  <c r="N320" i="1" s="1"/>
  <c r="L320" i="1" s="1"/>
  <c r="P319" i="1"/>
  <c r="M319" i="1"/>
  <c r="N319" i="1" s="1"/>
  <c r="L319" i="1" s="1"/>
  <c r="P318" i="1"/>
  <c r="M318" i="1"/>
  <c r="N318" i="1" s="1"/>
  <c r="L318" i="1" s="1"/>
  <c r="P317" i="1"/>
  <c r="M317" i="1"/>
  <c r="N317" i="1" s="1"/>
  <c r="L317" i="1" s="1"/>
  <c r="P316" i="1"/>
  <c r="M316" i="1"/>
  <c r="N316" i="1" s="1"/>
  <c r="L316" i="1" s="1"/>
  <c r="P315" i="1"/>
  <c r="M315" i="1"/>
  <c r="N315" i="1" s="1"/>
  <c r="L315" i="1" s="1"/>
  <c r="P314" i="1"/>
  <c r="M314" i="1"/>
  <c r="N314" i="1" s="1"/>
  <c r="L314" i="1" s="1"/>
  <c r="P313" i="1"/>
  <c r="M313" i="1"/>
  <c r="N313" i="1" s="1"/>
  <c r="L313" i="1" s="1"/>
  <c r="P312" i="1"/>
  <c r="M312" i="1"/>
  <c r="N312" i="1" s="1"/>
  <c r="L312" i="1" s="1"/>
  <c r="P311" i="1"/>
  <c r="M311" i="1"/>
  <c r="N311" i="1" s="1"/>
  <c r="L311" i="1" s="1"/>
  <c r="P310" i="1"/>
  <c r="M310" i="1"/>
  <c r="N310" i="1" s="1"/>
  <c r="L310" i="1" s="1"/>
  <c r="P309" i="1"/>
  <c r="M309" i="1"/>
  <c r="N309" i="1" s="1"/>
  <c r="L309" i="1" s="1"/>
  <c r="P308" i="1"/>
  <c r="M308" i="1"/>
  <c r="N308" i="1" s="1"/>
  <c r="L308" i="1" s="1"/>
  <c r="P307" i="1"/>
  <c r="M307" i="1"/>
  <c r="N307" i="1" s="1"/>
  <c r="L307" i="1" s="1"/>
  <c r="P306" i="1"/>
  <c r="M306" i="1"/>
  <c r="N306" i="1" s="1"/>
  <c r="L306" i="1" s="1"/>
  <c r="P305" i="1"/>
  <c r="M305" i="1"/>
  <c r="N305" i="1" s="1"/>
  <c r="L305" i="1" s="1"/>
  <c r="P304" i="1"/>
  <c r="M304" i="1"/>
  <c r="N304" i="1" s="1"/>
  <c r="L304" i="1" s="1"/>
  <c r="P303" i="1"/>
  <c r="M303" i="1"/>
  <c r="N303" i="1" s="1"/>
  <c r="L303" i="1" s="1"/>
  <c r="P302" i="1"/>
  <c r="M302" i="1"/>
  <c r="N302" i="1" s="1"/>
  <c r="L302" i="1" s="1"/>
  <c r="P301" i="1"/>
  <c r="M301" i="1"/>
  <c r="N301" i="1" s="1"/>
  <c r="L301" i="1" s="1"/>
  <c r="P300" i="1"/>
  <c r="M300" i="1"/>
  <c r="N300" i="1" s="1"/>
  <c r="L300" i="1" s="1"/>
  <c r="P299" i="1"/>
  <c r="M299" i="1"/>
  <c r="N299" i="1" s="1"/>
  <c r="L299" i="1" s="1"/>
  <c r="P298" i="1"/>
  <c r="M298" i="1"/>
  <c r="N298" i="1" s="1"/>
  <c r="L298" i="1" s="1"/>
  <c r="P297" i="1"/>
  <c r="M297" i="1"/>
  <c r="N297" i="1" s="1"/>
  <c r="L297" i="1" s="1"/>
  <c r="P296" i="1"/>
  <c r="M296" i="1"/>
  <c r="N296" i="1" s="1"/>
  <c r="L296" i="1" s="1"/>
  <c r="P295" i="1"/>
  <c r="M295" i="1"/>
  <c r="N295" i="1" s="1"/>
  <c r="L295" i="1" s="1"/>
  <c r="P294" i="1"/>
  <c r="M294" i="1"/>
  <c r="N294" i="1" s="1"/>
  <c r="L294" i="1" s="1"/>
  <c r="P293" i="1"/>
  <c r="P361" i="1" s="1"/>
  <c r="O362" i="1" s="1"/>
  <c r="M293" i="1"/>
  <c r="N293" i="1" s="1"/>
  <c r="L293" i="1" s="1"/>
  <c r="M270" i="1"/>
  <c r="N270" i="1" s="1"/>
  <c r="L270" i="1" s="1"/>
  <c r="P270" i="1" s="1"/>
  <c r="M269" i="1"/>
  <c r="N269" i="1" s="1"/>
  <c r="L269" i="1" s="1"/>
  <c r="P269" i="1" s="1"/>
  <c r="M268" i="1"/>
  <c r="N268" i="1" s="1"/>
  <c r="L268" i="1" s="1"/>
  <c r="P268" i="1" s="1"/>
  <c r="M267" i="1"/>
  <c r="N267" i="1" s="1"/>
  <c r="L267" i="1" s="1"/>
  <c r="P267" i="1" s="1"/>
  <c r="M266" i="1"/>
  <c r="N266" i="1" s="1"/>
  <c r="L266" i="1" s="1"/>
  <c r="P266" i="1" s="1"/>
  <c r="M265" i="1"/>
  <c r="N265" i="1" s="1"/>
  <c r="L265" i="1" s="1"/>
  <c r="P265" i="1" s="1"/>
  <c r="M264" i="1"/>
  <c r="N264" i="1" s="1"/>
  <c r="L264" i="1" s="1"/>
  <c r="P264" i="1" s="1"/>
  <c r="M263" i="1"/>
  <c r="N263" i="1" s="1"/>
  <c r="L263" i="1" s="1"/>
  <c r="P263" i="1" s="1"/>
  <c r="M262" i="1"/>
  <c r="N262" i="1" s="1"/>
  <c r="L262" i="1" s="1"/>
  <c r="P262" i="1" s="1"/>
  <c r="M261" i="1"/>
  <c r="N261" i="1" s="1"/>
  <c r="L261" i="1" s="1"/>
  <c r="P261" i="1" s="1"/>
  <c r="M260" i="1"/>
  <c r="N260" i="1" s="1"/>
  <c r="L260" i="1" s="1"/>
  <c r="P260" i="1" s="1"/>
  <c r="M259" i="1"/>
  <c r="N259" i="1" s="1"/>
  <c r="L259" i="1" s="1"/>
  <c r="P259" i="1" s="1"/>
  <c r="M258" i="1"/>
  <c r="N258" i="1" s="1"/>
  <c r="L258" i="1" s="1"/>
  <c r="P258" i="1" s="1"/>
  <c r="M257" i="1"/>
  <c r="N257" i="1" s="1"/>
  <c r="L257" i="1" s="1"/>
  <c r="P257" i="1" s="1"/>
  <c r="M256" i="1"/>
  <c r="N256" i="1" s="1"/>
  <c r="L256" i="1" s="1"/>
  <c r="P256" i="1" s="1"/>
  <c r="M255" i="1"/>
  <c r="N255" i="1" s="1"/>
  <c r="L255" i="1" s="1"/>
  <c r="P255" i="1" s="1"/>
  <c r="M254" i="1"/>
  <c r="N254" i="1" s="1"/>
  <c r="L254" i="1" s="1"/>
  <c r="P254" i="1" s="1"/>
  <c r="M253" i="1"/>
  <c r="N253" i="1" s="1"/>
  <c r="L253" i="1" s="1"/>
  <c r="P253" i="1" s="1"/>
  <c r="M252" i="1"/>
  <c r="N252" i="1" s="1"/>
  <c r="L252" i="1" s="1"/>
  <c r="P252" i="1" s="1"/>
  <c r="M251" i="1"/>
  <c r="N251" i="1" s="1"/>
  <c r="L251" i="1" s="1"/>
  <c r="P251" i="1" s="1"/>
  <c r="M250" i="1"/>
  <c r="N250" i="1" s="1"/>
  <c r="L250" i="1" s="1"/>
  <c r="P250" i="1" s="1"/>
  <c r="M249" i="1"/>
  <c r="N249" i="1" s="1"/>
  <c r="L249" i="1" s="1"/>
  <c r="P249" i="1" s="1"/>
  <c r="M248" i="1"/>
  <c r="N248" i="1" s="1"/>
  <c r="L248" i="1" s="1"/>
  <c r="P248" i="1" s="1"/>
  <c r="M247" i="1"/>
  <c r="N247" i="1" s="1"/>
  <c r="L247" i="1" s="1"/>
  <c r="P247" i="1" s="1"/>
  <c r="M246" i="1"/>
  <c r="N246" i="1" s="1"/>
  <c r="L246" i="1" s="1"/>
  <c r="P246" i="1" s="1"/>
  <c r="M245" i="1"/>
  <c r="N245" i="1" s="1"/>
  <c r="L245" i="1" s="1"/>
  <c r="P245" i="1" s="1"/>
  <c r="M244" i="1"/>
  <c r="N244" i="1" s="1"/>
  <c r="L244" i="1" s="1"/>
  <c r="P244" i="1" s="1"/>
  <c r="M243" i="1"/>
  <c r="N243" i="1" s="1"/>
  <c r="L243" i="1" s="1"/>
  <c r="P243" i="1" s="1"/>
  <c r="M242" i="1"/>
  <c r="N242" i="1" s="1"/>
  <c r="L242" i="1" s="1"/>
  <c r="P242" i="1" s="1"/>
  <c r="M241" i="1"/>
  <c r="N241" i="1" s="1"/>
  <c r="L241" i="1" s="1"/>
  <c r="P241" i="1" s="1"/>
  <c r="M240" i="1"/>
  <c r="N240" i="1" s="1"/>
  <c r="L240" i="1" s="1"/>
  <c r="P240" i="1" s="1"/>
  <c r="M239" i="1"/>
  <c r="N239" i="1" s="1"/>
  <c r="L239" i="1" s="1"/>
  <c r="P239" i="1" s="1"/>
  <c r="M238" i="1"/>
  <c r="N238" i="1" s="1"/>
  <c r="L238" i="1" s="1"/>
  <c r="P238" i="1" s="1"/>
  <c r="M237" i="1"/>
  <c r="N237" i="1" s="1"/>
  <c r="L237" i="1" s="1"/>
  <c r="P237" i="1" s="1"/>
  <c r="M236" i="1"/>
  <c r="N236" i="1" s="1"/>
  <c r="L236" i="1" s="1"/>
  <c r="P236" i="1" s="1"/>
  <c r="M235" i="1"/>
  <c r="N235" i="1" s="1"/>
  <c r="L235" i="1" s="1"/>
  <c r="P235" i="1" s="1"/>
  <c r="M234" i="1"/>
  <c r="N234" i="1" s="1"/>
  <c r="L234" i="1" s="1"/>
  <c r="P234" i="1" s="1"/>
  <c r="M233" i="1"/>
  <c r="N233" i="1" s="1"/>
  <c r="L233" i="1" s="1"/>
  <c r="P233" i="1" s="1"/>
  <c r="M232" i="1"/>
  <c r="N232" i="1" s="1"/>
  <c r="L232" i="1" s="1"/>
  <c r="P232" i="1" s="1"/>
  <c r="M231" i="1"/>
  <c r="N231" i="1" s="1"/>
  <c r="L231" i="1" s="1"/>
  <c r="P231" i="1" s="1"/>
  <c r="M230" i="1"/>
  <c r="N230" i="1" s="1"/>
  <c r="L230" i="1" s="1"/>
  <c r="P230" i="1" s="1"/>
  <c r="M229" i="1"/>
  <c r="N229" i="1" s="1"/>
  <c r="L229" i="1" s="1"/>
  <c r="P229" i="1" s="1"/>
  <c r="M228" i="1"/>
  <c r="N228" i="1" s="1"/>
  <c r="L228" i="1" s="1"/>
  <c r="P228" i="1" s="1"/>
  <c r="M227" i="1"/>
  <c r="N227" i="1" s="1"/>
  <c r="L227" i="1" s="1"/>
  <c r="P227" i="1" s="1"/>
  <c r="M226" i="1"/>
  <c r="N226" i="1" s="1"/>
  <c r="L226" i="1" s="1"/>
  <c r="P226" i="1" s="1"/>
  <c r="M225" i="1"/>
  <c r="N225" i="1" s="1"/>
  <c r="L225" i="1" s="1"/>
  <c r="P225" i="1" s="1"/>
  <c r="M224" i="1"/>
  <c r="N224" i="1" s="1"/>
  <c r="L224" i="1" s="1"/>
  <c r="P224" i="1" s="1"/>
  <c r="M223" i="1"/>
  <c r="N223" i="1" s="1"/>
  <c r="L223" i="1" s="1"/>
  <c r="P223" i="1" s="1"/>
  <c r="M222" i="1"/>
  <c r="N222" i="1" s="1"/>
  <c r="L222" i="1" s="1"/>
  <c r="P222" i="1" s="1"/>
  <c r="M221" i="1"/>
  <c r="N221" i="1" s="1"/>
  <c r="L221" i="1" s="1"/>
  <c r="P221" i="1" s="1"/>
  <c r="M220" i="1"/>
  <c r="N220" i="1" s="1"/>
  <c r="L220" i="1" s="1"/>
  <c r="P220" i="1" s="1"/>
  <c r="M219" i="1"/>
  <c r="N219" i="1" s="1"/>
  <c r="L219" i="1" s="1"/>
  <c r="P219" i="1" s="1"/>
  <c r="N218" i="1"/>
  <c r="M218" i="1"/>
  <c r="L218" i="1"/>
  <c r="P218" i="1" s="1"/>
  <c r="M217" i="1"/>
  <c r="N217" i="1" s="1"/>
  <c r="L217" i="1" s="1"/>
  <c r="P217" i="1" s="1"/>
  <c r="N216" i="1"/>
  <c r="M216" i="1"/>
  <c r="L216" i="1"/>
  <c r="P216" i="1" s="1"/>
  <c r="M215" i="1"/>
  <c r="N215" i="1" s="1"/>
  <c r="L215" i="1" s="1"/>
  <c r="P215" i="1" s="1"/>
  <c r="M214" i="1"/>
  <c r="N214" i="1" s="1"/>
  <c r="L214" i="1" s="1"/>
  <c r="P214" i="1" s="1"/>
  <c r="M213" i="1"/>
  <c r="N213" i="1" s="1"/>
  <c r="L213" i="1" s="1"/>
  <c r="P213" i="1" s="1"/>
  <c r="M212" i="1"/>
  <c r="N212" i="1" s="1"/>
  <c r="L212" i="1" s="1"/>
  <c r="P212" i="1" s="1"/>
  <c r="M211" i="1"/>
  <c r="N211" i="1" s="1"/>
  <c r="L211" i="1" s="1"/>
  <c r="P211" i="1" s="1"/>
  <c r="M210" i="1"/>
  <c r="N210" i="1" s="1"/>
  <c r="L210" i="1" s="1"/>
  <c r="P210" i="1" s="1"/>
  <c r="M209" i="1"/>
  <c r="N209" i="1" s="1"/>
  <c r="L209" i="1" s="1"/>
  <c r="P209" i="1" s="1"/>
  <c r="M208" i="1"/>
  <c r="N208" i="1" s="1"/>
  <c r="L208" i="1" s="1"/>
  <c r="P208" i="1" s="1"/>
  <c r="M207" i="1"/>
  <c r="N207" i="1" s="1"/>
  <c r="L207" i="1" s="1"/>
  <c r="P207" i="1" s="1"/>
  <c r="M206" i="1"/>
  <c r="N206" i="1" s="1"/>
  <c r="L206" i="1" s="1"/>
  <c r="P206" i="1" s="1"/>
  <c r="M205" i="1"/>
  <c r="N205" i="1" s="1"/>
  <c r="L205" i="1" s="1"/>
  <c r="P205" i="1" s="1"/>
  <c r="M204" i="1"/>
  <c r="N204" i="1" s="1"/>
  <c r="L204" i="1" s="1"/>
  <c r="P204" i="1" s="1"/>
  <c r="M180" i="1"/>
  <c r="N180" i="1" s="1"/>
  <c r="L180" i="1" s="1"/>
  <c r="P180" i="1" s="1"/>
  <c r="M179" i="1"/>
  <c r="N179" i="1" s="1"/>
  <c r="L179" i="1" s="1"/>
  <c r="P179" i="1" s="1"/>
  <c r="M178" i="1"/>
  <c r="N178" i="1" s="1"/>
  <c r="L178" i="1" s="1"/>
  <c r="P178" i="1" s="1"/>
  <c r="M177" i="1"/>
  <c r="N177" i="1" s="1"/>
  <c r="L177" i="1" s="1"/>
  <c r="P177" i="1" s="1"/>
  <c r="M176" i="1"/>
  <c r="N176" i="1" s="1"/>
  <c r="L176" i="1" s="1"/>
  <c r="P176" i="1" s="1"/>
  <c r="M175" i="1"/>
  <c r="N175" i="1" s="1"/>
  <c r="L175" i="1" s="1"/>
  <c r="P175" i="1" s="1"/>
  <c r="M174" i="1"/>
  <c r="N174" i="1" s="1"/>
  <c r="L174" i="1" s="1"/>
  <c r="P174" i="1" s="1"/>
  <c r="M173" i="1"/>
  <c r="N173" i="1" s="1"/>
  <c r="L173" i="1" s="1"/>
  <c r="P173" i="1" s="1"/>
  <c r="M172" i="1"/>
  <c r="N172" i="1" s="1"/>
  <c r="L172" i="1" s="1"/>
  <c r="P172" i="1" s="1"/>
  <c r="M171" i="1"/>
  <c r="N171" i="1" s="1"/>
  <c r="L171" i="1" s="1"/>
  <c r="P171" i="1" s="1"/>
  <c r="M170" i="1"/>
  <c r="N170" i="1" s="1"/>
  <c r="L170" i="1" s="1"/>
  <c r="P170" i="1" s="1"/>
  <c r="M169" i="1"/>
  <c r="N169" i="1" s="1"/>
  <c r="L169" i="1" s="1"/>
  <c r="P169" i="1" s="1"/>
  <c r="M168" i="1"/>
  <c r="N168" i="1" s="1"/>
  <c r="L168" i="1" s="1"/>
  <c r="P168" i="1" s="1"/>
  <c r="M167" i="1"/>
  <c r="N167" i="1" s="1"/>
  <c r="L167" i="1" s="1"/>
  <c r="P167" i="1" s="1"/>
  <c r="M166" i="1"/>
  <c r="N166" i="1" s="1"/>
  <c r="L166" i="1" s="1"/>
  <c r="P166" i="1" s="1"/>
  <c r="M165" i="1"/>
  <c r="N165" i="1" s="1"/>
  <c r="L165" i="1" s="1"/>
  <c r="P165" i="1" s="1"/>
  <c r="M164" i="1"/>
  <c r="N164" i="1" s="1"/>
  <c r="L164" i="1" s="1"/>
  <c r="P164" i="1" s="1"/>
  <c r="M163" i="1"/>
  <c r="N163" i="1" s="1"/>
  <c r="L163" i="1" s="1"/>
  <c r="P163" i="1" s="1"/>
  <c r="M162" i="1"/>
  <c r="N162" i="1" s="1"/>
  <c r="L162" i="1" s="1"/>
  <c r="P162" i="1" s="1"/>
  <c r="M161" i="1"/>
  <c r="N161" i="1" s="1"/>
  <c r="L161" i="1" s="1"/>
  <c r="P161" i="1" s="1"/>
  <c r="M160" i="1"/>
  <c r="N160" i="1" s="1"/>
  <c r="L160" i="1" s="1"/>
  <c r="P160" i="1" s="1"/>
  <c r="M159" i="1"/>
  <c r="N159" i="1" s="1"/>
  <c r="L159" i="1" s="1"/>
  <c r="P159" i="1" s="1"/>
  <c r="M158" i="1"/>
  <c r="N158" i="1" s="1"/>
  <c r="L158" i="1" s="1"/>
  <c r="P158" i="1" s="1"/>
  <c r="M157" i="1"/>
  <c r="N157" i="1" s="1"/>
  <c r="L157" i="1" s="1"/>
  <c r="P157" i="1" s="1"/>
  <c r="M156" i="1"/>
  <c r="N156" i="1" s="1"/>
  <c r="L156" i="1" s="1"/>
  <c r="P156" i="1" s="1"/>
  <c r="M155" i="1"/>
  <c r="N155" i="1" s="1"/>
  <c r="L155" i="1" s="1"/>
  <c r="P155" i="1" s="1"/>
  <c r="M154" i="1"/>
  <c r="N154" i="1" s="1"/>
  <c r="L154" i="1" s="1"/>
  <c r="P154" i="1" s="1"/>
  <c r="M153" i="1"/>
  <c r="N153" i="1" s="1"/>
  <c r="L153" i="1" s="1"/>
  <c r="P153" i="1" s="1"/>
  <c r="M152" i="1"/>
  <c r="N152" i="1" s="1"/>
  <c r="L152" i="1" s="1"/>
  <c r="P152" i="1" s="1"/>
  <c r="M151" i="1"/>
  <c r="N151" i="1" s="1"/>
  <c r="L151" i="1" s="1"/>
  <c r="P151" i="1" s="1"/>
  <c r="M150" i="1"/>
  <c r="N150" i="1" s="1"/>
  <c r="L150" i="1" s="1"/>
  <c r="P150" i="1" s="1"/>
  <c r="M149" i="1"/>
  <c r="N149" i="1" s="1"/>
  <c r="L149" i="1" s="1"/>
  <c r="P149" i="1" s="1"/>
  <c r="M148" i="1"/>
  <c r="N148" i="1" s="1"/>
  <c r="L148" i="1" s="1"/>
  <c r="P148" i="1" s="1"/>
  <c r="M147" i="1"/>
  <c r="N147" i="1" s="1"/>
  <c r="L147" i="1" s="1"/>
  <c r="P147" i="1" s="1"/>
  <c r="M146" i="1"/>
  <c r="N146" i="1" s="1"/>
  <c r="L146" i="1" s="1"/>
  <c r="P146" i="1" s="1"/>
  <c r="M145" i="1"/>
  <c r="N145" i="1" s="1"/>
  <c r="L145" i="1" s="1"/>
  <c r="P145" i="1" s="1"/>
  <c r="M144" i="1"/>
  <c r="N144" i="1" s="1"/>
  <c r="L144" i="1" s="1"/>
  <c r="P144" i="1" s="1"/>
  <c r="M143" i="1"/>
  <c r="N143" i="1" s="1"/>
  <c r="L143" i="1" s="1"/>
  <c r="P143" i="1" s="1"/>
  <c r="M142" i="1"/>
  <c r="N142" i="1" s="1"/>
  <c r="L142" i="1" s="1"/>
  <c r="P142" i="1" s="1"/>
  <c r="M141" i="1"/>
  <c r="N141" i="1" s="1"/>
  <c r="L141" i="1" s="1"/>
  <c r="P141" i="1" s="1"/>
  <c r="M140" i="1"/>
  <c r="N140" i="1" s="1"/>
  <c r="L140" i="1" s="1"/>
  <c r="P140" i="1" s="1"/>
  <c r="M139" i="1"/>
  <c r="N139" i="1" s="1"/>
  <c r="L139" i="1" s="1"/>
  <c r="P139" i="1" s="1"/>
  <c r="M138" i="1"/>
  <c r="N138" i="1" s="1"/>
  <c r="L138" i="1" s="1"/>
  <c r="P138" i="1" s="1"/>
  <c r="M137" i="1"/>
  <c r="N137" i="1" s="1"/>
  <c r="L137" i="1" s="1"/>
  <c r="P137" i="1" s="1"/>
  <c r="M136" i="1"/>
  <c r="N136" i="1" s="1"/>
  <c r="L136" i="1" s="1"/>
  <c r="P136" i="1" s="1"/>
  <c r="M135" i="1"/>
  <c r="N135" i="1" s="1"/>
  <c r="L135" i="1" s="1"/>
  <c r="P135" i="1" s="1"/>
  <c r="M134" i="1"/>
  <c r="N134" i="1" s="1"/>
  <c r="L134" i="1" s="1"/>
  <c r="P134" i="1" s="1"/>
  <c r="M133" i="1"/>
  <c r="N133" i="1" s="1"/>
  <c r="L133" i="1" s="1"/>
  <c r="P133" i="1" s="1"/>
  <c r="M132" i="1"/>
  <c r="N132" i="1" s="1"/>
  <c r="L132" i="1" s="1"/>
  <c r="P132" i="1" s="1"/>
  <c r="M131" i="1"/>
  <c r="N131" i="1" s="1"/>
  <c r="L131" i="1" s="1"/>
  <c r="P131" i="1" s="1"/>
  <c r="M130" i="1"/>
  <c r="N130" i="1" s="1"/>
  <c r="L130" i="1" s="1"/>
  <c r="P130" i="1" s="1"/>
  <c r="M129" i="1"/>
  <c r="N129" i="1" s="1"/>
  <c r="L129" i="1" s="1"/>
  <c r="P129" i="1" s="1"/>
  <c r="M128" i="1"/>
  <c r="N128" i="1" s="1"/>
  <c r="L128" i="1" s="1"/>
  <c r="P128" i="1" s="1"/>
  <c r="M127" i="1"/>
  <c r="N127" i="1" s="1"/>
  <c r="L127" i="1" s="1"/>
  <c r="P127" i="1" s="1"/>
  <c r="M126" i="1"/>
  <c r="N126" i="1" s="1"/>
  <c r="L126" i="1" s="1"/>
  <c r="P126" i="1" s="1"/>
  <c r="M125" i="1"/>
  <c r="N125" i="1" s="1"/>
  <c r="L125" i="1" s="1"/>
  <c r="P125" i="1" s="1"/>
  <c r="M124" i="1"/>
  <c r="N124" i="1" s="1"/>
  <c r="L124" i="1" s="1"/>
  <c r="P124" i="1" s="1"/>
  <c r="M123" i="1"/>
  <c r="N123" i="1" s="1"/>
  <c r="L123" i="1" s="1"/>
  <c r="P123" i="1" s="1"/>
  <c r="M122" i="1"/>
  <c r="N122" i="1" s="1"/>
  <c r="L122" i="1" s="1"/>
  <c r="P122" i="1" s="1"/>
  <c r="M121" i="1"/>
  <c r="N121" i="1" s="1"/>
  <c r="L121" i="1" s="1"/>
  <c r="P121" i="1" s="1"/>
  <c r="M120" i="1"/>
  <c r="N120" i="1" s="1"/>
  <c r="L120" i="1" s="1"/>
  <c r="P120" i="1" s="1"/>
  <c r="M119" i="1"/>
  <c r="N119" i="1" s="1"/>
  <c r="L119" i="1" s="1"/>
  <c r="P119" i="1" s="1"/>
  <c r="M118" i="1"/>
  <c r="N118" i="1" s="1"/>
  <c r="L118" i="1" s="1"/>
  <c r="P118" i="1" s="1"/>
  <c r="M117" i="1"/>
  <c r="N117" i="1" s="1"/>
  <c r="L117" i="1" s="1"/>
  <c r="P117" i="1" s="1"/>
  <c r="M116" i="1"/>
  <c r="N116" i="1" s="1"/>
  <c r="L116" i="1" s="1"/>
  <c r="P116" i="1" s="1"/>
  <c r="M115" i="1"/>
  <c r="N115" i="1" s="1"/>
  <c r="L115" i="1" s="1"/>
  <c r="P115" i="1" s="1"/>
  <c r="M114" i="1"/>
  <c r="N114" i="1" s="1"/>
  <c r="L114" i="1" s="1"/>
  <c r="P114" i="1" s="1"/>
  <c r="M91" i="1"/>
  <c r="N91" i="1" s="1"/>
  <c r="L91" i="1" s="1"/>
  <c r="P91" i="1" s="1"/>
  <c r="M90" i="1"/>
  <c r="N90" i="1" s="1"/>
  <c r="L90" i="1" s="1"/>
  <c r="P90" i="1" s="1"/>
  <c r="M89" i="1"/>
  <c r="N89" i="1" s="1"/>
  <c r="L89" i="1" s="1"/>
  <c r="P89" i="1" s="1"/>
  <c r="M88" i="1"/>
  <c r="N88" i="1" s="1"/>
  <c r="L88" i="1" s="1"/>
  <c r="P88" i="1" s="1"/>
  <c r="M87" i="1"/>
  <c r="N87" i="1" s="1"/>
  <c r="L87" i="1" s="1"/>
  <c r="P87" i="1" s="1"/>
  <c r="M86" i="1"/>
  <c r="N86" i="1" s="1"/>
  <c r="L86" i="1" s="1"/>
  <c r="P86" i="1" s="1"/>
  <c r="M85" i="1"/>
  <c r="N85" i="1" s="1"/>
  <c r="L85" i="1" s="1"/>
  <c r="P85" i="1" s="1"/>
  <c r="M84" i="1"/>
  <c r="N84" i="1" s="1"/>
  <c r="L84" i="1" s="1"/>
  <c r="P84" i="1" s="1"/>
  <c r="M83" i="1"/>
  <c r="N83" i="1" s="1"/>
  <c r="L83" i="1" s="1"/>
  <c r="P83" i="1" s="1"/>
  <c r="M82" i="1"/>
  <c r="N82" i="1" s="1"/>
  <c r="L82" i="1" s="1"/>
  <c r="P82" i="1" s="1"/>
  <c r="M81" i="1"/>
  <c r="N81" i="1" s="1"/>
  <c r="L81" i="1" s="1"/>
  <c r="P81" i="1" s="1"/>
  <c r="M80" i="1"/>
  <c r="N80" i="1" s="1"/>
  <c r="L80" i="1" s="1"/>
  <c r="P80" i="1" s="1"/>
  <c r="M79" i="1"/>
  <c r="N79" i="1" s="1"/>
  <c r="L79" i="1" s="1"/>
  <c r="P79" i="1" s="1"/>
  <c r="M78" i="1"/>
  <c r="N78" i="1" s="1"/>
  <c r="L78" i="1" s="1"/>
  <c r="P78" i="1" s="1"/>
  <c r="M77" i="1"/>
  <c r="N77" i="1" s="1"/>
  <c r="L77" i="1" s="1"/>
  <c r="P77" i="1" s="1"/>
  <c r="M76" i="1"/>
  <c r="N76" i="1" s="1"/>
  <c r="L76" i="1" s="1"/>
  <c r="P76" i="1" s="1"/>
  <c r="M75" i="1"/>
  <c r="N75" i="1" s="1"/>
  <c r="L75" i="1" s="1"/>
  <c r="P75" i="1" s="1"/>
  <c r="M74" i="1"/>
  <c r="N74" i="1" s="1"/>
  <c r="L74" i="1" s="1"/>
  <c r="P74" i="1" s="1"/>
  <c r="M73" i="1"/>
  <c r="N73" i="1" s="1"/>
  <c r="L73" i="1" s="1"/>
  <c r="P73" i="1" s="1"/>
  <c r="M72" i="1"/>
  <c r="N72" i="1" s="1"/>
  <c r="L72" i="1" s="1"/>
  <c r="P72" i="1" s="1"/>
  <c r="M71" i="1"/>
  <c r="N71" i="1" s="1"/>
  <c r="L71" i="1" s="1"/>
  <c r="P71" i="1" s="1"/>
  <c r="M70" i="1"/>
  <c r="N70" i="1" s="1"/>
  <c r="L70" i="1" s="1"/>
  <c r="P70" i="1" s="1"/>
  <c r="M69" i="1"/>
  <c r="N69" i="1" s="1"/>
  <c r="L69" i="1" s="1"/>
  <c r="P69" i="1" s="1"/>
  <c r="M68" i="1"/>
  <c r="N68" i="1" s="1"/>
  <c r="L68" i="1" s="1"/>
  <c r="P68" i="1" s="1"/>
  <c r="M67" i="1"/>
  <c r="N67" i="1" s="1"/>
  <c r="L67" i="1" s="1"/>
  <c r="P67" i="1" s="1"/>
  <c r="M66" i="1"/>
  <c r="N66" i="1" s="1"/>
  <c r="L66" i="1" s="1"/>
  <c r="P66" i="1" s="1"/>
  <c r="M65" i="1"/>
  <c r="N65" i="1" s="1"/>
  <c r="L65" i="1" s="1"/>
  <c r="P65" i="1" s="1"/>
  <c r="M64" i="1"/>
  <c r="N64" i="1" s="1"/>
  <c r="L64" i="1" s="1"/>
  <c r="P64" i="1" s="1"/>
  <c r="M63" i="1"/>
  <c r="N63" i="1" s="1"/>
  <c r="L63" i="1" s="1"/>
  <c r="P63" i="1" s="1"/>
  <c r="M62" i="1"/>
  <c r="N62" i="1" s="1"/>
  <c r="L62" i="1" s="1"/>
  <c r="P62" i="1" s="1"/>
  <c r="M61" i="1"/>
  <c r="N61" i="1" s="1"/>
  <c r="L61" i="1" s="1"/>
  <c r="P61" i="1" s="1"/>
  <c r="M60" i="1"/>
  <c r="N60" i="1" s="1"/>
  <c r="L60" i="1" s="1"/>
  <c r="P60" i="1" s="1"/>
  <c r="M59" i="1"/>
  <c r="N59" i="1" s="1"/>
  <c r="L59" i="1" s="1"/>
  <c r="P59" i="1" s="1"/>
  <c r="M58" i="1"/>
  <c r="N58" i="1" s="1"/>
  <c r="L58" i="1" s="1"/>
  <c r="P58" i="1" s="1"/>
  <c r="M57" i="1"/>
  <c r="N57" i="1" s="1"/>
  <c r="L57" i="1" s="1"/>
  <c r="P57" i="1" s="1"/>
  <c r="M56" i="1"/>
  <c r="N56" i="1" s="1"/>
  <c r="L56" i="1" s="1"/>
  <c r="P56" i="1" s="1"/>
  <c r="M55" i="1"/>
  <c r="N55" i="1" s="1"/>
  <c r="L55" i="1" s="1"/>
  <c r="P55" i="1" s="1"/>
  <c r="M54" i="1"/>
  <c r="N54" i="1" s="1"/>
  <c r="L54" i="1" s="1"/>
  <c r="P54" i="1" s="1"/>
  <c r="M53" i="1"/>
  <c r="N53" i="1" s="1"/>
  <c r="L53" i="1" s="1"/>
  <c r="P53" i="1" s="1"/>
  <c r="M52" i="1"/>
  <c r="N52" i="1" s="1"/>
  <c r="L52" i="1" s="1"/>
  <c r="P52" i="1" s="1"/>
  <c r="M51" i="1"/>
  <c r="N51" i="1" s="1"/>
  <c r="L51" i="1" s="1"/>
  <c r="P51" i="1" s="1"/>
  <c r="M50" i="1"/>
  <c r="N50" i="1" s="1"/>
  <c r="L50" i="1" s="1"/>
  <c r="P50" i="1" s="1"/>
  <c r="M49" i="1"/>
  <c r="N49" i="1" s="1"/>
  <c r="L49" i="1" s="1"/>
  <c r="P49" i="1" s="1"/>
  <c r="M48" i="1"/>
  <c r="N48" i="1" s="1"/>
  <c r="L48" i="1" s="1"/>
  <c r="P48" i="1" s="1"/>
  <c r="M47" i="1"/>
  <c r="N47" i="1" s="1"/>
  <c r="L47" i="1" s="1"/>
  <c r="P47" i="1" s="1"/>
  <c r="M46" i="1"/>
  <c r="N46" i="1" s="1"/>
  <c r="L46" i="1" s="1"/>
  <c r="P46" i="1" s="1"/>
  <c r="M45" i="1"/>
  <c r="N45" i="1" s="1"/>
  <c r="L45" i="1" s="1"/>
  <c r="P45" i="1" s="1"/>
  <c r="M44" i="1"/>
  <c r="N44" i="1" s="1"/>
  <c r="L44" i="1" s="1"/>
  <c r="P44" i="1" s="1"/>
  <c r="M43" i="1"/>
  <c r="N43" i="1" s="1"/>
  <c r="L43" i="1" s="1"/>
  <c r="P43" i="1" s="1"/>
  <c r="M42" i="1"/>
  <c r="N42" i="1" s="1"/>
  <c r="L42" i="1" s="1"/>
  <c r="P42" i="1" s="1"/>
  <c r="M41" i="1"/>
  <c r="N41" i="1" s="1"/>
  <c r="L41" i="1" s="1"/>
  <c r="P41" i="1" s="1"/>
  <c r="M40" i="1"/>
  <c r="N40" i="1" s="1"/>
  <c r="L40" i="1" s="1"/>
  <c r="P40" i="1" s="1"/>
  <c r="M39" i="1"/>
  <c r="N39" i="1" s="1"/>
  <c r="L39" i="1" s="1"/>
  <c r="P39" i="1" s="1"/>
  <c r="M38" i="1"/>
  <c r="N38" i="1" s="1"/>
  <c r="L38" i="1" s="1"/>
  <c r="P38" i="1" s="1"/>
  <c r="M37" i="1"/>
  <c r="N37" i="1" s="1"/>
  <c r="L37" i="1" s="1"/>
  <c r="P37" i="1" s="1"/>
  <c r="M36" i="1"/>
  <c r="N36" i="1" s="1"/>
  <c r="L36" i="1" s="1"/>
  <c r="P36" i="1" s="1"/>
  <c r="M35" i="1"/>
  <c r="N35" i="1" s="1"/>
  <c r="L35" i="1" s="1"/>
  <c r="P35" i="1" s="1"/>
  <c r="M34" i="1"/>
  <c r="N34" i="1" s="1"/>
  <c r="L34" i="1" s="1"/>
  <c r="P34" i="1" s="1"/>
  <c r="M33" i="1"/>
  <c r="N33" i="1" s="1"/>
  <c r="L33" i="1" s="1"/>
  <c r="P33" i="1" s="1"/>
  <c r="M32" i="1"/>
  <c r="N32" i="1" s="1"/>
  <c r="L32" i="1" s="1"/>
  <c r="P32" i="1" s="1"/>
  <c r="M31" i="1"/>
  <c r="N31" i="1" s="1"/>
  <c r="L31" i="1" s="1"/>
  <c r="P31" i="1" s="1"/>
  <c r="M30" i="1"/>
  <c r="N30" i="1" s="1"/>
  <c r="L30" i="1" s="1"/>
  <c r="P30" i="1" s="1"/>
  <c r="M29" i="1"/>
  <c r="N29" i="1" s="1"/>
  <c r="L29" i="1" s="1"/>
  <c r="P29" i="1" s="1"/>
  <c r="M28" i="1"/>
  <c r="N28" i="1" s="1"/>
  <c r="L28" i="1" s="1"/>
  <c r="P28" i="1" s="1"/>
  <c r="M27" i="1"/>
  <c r="N27" i="1" s="1"/>
  <c r="L27" i="1" s="1"/>
  <c r="P27" i="1" s="1"/>
  <c r="M26" i="1"/>
  <c r="N26" i="1" s="1"/>
  <c r="L26" i="1" s="1"/>
  <c r="P26" i="1" s="1"/>
  <c r="M25" i="1"/>
  <c r="N25" i="1" s="1"/>
  <c r="L25" i="1" s="1"/>
  <c r="P25" i="1" s="1"/>
  <c r="P182" i="1" l="1"/>
  <c r="O183" i="1" s="1"/>
  <c r="P631" i="1"/>
  <c r="O632" i="1" s="1"/>
  <c r="P93" i="1"/>
  <c r="O94" i="1" s="1"/>
  <c r="P272" i="1"/>
  <c r="O273" i="1" s="1"/>
</calcChain>
</file>

<file path=xl/sharedStrings.xml><?xml version="1.0" encoding="utf-8"?>
<sst xmlns="http://schemas.openxmlformats.org/spreadsheetml/2006/main" count="1320" uniqueCount="88">
  <si>
    <t>ANA LUCY ZULUAGA AVILA</t>
  </si>
  <si>
    <t>ABOGADA</t>
  </si>
  <si>
    <t>JUEZ</t>
  </si>
  <si>
    <t>QUINTO</t>
  </si>
  <si>
    <t>CIVIL</t>
  </si>
  <si>
    <t>TULUA</t>
  </si>
  <si>
    <t>LIQUIDACIÓN DE CREDITO</t>
  </si>
  <si>
    <t>ARTICULO 884 del Código de Comercio</t>
  </si>
  <si>
    <t>FECHA</t>
  </si>
  <si>
    <t>CAPITAL N° 1</t>
  </si>
  <si>
    <t>PROCESO</t>
  </si>
  <si>
    <t>RADICACIÓN</t>
  </si>
  <si>
    <t>DIA</t>
  </si>
  <si>
    <t>MES</t>
  </si>
  <si>
    <t>AÑO</t>
  </si>
  <si>
    <t>FEBRERO</t>
  </si>
  <si>
    <t>EJECUTIVO HIPOTECARIO</t>
  </si>
  <si>
    <t>DEMANDANTE</t>
  </si>
  <si>
    <t>DEMANDADOS</t>
  </si>
  <si>
    <t>CUANTIA</t>
  </si>
  <si>
    <t xml:space="preserve">LUCEINE RODAS MONTOYA </t>
  </si>
  <si>
    <t>MENOR</t>
  </si>
  <si>
    <t>LIQUIDACION DE LOS INTERESES DE MORA</t>
  </si>
  <si>
    <t>RESOLUC.</t>
  </si>
  <si>
    <t>PERIODO LIQUIDADO</t>
  </si>
  <si>
    <t>DATOS</t>
  </si>
  <si>
    <t xml:space="preserve">CRÉDITO A </t>
  </si>
  <si>
    <t>LIQUIDAR</t>
  </si>
  <si>
    <t>Desde</t>
  </si>
  <si>
    <t>Hasta</t>
  </si>
  <si>
    <t>Interés</t>
  </si>
  <si>
    <t>Datos</t>
  </si>
  <si>
    <t>Días</t>
  </si>
  <si>
    <t>Interes</t>
  </si>
  <si>
    <t xml:space="preserve">Interes de </t>
  </si>
  <si>
    <t>Dia</t>
  </si>
  <si>
    <t>Mes</t>
  </si>
  <si>
    <t>Año</t>
  </si>
  <si>
    <t>Día</t>
  </si>
  <si>
    <t>Corriente</t>
  </si>
  <si>
    <t>Mora</t>
  </si>
  <si>
    <t>Capital</t>
  </si>
  <si>
    <t xml:space="preserve">Interés Mensual  </t>
  </si>
  <si>
    <t>Anual</t>
  </si>
  <si>
    <t>Mensual</t>
  </si>
  <si>
    <t>X 1.5</t>
  </si>
  <si>
    <t>En Mora</t>
  </si>
  <si>
    <t>a Pagar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</si>
  <si>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</si>
  <si>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</si>
  <si>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</si>
  <si>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</si>
  <si>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</si>
  <si>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</si>
  <si>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</si>
  <si>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</si>
  <si>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</si>
  <si>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</si>
  <si>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</si>
  <si>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 xml:space="preserve">Julio </t>
  </si>
  <si>
    <t>Julio</t>
  </si>
  <si>
    <t>SUBTOTALES</t>
  </si>
  <si>
    <t xml:space="preserve">TOTAL CRÉDITO  (CAPITAL + INTERESES) </t>
  </si>
  <si>
    <t>CAPITAL N° 2</t>
  </si>
  <si>
    <t>CAPITAL N° 3</t>
  </si>
  <si>
    <t>CAPITAL N° 4</t>
  </si>
  <si>
    <t>CAPITAL N° 5</t>
  </si>
  <si>
    <t>CAPITAL N° 6</t>
  </si>
  <si>
    <t>CAPITAL N° 7</t>
  </si>
  <si>
    <t xml:space="preserve">CONSOLIDADO </t>
  </si>
  <si>
    <t>INTERESES DE MORA</t>
  </si>
  <si>
    <t xml:space="preserve"> </t>
  </si>
  <si>
    <r>
      <t xml:space="preserve">  </t>
    </r>
    <r>
      <rPr>
        <b/>
        <sz val="12"/>
        <rFont val="Arial"/>
        <family val="2"/>
      </rPr>
      <t xml:space="preserve">              TOTAL   CAPITAL  MAS   </t>
    </r>
  </si>
  <si>
    <t>TOTAL</t>
  </si>
  <si>
    <t>CAPITAL  +</t>
  </si>
  <si>
    <t>$  73.292.653.85</t>
  </si>
  <si>
    <t>INTERESES</t>
  </si>
  <si>
    <t xml:space="preserve">  MCPAL</t>
  </si>
  <si>
    <t xml:space="preserve">     SEÑORA</t>
  </si>
  <si>
    <t>HERIBERTO ARBOLEDA-MARIEN MORENO R.</t>
  </si>
  <si>
    <t>HERIBERTO ARBOLEDA -MARIEN MORENO R.</t>
  </si>
  <si>
    <t>HERIBERTO ARBOLEDA - MARIEN MORENO R.</t>
  </si>
  <si>
    <t>$14.430.884,62</t>
  </si>
  <si>
    <t>$ 7.215.442,31</t>
  </si>
  <si>
    <t>$ 4.329.265,38</t>
  </si>
  <si>
    <t xml:space="preserve"> $ 4.329.265,38</t>
  </si>
  <si>
    <t>$ 2.886.176,92</t>
  </si>
  <si>
    <t>$43.292.653,85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</si>
</sst>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;\-&quot;$&quot;#,##0.00"/>
    <numFmt numFmtId="164" formatCode="_-&quot;XDR&quot;* #,##0.00_-;\-&quot;XDR&quot;* #,##0.00_-;_-&quot;XDR&quot;* &quot;-&quot;??_-;_-@_-"/>
    <numFmt numFmtId="165" formatCode="0.000%"/>
    <numFmt numFmtId="166" formatCode="_(&quot;$&quot;* #,##0_);_(&quot;$&quot;* \(#,##0\);_(&quot;$&quot;* &quot;-&quot;??_);_(@_)"/>
    <numFmt numFmtId="167" formatCode="_ &quot;$&quot;\ * #,##0_ ;_ &quot;$&quot;\ * \-#,##0_ ;_ &quot;$&quot;\ * &quot;-&quot;??_ ;_ @_ "/>
    <numFmt numFmtId="168" formatCode="0.00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 &quot;$&quot;\ * #,##0.00_ ;_ &quot;$&quot;\ * \-#,##0.00_ ;_ &quot;$&quot;\ * &quot;-&quot;??_ ;_ @_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lgerian"/>
      <family val="5"/>
    </font>
    <font>
      <sz val="22"/>
      <color theme="1"/>
      <name val="Algerian"/>
      <family val="5"/>
    </font>
    <font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Arial Tur"/>
      <family val="2"/>
      <charset val="16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 Tur"/>
      <family val="2"/>
      <charset val="162"/>
    </font>
    <font>
      <sz val="9"/>
      <name val="Arial Tur"/>
    </font>
    <font>
      <b/>
      <sz val="11"/>
      <name val="Arial Tur"/>
      <family val="2"/>
      <charset val="162"/>
    </font>
    <font>
      <sz val="6"/>
      <name val="Arial Tur"/>
    </font>
    <font>
      <b/>
      <sz val="16"/>
      <name val="Arial"/>
      <family val="2"/>
    </font>
    <font>
      <sz val="15"/>
      <name val="Arial"/>
      <family val="2"/>
    </font>
    <font>
      <b/>
      <sz val="13"/>
      <name val="Arial"/>
      <family val="2"/>
    </font>
    <font>
      <b/>
      <sz val="13"/>
      <name val="Arial Tur"/>
      <family val="2"/>
      <charset val="162"/>
    </font>
    <font>
      <b/>
      <sz val="20"/>
      <name val="Arial Tur"/>
      <family val="2"/>
      <charset val="162"/>
    </font>
    <font>
      <b/>
      <u val="singleAccounting"/>
      <sz val="20"/>
      <name val="Arial"/>
      <family val="2"/>
    </font>
    <font>
      <sz val="9"/>
      <name val="Arial Tur"/>
      <family val="2"/>
      <charset val="162"/>
    </font>
    <font>
      <sz val="10"/>
      <name val="Arial Tur"/>
      <family val="2"/>
      <charset val="162"/>
    </font>
    <font>
      <b/>
      <sz val="18"/>
      <name val="Arial Tur"/>
      <family val="2"/>
      <charset val="16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sz val="8"/>
      <name val="Arial Tu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left"/>
    </xf>
    <xf numFmtId="0" fontId="16" fillId="0" borderId="12" xfId="0" applyFont="1" applyBorder="1" applyAlignment="1">
      <alignment horizontal="center"/>
    </xf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/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0" fontId="18" fillId="0" borderId="18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64" fontId="19" fillId="0" borderId="12" xfId="1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14" fontId="18" fillId="0" borderId="19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9" xfId="0" applyNumberFormat="1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10" fontId="18" fillId="0" borderId="21" xfId="0" applyNumberFormat="1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165" fontId="18" fillId="0" borderId="19" xfId="2" applyNumberFormat="1" applyFont="1" applyBorder="1" applyAlignment="1">
      <alignment horizontal="center"/>
    </xf>
    <xf numFmtId="167" fontId="22" fillId="0" borderId="14" xfId="1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14" fontId="18" fillId="0" borderId="23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3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10" fontId="18" fillId="0" borderId="25" xfId="0" applyNumberFormat="1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165" fontId="18" fillId="0" borderId="23" xfId="2" applyNumberFormat="1" applyFont="1" applyBorder="1" applyAlignment="1">
      <alignment horizontal="center"/>
    </xf>
    <xf numFmtId="167" fontId="22" fillId="0" borderId="26" xfId="1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1" fontId="18" fillId="2" borderId="4" xfId="0" applyNumberFormat="1" applyFont="1" applyFill="1" applyBorder="1" applyAlignment="1">
      <alignment horizontal="center"/>
    </xf>
    <xf numFmtId="14" fontId="18" fillId="2" borderId="19" xfId="0" applyNumberFormat="1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1" fontId="18" fillId="2" borderId="22" xfId="0" applyNumberFormat="1" applyFont="1" applyFill="1" applyBorder="1" applyAlignment="1">
      <alignment horizontal="center"/>
    </xf>
    <xf numFmtId="14" fontId="18" fillId="2" borderId="23" xfId="0" applyNumberFormat="1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4" fontId="18" fillId="0" borderId="28" xfId="0" applyNumberFormat="1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28" xfId="0" applyNumberFormat="1" applyFont="1" applyBorder="1" applyAlignment="1">
      <alignment horizontal="center"/>
    </xf>
    <xf numFmtId="10" fontId="18" fillId="0" borderId="27" xfId="0" applyNumberFormat="1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165" fontId="18" fillId="0" borderId="30" xfId="2" applyNumberFormat="1" applyFont="1" applyBorder="1" applyAlignment="1">
      <alignment horizontal="center"/>
    </xf>
    <xf numFmtId="10" fontId="23" fillId="0" borderId="8" xfId="2" applyNumberFormat="1" applyFont="1" applyBorder="1" applyAlignment="1">
      <alignment horizontal="center"/>
    </xf>
    <xf numFmtId="164" fontId="19" fillId="0" borderId="15" xfId="1" applyFont="1" applyBorder="1" applyAlignment="1">
      <alignment horizontal="center"/>
    </xf>
    <xf numFmtId="0" fontId="5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30" fillId="0" borderId="4" xfId="0" applyFont="1" applyBorder="1"/>
    <xf numFmtId="0" fontId="9" fillId="0" borderId="0" xfId="0" applyFont="1" applyBorder="1"/>
    <xf numFmtId="0" fontId="30" fillId="0" borderId="5" xfId="0" applyFont="1" applyBorder="1"/>
    <xf numFmtId="170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164" fontId="10" fillId="0" borderId="0" xfId="1" applyFont="1" applyBorder="1" applyAlignment="1">
      <alignment horizontal="center"/>
    </xf>
    <xf numFmtId="0" fontId="30" fillId="0" borderId="0" xfId="0" applyFont="1" applyBorder="1"/>
    <xf numFmtId="0" fontId="9" fillId="0" borderId="4" xfId="0" applyFont="1" applyBorder="1"/>
    <xf numFmtId="0" fontId="13" fillId="0" borderId="39" xfId="0" applyFont="1" applyBorder="1"/>
    <xf numFmtId="0" fontId="13" fillId="0" borderId="42" xfId="0" applyFont="1" applyBorder="1"/>
    <xf numFmtId="0" fontId="32" fillId="0" borderId="43" xfId="0" applyFont="1" applyBorder="1"/>
    <xf numFmtId="0" fontId="32" fillId="0" borderId="44" xfId="0" applyFont="1" applyBorder="1"/>
    <xf numFmtId="0" fontId="13" fillId="0" borderId="0" xfId="0" applyFont="1" applyBorder="1"/>
    <xf numFmtId="0" fontId="32" fillId="0" borderId="0" xfId="0" applyFont="1" applyBorder="1"/>
    <xf numFmtId="164" fontId="13" fillId="0" borderId="0" xfId="1" applyFont="1" applyBorder="1" applyAlignment="1">
      <alignment horizontal="center"/>
    </xf>
    <xf numFmtId="0" fontId="30" fillId="0" borderId="6" xfId="0" applyFont="1" applyBorder="1"/>
    <xf numFmtId="0" fontId="30" fillId="0" borderId="7" xfId="0" applyFont="1" applyBorder="1"/>
    <xf numFmtId="0" fontId="30" fillId="0" borderId="8" xfId="0" applyFont="1" applyBorder="1"/>
    <xf numFmtId="0" fontId="0" fillId="0" borderId="0" xfId="0" applyBorder="1"/>
    <xf numFmtId="0" fontId="33" fillId="0" borderId="20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166" fontId="9" fillId="0" borderId="14" xfId="1" applyNumberFormat="1" applyFont="1" applyBorder="1" applyAlignment="1">
      <alignment horizontal="center"/>
    </xf>
    <xf numFmtId="166" fontId="9" fillId="0" borderId="26" xfId="1" applyNumberFormat="1" applyFont="1" applyBorder="1" applyAlignment="1">
      <alignment horizontal="center"/>
    </xf>
    <xf numFmtId="10" fontId="11" fillId="0" borderId="14" xfId="2" applyNumberFormat="1" applyFont="1" applyBorder="1" applyAlignment="1">
      <alignment horizontal="center"/>
    </xf>
    <xf numFmtId="10" fontId="11" fillId="0" borderId="26" xfId="2" applyNumberFormat="1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2" borderId="4" xfId="0" applyFont="1" applyFill="1" applyBorder="1" applyAlignment="1">
      <alignment horizontal="center"/>
    </xf>
    <xf numFmtId="0" fontId="33" fillId="2" borderId="22" xfId="0" applyFont="1" applyFill="1" applyBorder="1" applyAlignment="1">
      <alignment horizontal="center"/>
    </xf>
    <xf numFmtId="166" fontId="21" fillId="0" borderId="13" xfId="1" applyNumberFormat="1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164" fontId="21" fillId="0" borderId="1" xfId="1" applyFont="1" applyBorder="1" applyAlignment="1">
      <alignment horizontal="center"/>
    </xf>
    <xf numFmtId="164" fontId="13" fillId="0" borderId="2" xfId="1" applyFont="1" applyBorder="1" applyAlignment="1">
      <alignment horizontal="center"/>
    </xf>
    <xf numFmtId="164" fontId="13" fillId="0" borderId="3" xfId="1" applyFont="1" applyBorder="1" applyAlignment="1">
      <alignment horizontal="center"/>
    </xf>
    <xf numFmtId="164" fontId="13" fillId="0" borderId="4" xfId="1" applyFont="1" applyBorder="1" applyAlignment="1">
      <alignment horizontal="center"/>
    </xf>
    <xf numFmtId="164" fontId="13" fillId="0" borderId="0" xfId="1" applyFont="1" applyBorder="1" applyAlignment="1">
      <alignment horizontal="center"/>
    </xf>
    <xf numFmtId="164" fontId="13" fillId="0" borderId="5" xfId="1" applyFont="1" applyBorder="1" applyAlignment="1">
      <alignment horizontal="center"/>
    </xf>
    <xf numFmtId="164" fontId="13" fillId="0" borderId="6" xfId="1" applyFont="1" applyBorder="1" applyAlignment="1">
      <alignment horizontal="center"/>
    </xf>
    <xf numFmtId="164" fontId="13" fillId="0" borderId="7" xfId="1" applyFont="1" applyBorder="1" applyAlignment="1">
      <alignment horizontal="center"/>
    </xf>
    <xf numFmtId="164" fontId="13" fillId="0" borderId="8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13" fillId="0" borderId="1" xfId="1" applyFont="1" applyBorder="1" applyAlignment="1">
      <alignment horizontal="center"/>
    </xf>
    <xf numFmtId="164" fontId="10" fillId="0" borderId="4" xfId="1" applyFont="1" applyBorder="1" applyAlignment="1">
      <alignment horizontal="center"/>
    </xf>
    <xf numFmtId="164" fontId="10" fillId="0" borderId="5" xfId="1" applyFont="1" applyBorder="1" applyAlignment="1">
      <alignment horizontal="center"/>
    </xf>
    <xf numFmtId="170" fontId="13" fillId="0" borderId="10" xfId="1" applyNumberFormat="1" applyFont="1" applyBorder="1" applyAlignment="1">
      <alignment horizontal="center"/>
    </xf>
    <xf numFmtId="170" fontId="13" fillId="0" borderId="11" xfId="1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7" fontId="13" fillId="0" borderId="13" xfId="0" applyNumberFormat="1" applyFont="1" applyBorder="1" applyAlignment="1">
      <alignment horizontal="center"/>
    </xf>
    <xf numFmtId="171" fontId="13" fillId="0" borderId="13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7" fontId="31" fillId="0" borderId="6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168" fontId="24" fillId="0" borderId="9" xfId="0" applyNumberFormat="1" applyFont="1" applyBorder="1" applyAlignment="1">
      <alignment horizontal="right"/>
    </xf>
    <xf numFmtId="168" fontId="24" fillId="0" borderId="10" xfId="0" applyNumberFormat="1" applyFont="1" applyBorder="1" applyAlignment="1">
      <alignment horizontal="right"/>
    </xf>
    <xf numFmtId="168" fontId="24" fillId="0" borderId="11" xfId="0" applyNumberFormat="1" applyFont="1" applyBorder="1" applyAlignment="1">
      <alignment horizontal="right"/>
    </xf>
    <xf numFmtId="0" fontId="25" fillId="0" borderId="31" xfId="0" applyFont="1" applyBorder="1" applyAlignment="1">
      <alignment horizontal="right"/>
    </xf>
    <xf numFmtId="0" fontId="25" fillId="0" borderId="32" xfId="0" applyFont="1" applyBorder="1" applyAlignment="1">
      <alignment horizontal="right"/>
    </xf>
    <xf numFmtId="0" fontId="25" fillId="0" borderId="33" xfId="0" applyFont="1" applyBorder="1" applyAlignment="1">
      <alignment horizontal="right"/>
    </xf>
    <xf numFmtId="169" fontId="26" fillId="0" borderId="34" xfId="1" applyNumberFormat="1" applyFont="1" applyBorder="1" applyAlignment="1">
      <alignment horizontal="center"/>
    </xf>
    <xf numFmtId="169" fontId="26" fillId="0" borderId="35" xfId="1" applyNumberFormat="1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10" fillId="0" borderId="9" xfId="1" applyFont="1" applyBorder="1" applyAlignment="1">
      <alignment horizontal="center"/>
    </xf>
    <xf numFmtId="164" fontId="10" fillId="0" borderId="10" xfId="1" applyFont="1" applyBorder="1" applyAlignment="1">
      <alignment horizontal="center"/>
    </xf>
    <xf numFmtId="164" fontId="10" fillId="0" borderId="11" xfId="1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  <xf numFmtId="7" fontId="9" fillId="0" borderId="10" xfId="1" applyNumberFormat="1" applyFont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0"/>
  <sheetViews>
    <sheetView tabSelected="1" topLeftCell="A4" workbookViewId="0"/>
  </sheetViews>
  <sheetFormatPr baseColWidth="10" defaultRowHeight="15"/>
  <cols>
    <col min="3" max="3" width="8.42578125" customWidth="1"/>
    <col min="5" max="5" width="10.5703125" customWidth="1"/>
    <col min="6" max="6" width="8" customWidth="1"/>
    <col min="8" max="8" width="6.7109375" customWidth="1"/>
    <col min="9" max="9" width="10.28515625" customWidth="1"/>
    <col min="10" max="10" width="8.7109375" customWidth="1"/>
    <col min="11" max="11" width="7.7109375" customWidth="1"/>
    <col min="12" max="12" width="9.7109375" customWidth="1"/>
    <col min="13" max="13" width="9" customWidth="1"/>
    <col min="14" max="14" width="11.28515625" customWidth="1"/>
    <col min="15" max="15" width="20.7109375" customWidth="1"/>
    <col min="16" max="16" width="25.28515625" customWidth="1"/>
  </cols>
  <sheetData>
    <row r="2" spans="1:16" ht="30">
      <c r="A2" s="1"/>
      <c r="B2" s="1"/>
      <c r="C2" s="1"/>
      <c r="D2" s="1"/>
      <c r="E2" s="1"/>
      <c r="F2" s="2"/>
      <c r="G2" s="2"/>
      <c r="H2" s="2" t="s">
        <v>0</v>
      </c>
      <c r="I2" s="2"/>
      <c r="J2" s="2"/>
      <c r="M2" s="3"/>
      <c r="N2" s="1"/>
      <c r="O2" s="1"/>
      <c r="P2" s="1"/>
    </row>
    <row r="3" spans="1:16" ht="30">
      <c r="A3" s="1"/>
      <c r="B3" s="1"/>
      <c r="C3" s="1"/>
      <c r="D3" s="1"/>
      <c r="E3" s="1"/>
      <c r="F3" s="2"/>
      <c r="G3" s="2"/>
      <c r="H3" s="2" t="s">
        <v>1</v>
      </c>
      <c r="I3" s="2"/>
      <c r="J3" s="2"/>
      <c r="M3" s="3"/>
      <c r="N3" s="1"/>
      <c r="O3" s="1"/>
      <c r="P3" s="1"/>
    </row>
    <row r="4" spans="1:16" ht="30">
      <c r="A4" s="1"/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1"/>
      <c r="O4" s="1"/>
      <c r="P4" s="1"/>
    </row>
    <row r="5" spans="1:16" ht="28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8.5">
      <c r="A6" s="4" t="s">
        <v>78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8.5">
      <c r="A7" s="5" t="s">
        <v>2</v>
      </c>
      <c r="B7" s="5" t="s">
        <v>3</v>
      </c>
      <c r="C7" s="5" t="s">
        <v>4</v>
      </c>
      <c r="D7" s="5" t="s">
        <v>77</v>
      </c>
      <c r="E7" s="5" t="s">
        <v>5</v>
      </c>
      <c r="F7" s="6"/>
      <c r="G7" s="6"/>
      <c r="H7" s="6"/>
      <c r="I7" s="1"/>
      <c r="J7" s="1"/>
      <c r="K7" s="1"/>
      <c r="L7" s="1"/>
      <c r="M7" s="1"/>
      <c r="N7" s="1"/>
      <c r="O7" s="1"/>
      <c r="P7" s="1"/>
    </row>
    <row r="8" spans="1:16" ht="28.5">
      <c r="A8" s="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thickBot="1"/>
    <row r="10" spans="1:16" ht="16.5" thickTop="1">
      <c r="A10" s="184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</row>
    <row r="11" spans="1:16" ht="26.25">
      <c r="A11" s="191" t="s">
        <v>6</v>
      </c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3"/>
    </row>
    <row r="12" spans="1:16" ht="16.5" thickBot="1">
      <c r="A12" s="194" t="s">
        <v>7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31"/>
    </row>
    <row r="13" spans="1:16" ht="17.25" thickTop="1" thickBot="1">
      <c r="A13" s="196" t="s">
        <v>8</v>
      </c>
      <c r="B13" s="197"/>
      <c r="C13" s="197"/>
      <c r="D13" s="197"/>
      <c r="E13" s="198"/>
      <c r="F13" s="175" t="s">
        <v>9</v>
      </c>
      <c r="G13" s="176"/>
      <c r="H13" s="176"/>
      <c r="I13" s="176"/>
      <c r="J13" s="176"/>
      <c r="K13" s="175" t="s">
        <v>10</v>
      </c>
      <c r="L13" s="176"/>
      <c r="M13" s="176"/>
      <c r="N13" s="177"/>
      <c r="O13" s="175" t="s">
        <v>11</v>
      </c>
      <c r="P13" s="177"/>
    </row>
    <row r="14" spans="1:16" ht="17.25" thickTop="1" thickBot="1">
      <c r="A14" s="7" t="s">
        <v>12</v>
      </c>
      <c r="B14" s="181" t="s">
        <v>13</v>
      </c>
      <c r="C14" s="182"/>
      <c r="D14" s="181" t="s">
        <v>14</v>
      </c>
      <c r="E14" s="182"/>
      <c r="F14" s="178"/>
      <c r="G14" s="179"/>
      <c r="H14" s="179"/>
      <c r="I14" s="179"/>
      <c r="J14" s="179"/>
      <c r="K14" s="178"/>
      <c r="L14" s="179"/>
      <c r="M14" s="179"/>
      <c r="N14" s="180"/>
      <c r="O14" s="178"/>
      <c r="P14" s="180"/>
    </row>
    <row r="15" spans="1:16" ht="17.25" thickTop="1" thickBot="1">
      <c r="A15" s="8">
        <v>28</v>
      </c>
      <c r="B15" s="183" t="s">
        <v>15</v>
      </c>
      <c r="C15" s="183"/>
      <c r="D15" s="183">
        <v>2021</v>
      </c>
      <c r="E15" s="183"/>
      <c r="F15" s="9"/>
      <c r="G15" s="207">
        <v>10000000</v>
      </c>
      <c r="H15" s="207"/>
      <c r="I15" s="207"/>
      <c r="J15" s="10"/>
      <c r="K15" s="154" t="s">
        <v>16</v>
      </c>
      <c r="L15" s="154"/>
      <c r="M15" s="154"/>
      <c r="N15" s="155"/>
      <c r="O15" s="11">
        <v>2017</v>
      </c>
      <c r="P15" s="12">
        <v>166</v>
      </c>
    </row>
    <row r="16" spans="1:16" ht="17.25" thickTop="1" thickBot="1">
      <c r="A16" s="181" t="s">
        <v>17</v>
      </c>
      <c r="B16" s="187"/>
      <c r="C16" s="187"/>
      <c r="D16" s="187"/>
      <c r="E16" s="187"/>
      <c r="F16" s="187"/>
      <c r="G16" s="187"/>
      <c r="H16" s="182"/>
      <c r="I16" s="181" t="s">
        <v>18</v>
      </c>
      <c r="J16" s="187"/>
      <c r="K16" s="187"/>
      <c r="L16" s="187"/>
      <c r="M16" s="187"/>
      <c r="N16" s="182"/>
      <c r="O16" s="197" t="s">
        <v>19</v>
      </c>
      <c r="P16" s="198"/>
    </row>
    <row r="17" spans="1:16" ht="17.25" thickTop="1" thickBot="1">
      <c r="A17" s="181" t="s">
        <v>20</v>
      </c>
      <c r="B17" s="187"/>
      <c r="C17" s="187"/>
      <c r="D17" s="187"/>
      <c r="E17" s="187"/>
      <c r="F17" s="187"/>
      <c r="G17" s="187"/>
      <c r="H17" s="182"/>
      <c r="I17" s="188" t="s">
        <v>79</v>
      </c>
      <c r="J17" s="189"/>
      <c r="K17" s="189"/>
      <c r="L17" s="189"/>
      <c r="M17" s="189"/>
      <c r="N17" s="190"/>
      <c r="O17" s="154" t="s">
        <v>21</v>
      </c>
      <c r="P17" s="155"/>
    </row>
    <row r="18" spans="1:16" ht="19.5" thickTop="1" thickBot="1">
      <c r="A18" s="13"/>
      <c r="B18" s="14"/>
      <c r="C18" s="14"/>
      <c r="D18" s="159" t="s">
        <v>22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"/>
    </row>
    <row r="19" spans="1:16" ht="19.5" thickTop="1" thickBot="1">
      <c r="A19" s="160" t="s">
        <v>23</v>
      </c>
      <c r="B19" s="160" t="s">
        <v>8</v>
      </c>
      <c r="C19" s="163" t="s">
        <v>24</v>
      </c>
      <c r="D19" s="164"/>
      <c r="E19" s="164"/>
      <c r="F19" s="164"/>
      <c r="G19" s="164"/>
      <c r="H19" s="165"/>
      <c r="I19" s="166" t="s">
        <v>25</v>
      </c>
      <c r="J19" s="159"/>
      <c r="K19" s="159"/>
      <c r="L19" s="159"/>
      <c r="M19" s="159"/>
      <c r="N19" s="167"/>
      <c r="O19" s="16" t="s">
        <v>26</v>
      </c>
      <c r="P19" s="17" t="s">
        <v>27</v>
      </c>
    </row>
    <row r="20" spans="1:16" ht="16.5" thickTop="1" thickBot="1">
      <c r="A20" s="161"/>
      <c r="B20" s="161"/>
      <c r="C20" s="168" t="s">
        <v>28</v>
      </c>
      <c r="D20" s="169"/>
      <c r="E20" s="170"/>
      <c r="F20" s="171" t="s">
        <v>29</v>
      </c>
      <c r="G20" s="172"/>
      <c r="H20" s="173"/>
      <c r="I20" s="18" t="s">
        <v>30</v>
      </c>
      <c r="J20" s="137" t="s">
        <v>31</v>
      </c>
      <c r="K20" s="137" t="s">
        <v>32</v>
      </c>
      <c r="L20" s="137" t="s">
        <v>31</v>
      </c>
      <c r="M20" s="18" t="s">
        <v>33</v>
      </c>
      <c r="N20" s="18" t="s">
        <v>34</v>
      </c>
      <c r="O20" s="19"/>
      <c r="P20" s="20"/>
    </row>
    <row r="21" spans="1:16" ht="16.5" thickTop="1" thickBot="1">
      <c r="A21" s="161"/>
      <c r="B21" s="205"/>
      <c r="C21" s="137" t="s">
        <v>35</v>
      </c>
      <c r="D21" s="137" t="s">
        <v>36</v>
      </c>
      <c r="E21" s="137" t="s">
        <v>37</v>
      </c>
      <c r="F21" s="137" t="s">
        <v>38</v>
      </c>
      <c r="G21" s="137" t="s">
        <v>36</v>
      </c>
      <c r="H21" s="137" t="s">
        <v>37</v>
      </c>
      <c r="I21" s="21" t="s">
        <v>39</v>
      </c>
      <c r="J21" s="174"/>
      <c r="K21" s="174"/>
      <c r="L21" s="174"/>
      <c r="M21" s="22" t="s">
        <v>39</v>
      </c>
      <c r="N21" s="22" t="s">
        <v>40</v>
      </c>
      <c r="O21" s="23" t="s">
        <v>41</v>
      </c>
      <c r="P21" s="24" t="s">
        <v>42</v>
      </c>
    </row>
    <row r="22" spans="1:16" ht="16.5" thickTop="1" thickBot="1">
      <c r="A22" s="162"/>
      <c r="B22" s="206"/>
      <c r="C22" s="138"/>
      <c r="D22" s="138"/>
      <c r="E22" s="138"/>
      <c r="F22" s="138"/>
      <c r="G22" s="138"/>
      <c r="H22" s="138"/>
      <c r="I22" s="25" t="s">
        <v>43</v>
      </c>
      <c r="J22" s="138"/>
      <c r="K22" s="138"/>
      <c r="L22" s="138"/>
      <c r="M22" s="26" t="s">
        <v>44</v>
      </c>
      <c r="N22" s="26" t="s">
        <v>45</v>
      </c>
      <c r="O22" s="23" t="s">
        <v>46</v>
      </c>
      <c r="P22" s="24" t="s">
        <v>47</v>
      </c>
    </row>
    <row r="23" spans="1:16" ht="16.5" thickTop="1" thickBot="1">
      <c r="A23" s="27"/>
      <c r="B23" s="28"/>
      <c r="C23" s="29">
        <v>26</v>
      </c>
      <c r="D23" s="30">
        <v>8</v>
      </c>
      <c r="E23" s="22">
        <v>2015</v>
      </c>
      <c r="F23" s="29">
        <v>28</v>
      </c>
      <c r="G23" s="30">
        <v>2</v>
      </c>
      <c r="H23" s="22">
        <v>2021</v>
      </c>
      <c r="I23" s="21"/>
      <c r="J23" s="30"/>
      <c r="K23" s="30"/>
      <c r="L23" s="30"/>
      <c r="M23" s="22"/>
      <c r="N23" s="22"/>
      <c r="O23" s="31"/>
      <c r="P23" s="32"/>
    </row>
    <row r="24" spans="1:16" ht="15.75" thickTop="1">
      <c r="A24" s="33"/>
      <c r="B24" s="34"/>
      <c r="C24" s="33"/>
      <c r="D24" s="35"/>
      <c r="E24" s="34"/>
      <c r="F24" s="36"/>
      <c r="G24" s="35"/>
      <c r="H24" s="34"/>
      <c r="I24" s="37"/>
      <c r="J24" s="35"/>
      <c r="K24" s="35"/>
      <c r="L24" s="35"/>
      <c r="M24" s="34"/>
      <c r="N24" s="38"/>
      <c r="O24" s="39"/>
      <c r="P24" s="40"/>
    </row>
    <row r="25" spans="1:16" ht="18.75">
      <c r="A25" s="41">
        <v>913</v>
      </c>
      <c r="B25" s="42">
        <v>42185</v>
      </c>
      <c r="C25" s="107">
        <v>26</v>
      </c>
      <c r="D25" s="43" t="s">
        <v>48</v>
      </c>
      <c r="E25" s="44">
        <v>2015</v>
      </c>
      <c r="F25" s="101">
        <v>31</v>
      </c>
      <c r="G25" s="43" t="s">
        <v>48</v>
      </c>
      <c r="H25" s="44">
        <v>2015</v>
      </c>
      <c r="I25" s="46">
        <v>0.19270000000000001</v>
      </c>
      <c r="J25" s="99">
        <v>13</v>
      </c>
      <c r="K25" s="99">
        <v>5</v>
      </c>
      <c r="L25" s="47">
        <f t="shared" ref="L25:L88" si="0">MMULT(O25,N25)/30</f>
        <v>7411.5384615384619</v>
      </c>
      <c r="M25" s="48">
        <f t="shared" ref="M25:M88" si="1">I25/J25</f>
        <v>1.4823076923076923E-2</v>
      </c>
      <c r="N25" s="105">
        <f t="shared" ref="N25:N88" si="2">MMULT(M25,1.5)</f>
        <v>2.2234615384615384E-2</v>
      </c>
      <c r="O25" s="103">
        <v>10000000</v>
      </c>
      <c r="P25" s="49">
        <f t="shared" ref="P25:P88" si="3">MMULT(L25,K25)</f>
        <v>37057.692307692312</v>
      </c>
    </row>
    <row r="26" spans="1:16" ht="18.75">
      <c r="A26" s="41">
        <v>913</v>
      </c>
      <c r="B26" s="42">
        <v>42185</v>
      </c>
      <c r="C26" s="107">
        <v>1</v>
      </c>
      <c r="D26" s="43" t="s">
        <v>49</v>
      </c>
      <c r="E26" s="44">
        <v>2015</v>
      </c>
      <c r="F26" s="101">
        <v>30</v>
      </c>
      <c r="G26" s="43" t="s">
        <v>49</v>
      </c>
      <c r="H26" s="44">
        <v>2015</v>
      </c>
      <c r="I26" s="46">
        <v>0.19270000000000001</v>
      </c>
      <c r="J26" s="99">
        <v>13</v>
      </c>
      <c r="K26" s="99">
        <v>30</v>
      </c>
      <c r="L26" s="47">
        <f t="shared" si="0"/>
        <v>7411.5384615384619</v>
      </c>
      <c r="M26" s="48">
        <f t="shared" si="1"/>
        <v>1.4823076923076923E-2</v>
      </c>
      <c r="N26" s="105">
        <f t="shared" si="2"/>
        <v>2.2234615384615384E-2</v>
      </c>
      <c r="O26" s="103">
        <v>10000000</v>
      </c>
      <c r="P26" s="49">
        <f t="shared" si="3"/>
        <v>222346.15384615384</v>
      </c>
    </row>
    <row r="27" spans="1:16" ht="18.75">
      <c r="A27" s="41">
        <v>1341</v>
      </c>
      <c r="B27" s="42">
        <v>42277</v>
      </c>
      <c r="C27" s="107">
        <v>1</v>
      </c>
      <c r="D27" s="43" t="s">
        <v>50</v>
      </c>
      <c r="E27" s="44">
        <v>2015</v>
      </c>
      <c r="F27" s="101">
        <v>31</v>
      </c>
      <c r="G27" s="43" t="s">
        <v>50</v>
      </c>
      <c r="H27" s="44">
        <v>2015</v>
      </c>
      <c r="I27" s="46">
        <v>0.1933</v>
      </c>
      <c r="J27" s="99">
        <v>13</v>
      </c>
      <c r="K27" s="99">
        <v>30</v>
      </c>
      <c r="L27" s="47">
        <f t="shared" si="0"/>
        <v>7434.6153846153848</v>
      </c>
      <c r="M27" s="48">
        <f t="shared" si="1"/>
        <v>1.486923076923077E-2</v>
      </c>
      <c r="N27" s="105">
        <f t="shared" si="2"/>
        <v>2.2303846153846153E-2</v>
      </c>
      <c r="O27" s="103">
        <v>10000000</v>
      </c>
      <c r="P27" s="49">
        <f t="shared" si="3"/>
        <v>223038.46153846153</v>
      </c>
    </row>
    <row r="28" spans="1:16" ht="18.75">
      <c r="A28" s="41">
        <v>1341</v>
      </c>
      <c r="B28" s="42">
        <v>42277</v>
      </c>
      <c r="C28" s="107">
        <v>1</v>
      </c>
      <c r="D28" s="43" t="s">
        <v>51</v>
      </c>
      <c r="E28" s="44">
        <v>2015</v>
      </c>
      <c r="F28" s="101">
        <v>30</v>
      </c>
      <c r="G28" s="43" t="s">
        <v>51</v>
      </c>
      <c r="H28" s="44">
        <v>2015</v>
      </c>
      <c r="I28" s="46">
        <v>0.1933</v>
      </c>
      <c r="J28" s="99">
        <v>13</v>
      </c>
      <c r="K28" s="99">
        <v>30</v>
      </c>
      <c r="L28" s="47">
        <f t="shared" si="0"/>
        <v>7434.6153846153848</v>
      </c>
      <c r="M28" s="48">
        <f t="shared" si="1"/>
        <v>1.486923076923077E-2</v>
      </c>
      <c r="N28" s="105">
        <f t="shared" si="2"/>
        <v>2.2303846153846153E-2</v>
      </c>
      <c r="O28" s="103">
        <v>10000000</v>
      </c>
      <c r="P28" s="49">
        <f t="shared" si="3"/>
        <v>223038.46153846153</v>
      </c>
    </row>
    <row r="29" spans="1:16" ht="18.75">
      <c r="A29" s="50">
        <v>1341</v>
      </c>
      <c r="B29" s="51">
        <v>42277</v>
      </c>
      <c r="C29" s="108">
        <v>1</v>
      </c>
      <c r="D29" s="52" t="s">
        <v>52</v>
      </c>
      <c r="E29" s="53">
        <v>2015</v>
      </c>
      <c r="F29" s="102">
        <v>31</v>
      </c>
      <c r="G29" s="52" t="s">
        <v>52</v>
      </c>
      <c r="H29" s="53">
        <v>2015</v>
      </c>
      <c r="I29" s="55">
        <v>0.1933</v>
      </c>
      <c r="J29" s="100">
        <v>13</v>
      </c>
      <c r="K29" s="100">
        <v>30</v>
      </c>
      <c r="L29" s="56">
        <f t="shared" si="0"/>
        <v>7434.6153846153848</v>
      </c>
      <c r="M29" s="57">
        <f t="shared" si="1"/>
        <v>1.486923076923077E-2</v>
      </c>
      <c r="N29" s="106">
        <f t="shared" si="2"/>
        <v>2.2303846153846153E-2</v>
      </c>
      <c r="O29" s="104">
        <v>10000000</v>
      </c>
      <c r="P29" s="58">
        <f t="shared" si="3"/>
        <v>223038.46153846153</v>
      </c>
    </row>
    <row r="30" spans="1:16" ht="18.75">
      <c r="A30" s="41">
        <v>1788</v>
      </c>
      <c r="B30" s="42">
        <v>42366</v>
      </c>
      <c r="C30" s="107">
        <v>1</v>
      </c>
      <c r="D30" s="43" t="s">
        <v>53</v>
      </c>
      <c r="E30" s="44">
        <v>2016</v>
      </c>
      <c r="F30" s="101">
        <v>31</v>
      </c>
      <c r="G30" s="43" t="s">
        <v>53</v>
      </c>
      <c r="H30" s="44">
        <v>2016</v>
      </c>
      <c r="I30" s="46">
        <v>0.1968</v>
      </c>
      <c r="J30" s="99">
        <v>13</v>
      </c>
      <c r="K30" s="99">
        <v>30</v>
      </c>
      <c r="L30" s="47">
        <f t="shared" si="0"/>
        <v>7569.2307692307686</v>
      </c>
      <c r="M30" s="48">
        <f t="shared" si="1"/>
        <v>1.5138461538461538E-2</v>
      </c>
      <c r="N30" s="105">
        <f t="shared" si="2"/>
        <v>2.2707692307692307E-2</v>
      </c>
      <c r="O30" s="103">
        <v>10000000</v>
      </c>
      <c r="P30" s="49">
        <f t="shared" si="3"/>
        <v>227076.92307692306</v>
      </c>
    </row>
    <row r="31" spans="1:16" ht="18.75">
      <c r="A31" s="41">
        <v>1788</v>
      </c>
      <c r="B31" s="42">
        <v>42366</v>
      </c>
      <c r="C31" s="107">
        <v>1</v>
      </c>
      <c r="D31" s="43" t="s">
        <v>54</v>
      </c>
      <c r="E31" s="44">
        <v>2016</v>
      </c>
      <c r="F31" s="101">
        <v>29</v>
      </c>
      <c r="G31" s="43" t="s">
        <v>54</v>
      </c>
      <c r="H31" s="44">
        <v>2016</v>
      </c>
      <c r="I31" s="46">
        <v>0.1968</v>
      </c>
      <c r="J31" s="99">
        <v>13</v>
      </c>
      <c r="K31" s="99">
        <v>30</v>
      </c>
      <c r="L31" s="47">
        <f t="shared" si="0"/>
        <v>7569.2307692307686</v>
      </c>
      <c r="M31" s="48">
        <f t="shared" si="1"/>
        <v>1.5138461538461538E-2</v>
      </c>
      <c r="N31" s="105">
        <f t="shared" si="2"/>
        <v>2.2707692307692307E-2</v>
      </c>
      <c r="O31" s="103">
        <v>10000000</v>
      </c>
      <c r="P31" s="49">
        <f t="shared" si="3"/>
        <v>227076.92307692306</v>
      </c>
    </row>
    <row r="32" spans="1:16" ht="18.75">
      <c r="A32" s="41">
        <v>1788</v>
      </c>
      <c r="B32" s="42">
        <v>42366</v>
      </c>
      <c r="C32" s="107">
        <v>1</v>
      </c>
      <c r="D32" s="43" t="s">
        <v>55</v>
      </c>
      <c r="E32" s="44">
        <v>2016</v>
      </c>
      <c r="F32" s="101">
        <v>31</v>
      </c>
      <c r="G32" s="43" t="s">
        <v>55</v>
      </c>
      <c r="H32" s="44">
        <v>2016</v>
      </c>
      <c r="I32" s="46">
        <v>0.1968</v>
      </c>
      <c r="J32" s="99">
        <v>13</v>
      </c>
      <c r="K32" s="99">
        <v>30</v>
      </c>
      <c r="L32" s="47">
        <f t="shared" si="0"/>
        <v>7569.2307692307686</v>
      </c>
      <c r="M32" s="48">
        <f t="shared" si="1"/>
        <v>1.5138461538461538E-2</v>
      </c>
      <c r="N32" s="105">
        <f t="shared" si="2"/>
        <v>2.2707692307692307E-2</v>
      </c>
      <c r="O32" s="103">
        <v>10000000</v>
      </c>
      <c r="P32" s="49">
        <f t="shared" si="3"/>
        <v>227076.92307692306</v>
      </c>
    </row>
    <row r="33" spans="1:16" ht="18.75">
      <c r="A33" s="59">
        <v>0.33400000000000002</v>
      </c>
      <c r="B33" s="42">
        <v>42458</v>
      </c>
      <c r="C33" s="107">
        <v>1</v>
      </c>
      <c r="D33" s="43" t="s">
        <v>56</v>
      </c>
      <c r="E33" s="44">
        <v>2016</v>
      </c>
      <c r="F33" s="101">
        <v>30</v>
      </c>
      <c r="G33" s="43" t="s">
        <v>56</v>
      </c>
      <c r="H33" s="44">
        <v>2016</v>
      </c>
      <c r="I33" s="46">
        <v>0.2054</v>
      </c>
      <c r="J33" s="99">
        <v>13</v>
      </c>
      <c r="K33" s="99">
        <v>30</v>
      </c>
      <c r="L33" s="47">
        <f t="shared" si="0"/>
        <v>7900.0000000000009</v>
      </c>
      <c r="M33" s="48">
        <f t="shared" si="1"/>
        <v>1.5800000000000002E-2</v>
      </c>
      <c r="N33" s="105">
        <f t="shared" si="2"/>
        <v>2.3700000000000002E-2</v>
      </c>
      <c r="O33" s="103">
        <v>10000000</v>
      </c>
      <c r="P33" s="49">
        <f t="shared" si="3"/>
        <v>237000.00000000003</v>
      </c>
    </row>
    <row r="34" spans="1:16" ht="18.75">
      <c r="A34" s="59">
        <v>0.33400000000000002</v>
      </c>
      <c r="B34" s="42">
        <v>42458</v>
      </c>
      <c r="C34" s="107">
        <v>1</v>
      </c>
      <c r="D34" s="43" t="s">
        <v>57</v>
      </c>
      <c r="E34" s="44">
        <v>2016</v>
      </c>
      <c r="F34" s="101">
        <v>31</v>
      </c>
      <c r="G34" s="43" t="s">
        <v>57</v>
      </c>
      <c r="H34" s="44">
        <v>2016</v>
      </c>
      <c r="I34" s="46">
        <v>0.2054</v>
      </c>
      <c r="J34" s="99">
        <v>13</v>
      </c>
      <c r="K34" s="99">
        <v>30</v>
      </c>
      <c r="L34" s="47">
        <f t="shared" si="0"/>
        <v>7900.0000000000009</v>
      </c>
      <c r="M34" s="48">
        <f t="shared" si="1"/>
        <v>1.5800000000000002E-2</v>
      </c>
      <c r="N34" s="105">
        <f t="shared" si="2"/>
        <v>2.3700000000000002E-2</v>
      </c>
      <c r="O34" s="103">
        <v>10000000</v>
      </c>
      <c r="P34" s="49">
        <f t="shared" si="3"/>
        <v>237000.00000000003</v>
      </c>
    </row>
    <row r="35" spans="1:16" ht="18.75">
      <c r="A35" s="59">
        <v>0.33400000000000002</v>
      </c>
      <c r="B35" s="42">
        <v>42458</v>
      </c>
      <c r="C35" s="107">
        <v>1</v>
      </c>
      <c r="D35" s="43" t="s">
        <v>58</v>
      </c>
      <c r="E35" s="44">
        <v>2016</v>
      </c>
      <c r="F35" s="101">
        <v>30</v>
      </c>
      <c r="G35" s="43" t="s">
        <v>58</v>
      </c>
      <c r="H35" s="44">
        <v>2016</v>
      </c>
      <c r="I35" s="46">
        <v>0.2054</v>
      </c>
      <c r="J35" s="99">
        <v>13</v>
      </c>
      <c r="K35" s="99">
        <v>30</v>
      </c>
      <c r="L35" s="47">
        <f t="shared" si="0"/>
        <v>7900.0000000000009</v>
      </c>
      <c r="M35" s="48">
        <f t="shared" si="1"/>
        <v>1.5800000000000002E-2</v>
      </c>
      <c r="N35" s="105">
        <f t="shared" si="2"/>
        <v>2.3700000000000002E-2</v>
      </c>
      <c r="O35" s="103">
        <v>10000000</v>
      </c>
      <c r="P35" s="49">
        <f t="shared" si="3"/>
        <v>237000.00000000003</v>
      </c>
    </row>
    <row r="36" spans="1:16" ht="18.75">
      <c r="A36" s="59">
        <v>8.1100000000000005E-2</v>
      </c>
      <c r="B36" s="42">
        <v>42549</v>
      </c>
      <c r="C36" s="107">
        <v>1</v>
      </c>
      <c r="D36" s="43" t="s">
        <v>59</v>
      </c>
      <c r="E36" s="44">
        <v>2016</v>
      </c>
      <c r="F36" s="101">
        <v>31</v>
      </c>
      <c r="G36" s="43" t="s">
        <v>60</v>
      </c>
      <c r="H36" s="44">
        <v>2016</v>
      </c>
      <c r="I36" s="46">
        <v>0.21340000000000001</v>
      </c>
      <c r="J36" s="99">
        <v>13</v>
      </c>
      <c r="K36" s="99">
        <v>30</v>
      </c>
      <c r="L36" s="47">
        <f t="shared" si="0"/>
        <v>8207.6923076923085</v>
      </c>
      <c r="M36" s="48">
        <f t="shared" si="1"/>
        <v>1.6415384615384616E-2</v>
      </c>
      <c r="N36" s="105">
        <f t="shared" si="2"/>
        <v>2.4623076923076925E-2</v>
      </c>
      <c r="O36" s="103">
        <v>10000000</v>
      </c>
      <c r="P36" s="49">
        <f t="shared" si="3"/>
        <v>246230.76923076925</v>
      </c>
    </row>
    <row r="37" spans="1:16" ht="18.75">
      <c r="A37" s="59">
        <v>8.1100000000000005E-2</v>
      </c>
      <c r="B37" s="42">
        <v>42549</v>
      </c>
      <c r="C37" s="107">
        <v>1</v>
      </c>
      <c r="D37" s="43" t="s">
        <v>48</v>
      </c>
      <c r="E37" s="44">
        <v>2016</v>
      </c>
      <c r="F37" s="101">
        <v>31</v>
      </c>
      <c r="G37" s="43" t="s">
        <v>48</v>
      </c>
      <c r="H37" s="44">
        <v>2016</v>
      </c>
      <c r="I37" s="46">
        <v>0.21340000000000001</v>
      </c>
      <c r="J37" s="99">
        <v>13</v>
      </c>
      <c r="K37" s="99">
        <v>30</v>
      </c>
      <c r="L37" s="47">
        <f t="shared" si="0"/>
        <v>8207.6923076923085</v>
      </c>
      <c r="M37" s="48">
        <f t="shared" si="1"/>
        <v>1.6415384615384616E-2</v>
      </c>
      <c r="N37" s="105">
        <f t="shared" si="2"/>
        <v>2.4623076923076925E-2</v>
      </c>
      <c r="O37" s="103">
        <v>10000000</v>
      </c>
      <c r="P37" s="49">
        <f t="shared" si="3"/>
        <v>246230.76923076925</v>
      </c>
    </row>
    <row r="38" spans="1:16" ht="18.75">
      <c r="A38" s="59">
        <v>1.0810999999999999</v>
      </c>
      <c r="B38" s="42">
        <v>42550</v>
      </c>
      <c r="C38" s="107">
        <v>1</v>
      </c>
      <c r="D38" s="43" t="s">
        <v>49</v>
      </c>
      <c r="E38" s="44">
        <v>2016</v>
      </c>
      <c r="F38" s="101">
        <v>30</v>
      </c>
      <c r="G38" s="43" t="s">
        <v>49</v>
      </c>
      <c r="H38" s="44">
        <v>2016</v>
      </c>
      <c r="I38" s="46">
        <v>0.21340000000000001</v>
      </c>
      <c r="J38" s="99">
        <v>13</v>
      </c>
      <c r="K38" s="99">
        <v>30</v>
      </c>
      <c r="L38" s="47">
        <f t="shared" si="0"/>
        <v>8207.6923076923085</v>
      </c>
      <c r="M38" s="48">
        <f t="shared" si="1"/>
        <v>1.6415384615384616E-2</v>
      </c>
      <c r="N38" s="105">
        <f t="shared" si="2"/>
        <v>2.4623076923076925E-2</v>
      </c>
      <c r="O38" s="103">
        <v>10000000</v>
      </c>
      <c r="P38" s="49">
        <f t="shared" si="3"/>
        <v>246230.76923076925</v>
      </c>
    </row>
    <row r="39" spans="1:16" ht="18.75">
      <c r="A39" s="41">
        <v>1233</v>
      </c>
      <c r="B39" s="42">
        <v>42642</v>
      </c>
      <c r="C39" s="107">
        <v>1</v>
      </c>
      <c r="D39" s="43" t="s">
        <v>50</v>
      </c>
      <c r="E39" s="44">
        <v>2016</v>
      </c>
      <c r="F39" s="101">
        <v>31</v>
      </c>
      <c r="G39" s="43" t="s">
        <v>50</v>
      </c>
      <c r="H39" s="44">
        <v>2016</v>
      </c>
      <c r="I39" s="46">
        <v>0.21990000000000001</v>
      </c>
      <c r="J39" s="99">
        <v>13</v>
      </c>
      <c r="K39" s="99">
        <v>30</v>
      </c>
      <c r="L39" s="47">
        <f t="shared" si="0"/>
        <v>8457.6923076923085</v>
      </c>
      <c r="M39" s="48">
        <f t="shared" si="1"/>
        <v>1.6915384615384617E-2</v>
      </c>
      <c r="N39" s="105">
        <f t="shared" si="2"/>
        <v>2.5373076923076925E-2</v>
      </c>
      <c r="O39" s="103">
        <v>10000000</v>
      </c>
      <c r="P39" s="49">
        <f t="shared" si="3"/>
        <v>253730.76923076925</v>
      </c>
    </row>
    <row r="40" spans="1:16" ht="18.75">
      <c r="A40" s="41">
        <v>1233</v>
      </c>
      <c r="B40" s="42">
        <v>42642</v>
      </c>
      <c r="C40" s="107">
        <v>1</v>
      </c>
      <c r="D40" s="43" t="s">
        <v>51</v>
      </c>
      <c r="E40" s="44">
        <v>2016</v>
      </c>
      <c r="F40" s="101">
        <v>30</v>
      </c>
      <c r="G40" s="43" t="s">
        <v>51</v>
      </c>
      <c r="H40" s="44">
        <v>2016</v>
      </c>
      <c r="I40" s="46">
        <v>0.21990000000000001</v>
      </c>
      <c r="J40" s="99">
        <v>13</v>
      </c>
      <c r="K40" s="99">
        <v>30</v>
      </c>
      <c r="L40" s="47">
        <f t="shared" si="0"/>
        <v>8457.6923076923085</v>
      </c>
      <c r="M40" s="48">
        <f t="shared" si="1"/>
        <v>1.6915384615384617E-2</v>
      </c>
      <c r="N40" s="105">
        <f t="shared" si="2"/>
        <v>2.5373076923076925E-2</v>
      </c>
      <c r="O40" s="103">
        <v>10000000</v>
      </c>
      <c r="P40" s="49">
        <f t="shared" si="3"/>
        <v>253730.76923076925</v>
      </c>
    </row>
    <row r="41" spans="1:16" ht="18.75">
      <c r="A41" s="50">
        <v>1233</v>
      </c>
      <c r="B41" s="51">
        <v>42642</v>
      </c>
      <c r="C41" s="108">
        <v>1</v>
      </c>
      <c r="D41" s="52" t="s">
        <v>52</v>
      </c>
      <c r="E41" s="53">
        <v>2016</v>
      </c>
      <c r="F41" s="102">
        <v>31</v>
      </c>
      <c r="G41" s="52" t="s">
        <v>52</v>
      </c>
      <c r="H41" s="53">
        <v>2016</v>
      </c>
      <c r="I41" s="55">
        <v>0.21990000000000001</v>
      </c>
      <c r="J41" s="100">
        <v>13</v>
      </c>
      <c r="K41" s="100">
        <v>30</v>
      </c>
      <c r="L41" s="56">
        <f t="shared" si="0"/>
        <v>8457.6923076923085</v>
      </c>
      <c r="M41" s="57">
        <f t="shared" si="1"/>
        <v>1.6915384615384617E-2</v>
      </c>
      <c r="N41" s="106">
        <f t="shared" si="2"/>
        <v>2.5373076923076925E-2</v>
      </c>
      <c r="O41" s="104">
        <v>10000000</v>
      </c>
      <c r="P41" s="58">
        <f t="shared" si="3"/>
        <v>253730.76923076925</v>
      </c>
    </row>
    <row r="42" spans="1:16" ht="18.75">
      <c r="A42" s="41">
        <v>1612</v>
      </c>
      <c r="B42" s="42">
        <v>42730</v>
      </c>
      <c r="C42" s="107">
        <v>1</v>
      </c>
      <c r="D42" s="43" t="s">
        <v>53</v>
      </c>
      <c r="E42" s="44">
        <v>2017</v>
      </c>
      <c r="F42" s="101">
        <v>31</v>
      </c>
      <c r="G42" s="43" t="s">
        <v>53</v>
      </c>
      <c r="H42" s="44">
        <v>2017</v>
      </c>
      <c r="I42" s="46">
        <v>0.22339999999999999</v>
      </c>
      <c r="J42" s="99">
        <v>14</v>
      </c>
      <c r="K42" s="99">
        <v>30</v>
      </c>
      <c r="L42" s="47">
        <f t="shared" si="0"/>
        <v>7978.5714285714294</v>
      </c>
      <c r="M42" s="48">
        <f t="shared" si="1"/>
        <v>1.5957142857142857E-2</v>
      </c>
      <c r="N42" s="105">
        <f t="shared" si="2"/>
        <v>2.3935714285714286E-2</v>
      </c>
      <c r="O42" s="103">
        <v>10000000</v>
      </c>
      <c r="P42" s="49">
        <f t="shared" si="3"/>
        <v>239357.14285714287</v>
      </c>
    </row>
    <row r="43" spans="1:16" ht="18.75">
      <c r="A43" s="41">
        <v>1612</v>
      </c>
      <c r="B43" s="42">
        <v>42730</v>
      </c>
      <c r="C43" s="107">
        <v>1</v>
      </c>
      <c r="D43" s="43" t="s">
        <v>54</v>
      </c>
      <c r="E43" s="44">
        <v>2017</v>
      </c>
      <c r="F43" s="101">
        <v>28</v>
      </c>
      <c r="G43" s="43" t="s">
        <v>54</v>
      </c>
      <c r="H43" s="44">
        <v>2017</v>
      </c>
      <c r="I43" s="46">
        <v>0.22339999999999999</v>
      </c>
      <c r="J43" s="99">
        <v>14</v>
      </c>
      <c r="K43" s="99">
        <v>30</v>
      </c>
      <c r="L43" s="47">
        <f t="shared" si="0"/>
        <v>7978.5714285714294</v>
      </c>
      <c r="M43" s="48">
        <f t="shared" si="1"/>
        <v>1.5957142857142857E-2</v>
      </c>
      <c r="N43" s="105">
        <f t="shared" si="2"/>
        <v>2.3935714285714286E-2</v>
      </c>
      <c r="O43" s="103">
        <v>10000000</v>
      </c>
      <c r="P43" s="49">
        <f t="shared" si="3"/>
        <v>239357.14285714287</v>
      </c>
    </row>
    <row r="44" spans="1:16" ht="18.75">
      <c r="A44" s="41">
        <v>1612</v>
      </c>
      <c r="B44" s="42">
        <v>42730</v>
      </c>
      <c r="C44" s="107">
        <v>1</v>
      </c>
      <c r="D44" s="43" t="s">
        <v>55</v>
      </c>
      <c r="E44" s="44">
        <v>2017</v>
      </c>
      <c r="F44" s="101">
        <v>31</v>
      </c>
      <c r="G44" s="43" t="s">
        <v>55</v>
      </c>
      <c r="H44" s="44">
        <v>2017</v>
      </c>
      <c r="I44" s="46">
        <v>0.22339999999999999</v>
      </c>
      <c r="J44" s="99">
        <v>14</v>
      </c>
      <c r="K44" s="99">
        <v>30</v>
      </c>
      <c r="L44" s="47">
        <f t="shared" si="0"/>
        <v>7978.5714285714294</v>
      </c>
      <c r="M44" s="48">
        <f t="shared" si="1"/>
        <v>1.5957142857142857E-2</v>
      </c>
      <c r="N44" s="105">
        <f t="shared" si="2"/>
        <v>2.3935714285714286E-2</v>
      </c>
      <c r="O44" s="103">
        <v>10000000</v>
      </c>
      <c r="P44" s="49">
        <f t="shared" si="3"/>
        <v>239357.14285714287</v>
      </c>
    </row>
    <row r="45" spans="1:16" ht="18.75">
      <c r="A45" s="41">
        <v>488</v>
      </c>
      <c r="B45" s="42">
        <v>42822</v>
      </c>
      <c r="C45" s="107">
        <v>1</v>
      </c>
      <c r="D45" s="43" t="s">
        <v>56</v>
      </c>
      <c r="E45" s="44">
        <v>2017</v>
      </c>
      <c r="F45" s="101">
        <v>30</v>
      </c>
      <c r="G45" s="43" t="s">
        <v>56</v>
      </c>
      <c r="H45" s="44">
        <v>2017</v>
      </c>
      <c r="I45" s="46">
        <v>0.2233</v>
      </c>
      <c r="J45" s="99">
        <v>14</v>
      </c>
      <c r="K45" s="99">
        <v>30</v>
      </c>
      <c r="L45" s="47">
        <f t="shared" si="0"/>
        <v>7974.9999999999991</v>
      </c>
      <c r="M45" s="48">
        <f t="shared" si="1"/>
        <v>1.5949999999999999E-2</v>
      </c>
      <c r="N45" s="105">
        <f t="shared" si="2"/>
        <v>2.3924999999999998E-2</v>
      </c>
      <c r="O45" s="103">
        <v>10000000</v>
      </c>
      <c r="P45" s="49">
        <f t="shared" si="3"/>
        <v>239249.99999999997</v>
      </c>
    </row>
    <row r="46" spans="1:16" ht="18.75">
      <c r="A46" s="41">
        <v>488</v>
      </c>
      <c r="B46" s="42">
        <v>42822</v>
      </c>
      <c r="C46" s="107">
        <v>1</v>
      </c>
      <c r="D46" s="43" t="s">
        <v>57</v>
      </c>
      <c r="E46" s="44">
        <v>2017</v>
      </c>
      <c r="F46" s="101">
        <v>31</v>
      </c>
      <c r="G46" s="43" t="s">
        <v>57</v>
      </c>
      <c r="H46" s="44">
        <v>2017</v>
      </c>
      <c r="I46" s="46">
        <v>0.2233</v>
      </c>
      <c r="J46" s="99">
        <v>14</v>
      </c>
      <c r="K46" s="99">
        <v>30</v>
      </c>
      <c r="L46" s="47">
        <f t="shared" si="0"/>
        <v>7974.9999999999991</v>
      </c>
      <c r="M46" s="48">
        <f t="shared" si="1"/>
        <v>1.5949999999999999E-2</v>
      </c>
      <c r="N46" s="105">
        <f t="shared" si="2"/>
        <v>2.3924999999999998E-2</v>
      </c>
      <c r="O46" s="103">
        <v>10000000</v>
      </c>
      <c r="P46" s="49">
        <f t="shared" si="3"/>
        <v>239249.99999999997</v>
      </c>
    </row>
    <row r="47" spans="1:16" ht="18.75">
      <c r="A47" s="41">
        <v>488</v>
      </c>
      <c r="B47" s="42">
        <v>42822</v>
      </c>
      <c r="C47" s="107">
        <v>1</v>
      </c>
      <c r="D47" s="43" t="s">
        <v>58</v>
      </c>
      <c r="E47" s="44">
        <v>2017</v>
      </c>
      <c r="F47" s="101">
        <v>30</v>
      </c>
      <c r="G47" s="43" t="s">
        <v>58</v>
      </c>
      <c r="H47" s="44">
        <v>2017</v>
      </c>
      <c r="I47" s="46">
        <v>0.2233</v>
      </c>
      <c r="J47" s="99">
        <v>14</v>
      </c>
      <c r="K47" s="99">
        <v>30</v>
      </c>
      <c r="L47" s="47">
        <f t="shared" si="0"/>
        <v>7974.9999999999991</v>
      </c>
      <c r="M47" s="48">
        <f t="shared" si="1"/>
        <v>1.5949999999999999E-2</v>
      </c>
      <c r="N47" s="105">
        <f t="shared" si="2"/>
        <v>2.3924999999999998E-2</v>
      </c>
      <c r="O47" s="103">
        <v>10000000</v>
      </c>
      <c r="P47" s="49">
        <f t="shared" si="3"/>
        <v>239249.99999999997</v>
      </c>
    </row>
    <row r="48" spans="1:16" ht="18.75">
      <c r="A48" s="41">
        <v>907</v>
      </c>
      <c r="B48" s="42">
        <v>42916</v>
      </c>
      <c r="C48" s="107">
        <v>1</v>
      </c>
      <c r="D48" s="43" t="s">
        <v>59</v>
      </c>
      <c r="E48" s="44">
        <v>2017</v>
      </c>
      <c r="F48" s="101">
        <v>31</v>
      </c>
      <c r="G48" s="43" t="s">
        <v>60</v>
      </c>
      <c r="H48" s="44">
        <v>2017</v>
      </c>
      <c r="I48" s="46">
        <v>0.2198</v>
      </c>
      <c r="J48" s="99">
        <v>14</v>
      </c>
      <c r="K48" s="99">
        <v>30</v>
      </c>
      <c r="L48" s="47">
        <f t="shared" si="0"/>
        <v>7849.9999999999991</v>
      </c>
      <c r="M48" s="48">
        <f t="shared" si="1"/>
        <v>1.5699999999999999E-2</v>
      </c>
      <c r="N48" s="105">
        <f t="shared" si="2"/>
        <v>2.3549999999999998E-2</v>
      </c>
      <c r="O48" s="103">
        <v>10000000</v>
      </c>
      <c r="P48" s="49">
        <f t="shared" si="3"/>
        <v>235499.99999999997</v>
      </c>
    </row>
    <row r="49" spans="1:16" ht="18.75">
      <c r="A49" s="41">
        <v>907</v>
      </c>
      <c r="B49" s="42">
        <v>42916</v>
      </c>
      <c r="C49" s="107">
        <v>1</v>
      </c>
      <c r="D49" s="43" t="s">
        <v>48</v>
      </c>
      <c r="E49" s="44">
        <v>2017</v>
      </c>
      <c r="F49" s="101">
        <v>31</v>
      </c>
      <c r="G49" s="43" t="s">
        <v>48</v>
      </c>
      <c r="H49" s="44">
        <v>2017</v>
      </c>
      <c r="I49" s="46">
        <v>0.2198</v>
      </c>
      <c r="J49" s="99">
        <v>14</v>
      </c>
      <c r="K49" s="99">
        <v>30</v>
      </c>
      <c r="L49" s="47">
        <f t="shared" si="0"/>
        <v>7849.9999999999991</v>
      </c>
      <c r="M49" s="48">
        <f t="shared" si="1"/>
        <v>1.5699999999999999E-2</v>
      </c>
      <c r="N49" s="105">
        <f t="shared" si="2"/>
        <v>2.3549999999999998E-2</v>
      </c>
      <c r="O49" s="103">
        <v>10000000</v>
      </c>
      <c r="P49" s="49">
        <f t="shared" si="3"/>
        <v>235499.99999999997</v>
      </c>
    </row>
    <row r="50" spans="1:16" ht="18.75">
      <c r="A50" s="41">
        <v>1155</v>
      </c>
      <c r="B50" s="42">
        <v>42977</v>
      </c>
      <c r="C50" s="107">
        <v>1</v>
      </c>
      <c r="D50" s="43" t="s">
        <v>49</v>
      </c>
      <c r="E50" s="44">
        <v>2017</v>
      </c>
      <c r="F50" s="101">
        <v>30</v>
      </c>
      <c r="G50" s="43" t="s">
        <v>49</v>
      </c>
      <c r="H50" s="44">
        <v>2017</v>
      </c>
      <c r="I50" s="46">
        <v>0.21479999999999999</v>
      </c>
      <c r="J50" s="99">
        <v>14</v>
      </c>
      <c r="K50" s="99">
        <v>30</v>
      </c>
      <c r="L50" s="47">
        <f t="shared" si="0"/>
        <v>7671.4285714285706</v>
      </c>
      <c r="M50" s="48">
        <f t="shared" si="1"/>
        <v>1.5342857142857142E-2</v>
      </c>
      <c r="N50" s="105">
        <f t="shared" si="2"/>
        <v>2.3014285714285713E-2</v>
      </c>
      <c r="O50" s="103">
        <v>10000000</v>
      </c>
      <c r="P50" s="49">
        <f t="shared" si="3"/>
        <v>230142.85714285713</v>
      </c>
    </row>
    <row r="51" spans="1:16" ht="18.75">
      <c r="A51" s="41">
        <v>1298</v>
      </c>
      <c r="B51" s="42">
        <v>43007</v>
      </c>
      <c r="C51" s="107">
        <v>1</v>
      </c>
      <c r="D51" s="43" t="s">
        <v>50</v>
      </c>
      <c r="E51" s="44">
        <v>2017</v>
      </c>
      <c r="F51" s="101">
        <v>31</v>
      </c>
      <c r="G51" s="43" t="s">
        <v>50</v>
      </c>
      <c r="H51" s="44">
        <v>2017</v>
      </c>
      <c r="I51" s="46">
        <v>0.21149999999999999</v>
      </c>
      <c r="J51" s="99">
        <v>14</v>
      </c>
      <c r="K51" s="99">
        <v>30</v>
      </c>
      <c r="L51" s="47">
        <f t="shared" si="0"/>
        <v>7553.5714285714284</v>
      </c>
      <c r="M51" s="48">
        <f t="shared" si="1"/>
        <v>1.5107142857142857E-2</v>
      </c>
      <c r="N51" s="105">
        <f t="shared" si="2"/>
        <v>2.2660714285714284E-2</v>
      </c>
      <c r="O51" s="103">
        <v>10000000</v>
      </c>
      <c r="P51" s="49">
        <f t="shared" si="3"/>
        <v>226607.14285714284</v>
      </c>
    </row>
    <row r="52" spans="1:16" ht="18.75">
      <c r="A52" s="41">
        <v>1447</v>
      </c>
      <c r="B52" s="42">
        <v>43037</v>
      </c>
      <c r="C52" s="107">
        <v>1</v>
      </c>
      <c r="D52" s="43" t="s">
        <v>51</v>
      </c>
      <c r="E52" s="44">
        <v>2017</v>
      </c>
      <c r="F52" s="101">
        <v>30</v>
      </c>
      <c r="G52" s="43" t="s">
        <v>51</v>
      </c>
      <c r="H52" s="44">
        <v>2017</v>
      </c>
      <c r="I52" s="46">
        <v>0.20960000000000001</v>
      </c>
      <c r="J52" s="99">
        <v>14</v>
      </c>
      <c r="K52" s="99">
        <v>30</v>
      </c>
      <c r="L52" s="47">
        <f t="shared" si="0"/>
        <v>7485.7142857142853</v>
      </c>
      <c r="M52" s="48">
        <f t="shared" si="1"/>
        <v>1.4971428571428571E-2</v>
      </c>
      <c r="N52" s="105">
        <f t="shared" si="2"/>
        <v>2.2457142857142856E-2</v>
      </c>
      <c r="O52" s="103">
        <v>10000000</v>
      </c>
      <c r="P52" s="49">
        <f t="shared" si="3"/>
        <v>224571.42857142855</v>
      </c>
    </row>
    <row r="53" spans="1:16" ht="18.75">
      <c r="A53" s="50">
        <v>1619</v>
      </c>
      <c r="B53" s="51">
        <v>43068</v>
      </c>
      <c r="C53" s="108">
        <v>1</v>
      </c>
      <c r="D53" s="52" t="s">
        <v>52</v>
      </c>
      <c r="E53" s="53">
        <v>2017</v>
      </c>
      <c r="F53" s="102">
        <v>31</v>
      </c>
      <c r="G53" s="52" t="s">
        <v>52</v>
      </c>
      <c r="H53" s="53">
        <v>2017</v>
      </c>
      <c r="I53" s="55">
        <v>0.2077</v>
      </c>
      <c r="J53" s="100">
        <v>14</v>
      </c>
      <c r="K53" s="100">
        <v>30</v>
      </c>
      <c r="L53" s="56">
        <f t="shared" si="0"/>
        <v>7417.8571428571431</v>
      </c>
      <c r="M53" s="57">
        <f t="shared" si="1"/>
        <v>1.4835714285714285E-2</v>
      </c>
      <c r="N53" s="106">
        <f t="shared" si="2"/>
        <v>2.2253571428571428E-2</v>
      </c>
      <c r="O53" s="104">
        <v>10000000</v>
      </c>
      <c r="P53" s="58">
        <f t="shared" si="3"/>
        <v>222535.71428571429</v>
      </c>
    </row>
    <row r="54" spans="1:16" ht="18.75">
      <c r="A54" s="41">
        <v>1890</v>
      </c>
      <c r="B54" s="42">
        <v>43097</v>
      </c>
      <c r="C54" s="107">
        <v>1</v>
      </c>
      <c r="D54" s="43" t="s">
        <v>53</v>
      </c>
      <c r="E54" s="44">
        <v>2018</v>
      </c>
      <c r="F54" s="101">
        <v>31</v>
      </c>
      <c r="G54" s="43" t="s">
        <v>53</v>
      </c>
      <c r="H54" s="44">
        <v>2018</v>
      </c>
      <c r="I54" s="46">
        <v>0.2069</v>
      </c>
      <c r="J54" s="99">
        <v>14</v>
      </c>
      <c r="K54" s="99">
        <v>30</v>
      </c>
      <c r="L54" s="47">
        <f t="shared" si="0"/>
        <v>7389.2857142857138</v>
      </c>
      <c r="M54" s="48">
        <f t="shared" si="1"/>
        <v>1.4778571428571429E-2</v>
      </c>
      <c r="N54" s="105">
        <f t="shared" si="2"/>
        <v>2.2167857142857142E-2</v>
      </c>
      <c r="O54" s="103">
        <v>10000000</v>
      </c>
      <c r="P54" s="49">
        <f t="shared" si="3"/>
        <v>221678.57142857142</v>
      </c>
    </row>
    <row r="55" spans="1:16" ht="18.75">
      <c r="A55" s="41">
        <v>131</v>
      </c>
      <c r="B55" s="42">
        <v>43131</v>
      </c>
      <c r="C55" s="107">
        <v>1</v>
      </c>
      <c r="D55" s="43" t="s">
        <v>54</v>
      </c>
      <c r="E55" s="44">
        <v>2018</v>
      </c>
      <c r="F55" s="101">
        <v>28</v>
      </c>
      <c r="G55" s="43" t="s">
        <v>54</v>
      </c>
      <c r="H55" s="44">
        <v>2018</v>
      </c>
      <c r="I55" s="46">
        <v>0.21010000000000001</v>
      </c>
      <c r="J55" s="99">
        <v>14</v>
      </c>
      <c r="K55" s="99">
        <v>30</v>
      </c>
      <c r="L55" s="47">
        <f t="shared" si="0"/>
        <v>7503.5714285714294</v>
      </c>
      <c r="M55" s="48">
        <f t="shared" si="1"/>
        <v>1.5007142857142858E-2</v>
      </c>
      <c r="N55" s="105">
        <f t="shared" si="2"/>
        <v>2.2510714285714287E-2</v>
      </c>
      <c r="O55" s="103">
        <v>10000000</v>
      </c>
      <c r="P55" s="49">
        <f t="shared" si="3"/>
        <v>225107.14285714287</v>
      </c>
    </row>
    <row r="56" spans="1:16" ht="18.75">
      <c r="A56" s="41">
        <v>259</v>
      </c>
      <c r="B56" s="42">
        <v>43159</v>
      </c>
      <c r="C56" s="107">
        <v>1</v>
      </c>
      <c r="D56" s="43" t="s">
        <v>55</v>
      </c>
      <c r="E56" s="44">
        <v>2018</v>
      </c>
      <c r="F56" s="101">
        <v>31</v>
      </c>
      <c r="G56" s="43" t="s">
        <v>55</v>
      </c>
      <c r="H56" s="44">
        <v>2018</v>
      </c>
      <c r="I56" s="46">
        <v>0.20680000000000001</v>
      </c>
      <c r="J56" s="99">
        <v>14</v>
      </c>
      <c r="K56" s="99">
        <v>30</v>
      </c>
      <c r="L56" s="47">
        <f>MMULT(O56,N56)/30</f>
        <v>7385.7142857142862</v>
      </c>
      <c r="M56" s="48">
        <f>I56/J56</f>
        <v>1.4771428571428573E-2</v>
      </c>
      <c r="N56" s="105">
        <f>MMULT(M56,1.5)</f>
        <v>2.2157142857142858E-2</v>
      </c>
      <c r="O56" s="103">
        <v>10000000</v>
      </c>
      <c r="P56" s="49">
        <f>MMULT(L56,K56)</f>
        <v>221571.42857142858</v>
      </c>
    </row>
    <row r="57" spans="1:16" ht="18.75">
      <c r="A57" s="41">
        <v>398</v>
      </c>
      <c r="B57" s="42">
        <v>43187</v>
      </c>
      <c r="C57" s="107">
        <v>1</v>
      </c>
      <c r="D57" s="43" t="s">
        <v>56</v>
      </c>
      <c r="E57" s="44">
        <v>2018</v>
      </c>
      <c r="F57" s="101">
        <v>30</v>
      </c>
      <c r="G57" s="43" t="s">
        <v>56</v>
      </c>
      <c r="H57" s="44">
        <v>2018</v>
      </c>
      <c r="I57" s="46">
        <v>0.20480000000000001</v>
      </c>
      <c r="J57" s="99">
        <v>14</v>
      </c>
      <c r="K57" s="99">
        <v>30</v>
      </c>
      <c r="L57" s="47">
        <f t="shared" si="0"/>
        <v>7314.2857142857147</v>
      </c>
      <c r="M57" s="48">
        <f t="shared" si="1"/>
        <v>1.462857142857143E-2</v>
      </c>
      <c r="N57" s="105">
        <f t="shared" si="2"/>
        <v>2.1942857142857146E-2</v>
      </c>
      <c r="O57" s="103">
        <v>10000000</v>
      </c>
      <c r="P57" s="49">
        <f t="shared" si="3"/>
        <v>219428.57142857145</v>
      </c>
    </row>
    <row r="58" spans="1:16" ht="18.75">
      <c r="A58" s="41">
        <v>527</v>
      </c>
      <c r="B58" s="42">
        <v>43217</v>
      </c>
      <c r="C58" s="107">
        <v>1</v>
      </c>
      <c r="D58" s="43" t="s">
        <v>57</v>
      </c>
      <c r="E58" s="44">
        <v>2018</v>
      </c>
      <c r="F58" s="101">
        <v>31</v>
      </c>
      <c r="G58" s="43" t="s">
        <v>57</v>
      </c>
      <c r="H58" s="44">
        <v>2018</v>
      </c>
      <c r="I58" s="46">
        <v>0.2044</v>
      </c>
      <c r="J58" s="99">
        <v>14</v>
      </c>
      <c r="K58" s="99">
        <v>30</v>
      </c>
      <c r="L58" s="47">
        <f t="shared" si="0"/>
        <v>7300</v>
      </c>
      <c r="M58" s="48">
        <f t="shared" si="1"/>
        <v>1.46E-2</v>
      </c>
      <c r="N58" s="105">
        <f t="shared" si="2"/>
        <v>2.1899999999999999E-2</v>
      </c>
      <c r="O58" s="103">
        <v>10000000</v>
      </c>
      <c r="P58" s="49">
        <f t="shared" si="3"/>
        <v>219000</v>
      </c>
    </row>
    <row r="59" spans="1:16" ht="18.75">
      <c r="A59" s="41">
        <v>687</v>
      </c>
      <c r="B59" s="42">
        <v>43250</v>
      </c>
      <c r="C59" s="107">
        <v>1</v>
      </c>
      <c r="D59" s="43" t="s">
        <v>58</v>
      </c>
      <c r="E59" s="44">
        <v>2018</v>
      </c>
      <c r="F59" s="101">
        <v>30</v>
      </c>
      <c r="G59" s="43" t="s">
        <v>58</v>
      </c>
      <c r="H59" s="44">
        <v>2018</v>
      </c>
      <c r="I59" s="46">
        <v>0.20280000000000001</v>
      </c>
      <c r="J59" s="99">
        <v>14</v>
      </c>
      <c r="K59" s="99">
        <v>30</v>
      </c>
      <c r="L59" s="47">
        <f t="shared" si="0"/>
        <v>7242.8571428571431</v>
      </c>
      <c r="M59" s="48">
        <f t="shared" si="1"/>
        <v>1.4485714285714286E-2</v>
      </c>
      <c r="N59" s="105">
        <f t="shared" si="2"/>
        <v>2.172857142857143E-2</v>
      </c>
      <c r="O59" s="103">
        <v>10000000</v>
      </c>
      <c r="P59" s="49">
        <f t="shared" si="3"/>
        <v>217285.71428571429</v>
      </c>
    </row>
    <row r="60" spans="1:16" ht="18.75">
      <c r="A60" s="41">
        <v>820</v>
      </c>
      <c r="B60" s="42">
        <v>43279</v>
      </c>
      <c r="C60" s="107">
        <v>1</v>
      </c>
      <c r="D60" s="43" t="s">
        <v>59</v>
      </c>
      <c r="E60" s="44">
        <v>2018</v>
      </c>
      <c r="F60" s="101">
        <v>31</v>
      </c>
      <c r="G60" s="43" t="s">
        <v>60</v>
      </c>
      <c r="H60" s="44">
        <v>2018</v>
      </c>
      <c r="I60" s="46">
        <v>0.20030000000000001</v>
      </c>
      <c r="J60" s="99">
        <v>14</v>
      </c>
      <c r="K60" s="99">
        <v>30</v>
      </c>
      <c r="L60" s="47">
        <f t="shared" si="0"/>
        <v>7153.5714285714284</v>
      </c>
      <c r="M60" s="48">
        <f t="shared" si="1"/>
        <v>1.4307142857142857E-2</v>
      </c>
      <c r="N60" s="105">
        <f t="shared" si="2"/>
        <v>2.1460714285714284E-2</v>
      </c>
      <c r="O60" s="103">
        <v>10000000</v>
      </c>
      <c r="P60" s="49">
        <f t="shared" si="3"/>
        <v>214607.14285714284</v>
      </c>
    </row>
    <row r="61" spans="1:16" ht="18.75">
      <c r="A61" s="41">
        <v>954</v>
      </c>
      <c r="B61" s="42">
        <v>43308</v>
      </c>
      <c r="C61" s="107">
        <v>1</v>
      </c>
      <c r="D61" s="43" t="s">
        <v>48</v>
      </c>
      <c r="E61" s="44">
        <v>2018</v>
      </c>
      <c r="F61" s="101">
        <v>31</v>
      </c>
      <c r="G61" s="43" t="s">
        <v>48</v>
      </c>
      <c r="H61" s="44">
        <v>2018</v>
      </c>
      <c r="I61" s="46">
        <v>0.19939999999999999</v>
      </c>
      <c r="J61" s="99">
        <v>14</v>
      </c>
      <c r="K61" s="99">
        <v>30</v>
      </c>
      <c r="L61" s="47">
        <f t="shared" si="0"/>
        <v>7121.4285714285706</v>
      </c>
      <c r="M61" s="48">
        <f t="shared" si="1"/>
        <v>1.4242857142857142E-2</v>
      </c>
      <c r="N61" s="105">
        <f t="shared" si="2"/>
        <v>2.1364285714285714E-2</v>
      </c>
      <c r="O61" s="103">
        <v>10000000</v>
      </c>
      <c r="P61" s="49">
        <f t="shared" si="3"/>
        <v>213642.85714285713</v>
      </c>
    </row>
    <row r="62" spans="1:16" ht="18.75">
      <c r="A62" s="41">
        <v>1112</v>
      </c>
      <c r="B62" s="42">
        <v>43343</v>
      </c>
      <c r="C62" s="107">
        <v>1</v>
      </c>
      <c r="D62" s="43" t="s">
        <v>49</v>
      </c>
      <c r="E62" s="44">
        <v>2018</v>
      </c>
      <c r="F62" s="101">
        <v>30</v>
      </c>
      <c r="G62" s="43" t="s">
        <v>49</v>
      </c>
      <c r="H62" s="44">
        <v>2018</v>
      </c>
      <c r="I62" s="46">
        <v>0.1981</v>
      </c>
      <c r="J62" s="99">
        <v>14</v>
      </c>
      <c r="K62" s="99">
        <v>30</v>
      </c>
      <c r="L62" s="47">
        <f t="shared" si="0"/>
        <v>7075</v>
      </c>
      <c r="M62" s="48">
        <f t="shared" si="1"/>
        <v>1.4149999999999999E-2</v>
      </c>
      <c r="N62" s="105">
        <f t="shared" si="2"/>
        <v>2.1225000000000001E-2</v>
      </c>
      <c r="O62" s="103">
        <v>10000000</v>
      </c>
      <c r="P62" s="49">
        <f t="shared" si="3"/>
        <v>212250</v>
      </c>
    </row>
    <row r="63" spans="1:16" ht="18.75">
      <c r="A63" s="41">
        <v>1294</v>
      </c>
      <c r="B63" s="42">
        <v>43371</v>
      </c>
      <c r="C63" s="107">
        <v>1</v>
      </c>
      <c r="D63" s="43" t="s">
        <v>50</v>
      </c>
      <c r="E63" s="44">
        <v>2018</v>
      </c>
      <c r="F63" s="101">
        <v>31</v>
      </c>
      <c r="G63" s="43" t="s">
        <v>50</v>
      </c>
      <c r="H63" s="44">
        <v>2018</v>
      </c>
      <c r="I63" s="46">
        <v>0.1963</v>
      </c>
      <c r="J63" s="99">
        <v>14</v>
      </c>
      <c r="K63" s="99">
        <v>30</v>
      </c>
      <c r="L63" s="47">
        <f t="shared" si="0"/>
        <v>7010.7142857142862</v>
      </c>
      <c r="M63" s="48">
        <f t="shared" si="1"/>
        <v>1.4021428571428572E-2</v>
      </c>
      <c r="N63" s="105">
        <f t="shared" si="2"/>
        <v>2.1032142857142857E-2</v>
      </c>
      <c r="O63" s="103">
        <v>10000000</v>
      </c>
      <c r="P63" s="49">
        <f t="shared" si="3"/>
        <v>210321.42857142858</v>
      </c>
    </row>
    <row r="64" spans="1:16" ht="18.75">
      <c r="A64" s="41">
        <v>1521</v>
      </c>
      <c r="B64" s="42">
        <v>43404</v>
      </c>
      <c r="C64" s="107">
        <v>1</v>
      </c>
      <c r="D64" s="43" t="s">
        <v>51</v>
      </c>
      <c r="E64" s="44">
        <v>2018</v>
      </c>
      <c r="F64" s="101">
        <v>30</v>
      </c>
      <c r="G64" s="43" t="s">
        <v>51</v>
      </c>
      <c r="H64" s="44">
        <v>2018</v>
      </c>
      <c r="I64" s="46">
        <v>0.19489999999999999</v>
      </c>
      <c r="J64" s="99">
        <v>14</v>
      </c>
      <c r="K64" s="99">
        <v>30</v>
      </c>
      <c r="L64" s="47">
        <f t="shared" si="0"/>
        <v>6960.7142857142853</v>
      </c>
      <c r="M64" s="48">
        <f t="shared" si="1"/>
        <v>1.3921428571428571E-2</v>
      </c>
      <c r="N64" s="105">
        <f t="shared" si="2"/>
        <v>2.0882142857142856E-2</v>
      </c>
      <c r="O64" s="103">
        <v>10000000</v>
      </c>
      <c r="P64" s="49">
        <f t="shared" si="3"/>
        <v>208821.42857142855</v>
      </c>
    </row>
    <row r="65" spans="1:16" ht="18.75">
      <c r="A65" s="50">
        <v>1708</v>
      </c>
      <c r="B65" s="51">
        <v>43433</v>
      </c>
      <c r="C65" s="108">
        <v>1</v>
      </c>
      <c r="D65" s="52" t="s">
        <v>52</v>
      </c>
      <c r="E65" s="53">
        <v>2018</v>
      </c>
      <c r="F65" s="102">
        <v>31</v>
      </c>
      <c r="G65" s="52" t="s">
        <v>52</v>
      </c>
      <c r="H65" s="53">
        <v>2018</v>
      </c>
      <c r="I65" s="55">
        <v>0.19400000000000001</v>
      </c>
      <c r="J65" s="100">
        <v>14</v>
      </c>
      <c r="K65" s="100">
        <v>30</v>
      </c>
      <c r="L65" s="56">
        <f t="shared" si="0"/>
        <v>6928.5714285714294</v>
      </c>
      <c r="M65" s="57">
        <f t="shared" si="1"/>
        <v>1.3857142857142858E-2</v>
      </c>
      <c r="N65" s="106">
        <f t="shared" si="2"/>
        <v>2.0785714285714286E-2</v>
      </c>
      <c r="O65" s="104">
        <v>10000000</v>
      </c>
      <c r="P65" s="58">
        <f t="shared" si="3"/>
        <v>207857.14285714287</v>
      </c>
    </row>
    <row r="66" spans="1:16" ht="18.75">
      <c r="A66" s="41">
        <v>1872</v>
      </c>
      <c r="B66" s="42">
        <v>43462</v>
      </c>
      <c r="C66" s="107">
        <v>1</v>
      </c>
      <c r="D66" s="43" t="s">
        <v>53</v>
      </c>
      <c r="E66" s="44">
        <v>2019</v>
      </c>
      <c r="F66" s="101">
        <v>31</v>
      </c>
      <c r="G66" s="43" t="s">
        <v>53</v>
      </c>
      <c r="H66" s="44">
        <v>2019</v>
      </c>
      <c r="I66" s="46">
        <v>0.19159999999999999</v>
      </c>
      <c r="J66" s="99">
        <v>14</v>
      </c>
      <c r="K66" s="99">
        <v>30</v>
      </c>
      <c r="L66" s="47">
        <f t="shared" si="0"/>
        <v>6842.8571428571422</v>
      </c>
      <c r="M66" s="48">
        <f t="shared" si="1"/>
        <v>1.3685714285714285E-2</v>
      </c>
      <c r="N66" s="105">
        <f t="shared" si="2"/>
        <v>2.0528571428571427E-2</v>
      </c>
      <c r="O66" s="103">
        <v>10000000</v>
      </c>
      <c r="P66" s="49">
        <f t="shared" si="3"/>
        <v>205285.71428571426</v>
      </c>
    </row>
    <row r="67" spans="1:16" ht="18.75">
      <c r="A67" s="41">
        <v>111</v>
      </c>
      <c r="B67" s="42">
        <v>43496</v>
      </c>
      <c r="C67" s="107">
        <v>1</v>
      </c>
      <c r="D67" s="43" t="s">
        <v>54</v>
      </c>
      <c r="E67" s="44">
        <v>2019</v>
      </c>
      <c r="F67" s="101">
        <v>28</v>
      </c>
      <c r="G67" s="43" t="s">
        <v>54</v>
      </c>
      <c r="H67" s="44">
        <v>2019</v>
      </c>
      <c r="I67" s="46">
        <v>0.19700000000000001</v>
      </c>
      <c r="J67" s="99">
        <v>14</v>
      </c>
      <c r="K67" s="99">
        <v>30</v>
      </c>
      <c r="L67" s="47">
        <f t="shared" si="0"/>
        <v>7035.7142857142862</v>
      </c>
      <c r="M67" s="48">
        <f t="shared" si="1"/>
        <v>1.4071428571428572E-2</v>
      </c>
      <c r="N67" s="105">
        <f t="shared" si="2"/>
        <v>2.1107142857142859E-2</v>
      </c>
      <c r="O67" s="103">
        <v>10000000</v>
      </c>
      <c r="P67" s="49">
        <f t="shared" si="3"/>
        <v>211071.42857142858</v>
      </c>
    </row>
    <row r="68" spans="1:16" ht="18.75">
      <c r="A68" s="41">
        <v>263</v>
      </c>
      <c r="B68" s="42">
        <v>43524</v>
      </c>
      <c r="C68" s="107">
        <v>1</v>
      </c>
      <c r="D68" s="43" t="s">
        <v>55</v>
      </c>
      <c r="E68" s="44">
        <v>2019</v>
      </c>
      <c r="F68" s="101">
        <v>31</v>
      </c>
      <c r="G68" s="43" t="s">
        <v>55</v>
      </c>
      <c r="H68" s="44">
        <v>2019</v>
      </c>
      <c r="I68" s="46">
        <v>0.19370000000000001</v>
      </c>
      <c r="J68" s="99">
        <v>14</v>
      </c>
      <c r="K68" s="99">
        <v>30</v>
      </c>
      <c r="L68" s="47">
        <f t="shared" si="0"/>
        <v>6917.8571428571431</v>
      </c>
      <c r="M68" s="48">
        <f t="shared" si="1"/>
        <v>1.3835714285714286E-2</v>
      </c>
      <c r="N68" s="105">
        <f t="shared" si="2"/>
        <v>2.075357142857143E-2</v>
      </c>
      <c r="O68" s="103">
        <v>10000000</v>
      </c>
      <c r="P68" s="49">
        <f t="shared" si="3"/>
        <v>207535.71428571429</v>
      </c>
    </row>
    <row r="69" spans="1:16" ht="18.75">
      <c r="A69" s="41">
        <v>389</v>
      </c>
      <c r="B69" s="42">
        <v>43553</v>
      </c>
      <c r="C69" s="107">
        <v>1</v>
      </c>
      <c r="D69" s="43" t="s">
        <v>56</v>
      </c>
      <c r="E69" s="44">
        <v>2019</v>
      </c>
      <c r="F69" s="101">
        <v>30</v>
      </c>
      <c r="G69" s="43" t="s">
        <v>56</v>
      </c>
      <c r="H69" s="44">
        <v>2019</v>
      </c>
      <c r="I69" s="46">
        <v>0.19320000000000001</v>
      </c>
      <c r="J69" s="99">
        <v>14</v>
      </c>
      <c r="K69" s="99">
        <v>30</v>
      </c>
      <c r="L69" s="47">
        <f t="shared" si="0"/>
        <v>6900.0000000000009</v>
      </c>
      <c r="M69" s="48">
        <f t="shared" si="1"/>
        <v>1.3800000000000002E-2</v>
      </c>
      <c r="N69" s="105">
        <f t="shared" si="2"/>
        <v>2.0700000000000003E-2</v>
      </c>
      <c r="O69" s="103">
        <v>10000000</v>
      </c>
      <c r="P69" s="49">
        <f t="shared" si="3"/>
        <v>207000.00000000003</v>
      </c>
    </row>
    <row r="70" spans="1:16" ht="18.75">
      <c r="A70" s="41">
        <v>389</v>
      </c>
      <c r="B70" s="42">
        <v>43553</v>
      </c>
      <c r="C70" s="107">
        <v>1</v>
      </c>
      <c r="D70" s="43" t="s">
        <v>57</v>
      </c>
      <c r="E70" s="44">
        <v>2019</v>
      </c>
      <c r="F70" s="101">
        <v>31</v>
      </c>
      <c r="G70" s="43" t="s">
        <v>57</v>
      </c>
      <c r="H70" s="44">
        <v>2019</v>
      </c>
      <c r="I70" s="46">
        <v>0.19320000000000001</v>
      </c>
      <c r="J70" s="99">
        <v>14</v>
      </c>
      <c r="K70" s="99">
        <v>30</v>
      </c>
      <c r="L70" s="47">
        <f t="shared" si="0"/>
        <v>6900.0000000000009</v>
      </c>
      <c r="M70" s="48">
        <f t="shared" si="1"/>
        <v>1.3800000000000002E-2</v>
      </c>
      <c r="N70" s="105">
        <f t="shared" si="2"/>
        <v>2.0700000000000003E-2</v>
      </c>
      <c r="O70" s="103">
        <v>10000000</v>
      </c>
      <c r="P70" s="49">
        <f t="shared" si="3"/>
        <v>207000.00000000003</v>
      </c>
    </row>
    <row r="71" spans="1:16" ht="18.75">
      <c r="A71" s="41">
        <v>389</v>
      </c>
      <c r="B71" s="42">
        <v>43553</v>
      </c>
      <c r="C71" s="107">
        <v>1</v>
      </c>
      <c r="D71" s="43" t="s">
        <v>58</v>
      </c>
      <c r="E71" s="44">
        <v>2019</v>
      </c>
      <c r="F71" s="101">
        <v>30</v>
      </c>
      <c r="G71" s="43" t="s">
        <v>58</v>
      </c>
      <c r="H71" s="44">
        <v>2019</v>
      </c>
      <c r="I71" s="46">
        <v>0.19320000000000001</v>
      </c>
      <c r="J71" s="99">
        <v>14</v>
      </c>
      <c r="K71" s="99">
        <v>30</v>
      </c>
      <c r="L71" s="47">
        <f t="shared" si="0"/>
        <v>6900.0000000000009</v>
      </c>
      <c r="M71" s="48">
        <f t="shared" si="1"/>
        <v>1.3800000000000002E-2</v>
      </c>
      <c r="N71" s="105">
        <f t="shared" si="2"/>
        <v>2.0700000000000003E-2</v>
      </c>
      <c r="O71" s="103">
        <v>10000000</v>
      </c>
      <c r="P71" s="49">
        <f t="shared" si="3"/>
        <v>207000.00000000003</v>
      </c>
    </row>
    <row r="72" spans="1:16" ht="18.75">
      <c r="A72" s="41">
        <v>829</v>
      </c>
      <c r="B72" s="42">
        <v>43644</v>
      </c>
      <c r="C72" s="107">
        <v>1</v>
      </c>
      <c r="D72" s="43" t="s">
        <v>59</v>
      </c>
      <c r="E72" s="44">
        <v>2019</v>
      </c>
      <c r="F72" s="101">
        <v>31</v>
      </c>
      <c r="G72" s="43" t="s">
        <v>60</v>
      </c>
      <c r="H72" s="44">
        <v>2019</v>
      </c>
      <c r="I72" s="46">
        <v>0.1928</v>
      </c>
      <c r="J72" s="99">
        <v>14</v>
      </c>
      <c r="K72" s="99">
        <v>30</v>
      </c>
      <c r="L72" s="47">
        <f t="shared" si="0"/>
        <v>6885.7142857142862</v>
      </c>
      <c r="M72" s="48">
        <f t="shared" si="1"/>
        <v>1.3771428571428572E-2</v>
      </c>
      <c r="N72" s="105">
        <f t="shared" si="2"/>
        <v>2.0657142857142857E-2</v>
      </c>
      <c r="O72" s="103">
        <v>10000000</v>
      </c>
      <c r="P72" s="49">
        <f t="shared" si="3"/>
        <v>206571.42857142858</v>
      </c>
    </row>
    <row r="73" spans="1:16" ht="18.75">
      <c r="A73" s="41">
        <v>1018</v>
      </c>
      <c r="B73" s="42">
        <v>43677</v>
      </c>
      <c r="C73" s="107">
        <v>1</v>
      </c>
      <c r="D73" s="43" t="s">
        <v>48</v>
      </c>
      <c r="E73" s="44">
        <v>2019</v>
      </c>
      <c r="F73" s="101">
        <v>31</v>
      </c>
      <c r="G73" s="43" t="s">
        <v>48</v>
      </c>
      <c r="H73" s="44">
        <v>2019</v>
      </c>
      <c r="I73" s="46">
        <v>0.19320000000000001</v>
      </c>
      <c r="J73" s="99">
        <v>14</v>
      </c>
      <c r="K73" s="99">
        <v>30</v>
      </c>
      <c r="L73" s="47">
        <f t="shared" si="0"/>
        <v>6900.0000000000009</v>
      </c>
      <c r="M73" s="48">
        <f t="shared" si="1"/>
        <v>1.3800000000000002E-2</v>
      </c>
      <c r="N73" s="105">
        <f t="shared" si="2"/>
        <v>2.0700000000000003E-2</v>
      </c>
      <c r="O73" s="103">
        <v>10000000</v>
      </c>
      <c r="P73" s="49">
        <f t="shared" si="3"/>
        <v>207000.00000000003</v>
      </c>
    </row>
    <row r="74" spans="1:16" ht="18.75">
      <c r="A74" s="41">
        <v>1145</v>
      </c>
      <c r="B74" s="42">
        <v>43707</v>
      </c>
      <c r="C74" s="107">
        <v>1</v>
      </c>
      <c r="D74" s="43" t="s">
        <v>49</v>
      </c>
      <c r="E74" s="44">
        <v>2019</v>
      </c>
      <c r="F74" s="101">
        <v>30</v>
      </c>
      <c r="G74" s="43" t="s">
        <v>49</v>
      </c>
      <c r="H74" s="44">
        <v>2019</v>
      </c>
      <c r="I74" s="46">
        <v>0.19320000000000001</v>
      </c>
      <c r="J74" s="99">
        <v>14</v>
      </c>
      <c r="K74" s="99">
        <v>30</v>
      </c>
      <c r="L74" s="47">
        <f t="shared" si="0"/>
        <v>6900.0000000000009</v>
      </c>
      <c r="M74" s="48">
        <f t="shared" si="1"/>
        <v>1.3800000000000002E-2</v>
      </c>
      <c r="N74" s="105">
        <f t="shared" si="2"/>
        <v>2.0700000000000003E-2</v>
      </c>
      <c r="O74" s="103">
        <v>10000000</v>
      </c>
      <c r="P74" s="49">
        <f t="shared" si="3"/>
        <v>207000.00000000003</v>
      </c>
    </row>
    <row r="75" spans="1:16" ht="18.75">
      <c r="A75" s="41">
        <v>1293</v>
      </c>
      <c r="B75" s="42">
        <v>43738</v>
      </c>
      <c r="C75" s="107">
        <v>1</v>
      </c>
      <c r="D75" s="43" t="s">
        <v>50</v>
      </c>
      <c r="E75" s="44">
        <v>2019</v>
      </c>
      <c r="F75" s="101">
        <v>30</v>
      </c>
      <c r="G75" s="43" t="s">
        <v>50</v>
      </c>
      <c r="H75" s="44">
        <v>2019</v>
      </c>
      <c r="I75" s="46">
        <v>0.191</v>
      </c>
      <c r="J75" s="99">
        <v>14</v>
      </c>
      <c r="K75" s="99">
        <v>30</v>
      </c>
      <c r="L75" s="47">
        <f t="shared" si="0"/>
        <v>6821.4285714285706</v>
      </c>
      <c r="M75" s="48">
        <f t="shared" si="1"/>
        <v>1.3642857142857142E-2</v>
      </c>
      <c r="N75" s="105">
        <f t="shared" si="2"/>
        <v>2.0464285714285713E-2</v>
      </c>
      <c r="O75" s="103">
        <v>10000000</v>
      </c>
      <c r="P75" s="49">
        <f t="shared" si="3"/>
        <v>204642.85714285713</v>
      </c>
    </row>
    <row r="76" spans="1:16" ht="18.75">
      <c r="A76" s="41">
        <v>1474</v>
      </c>
      <c r="B76" s="42">
        <v>43769</v>
      </c>
      <c r="C76" s="107">
        <v>1</v>
      </c>
      <c r="D76" s="43" t="s">
        <v>51</v>
      </c>
      <c r="E76" s="44">
        <v>2019</v>
      </c>
      <c r="F76" s="101">
        <v>30</v>
      </c>
      <c r="G76" s="43" t="s">
        <v>51</v>
      </c>
      <c r="H76" s="44">
        <v>2019</v>
      </c>
      <c r="I76" s="46">
        <v>0.1903</v>
      </c>
      <c r="J76" s="99">
        <v>14</v>
      </c>
      <c r="K76" s="99">
        <v>30</v>
      </c>
      <c r="L76" s="47">
        <f t="shared" si="0"/>
        <v>6796.4285714285706</v>
      </c>
      <c r="M76" s="48">
        <f t="shared" si="1"/>
        <v>1.3592857142857143E-2</v>
      </c>
      <c r="N76" s="105">
        <f t="shared" si="2"/>
        <v>2.0389285714285714E-2</v>
      </c>
      <c r="O76" s="103">
        <v>10000000</v>
      </c>
      <c r="P76" s="49">
        <f t="shared" si="3"/>
        <v>203892.85714285713</v>
      </c>
    </row>
    <row r="77" spans="1:16" ht="18.75">
      <c r="A77" s="50">
        <v>1603</v>
      </c>
      <c r="B77" s="51">
        <v>43799</v>
      </c>
      <c r="C77" s="108">
        <v>1</v>
      </c>
      <c r="D77" s="52" t="s">
        <v>52</v>
      </c>
      <c r="E77" s="53">
        <v>2019</v>
      </c>
      <c r="F77" s="102">
        <v>31</v>
      </c>
      <c r="G77" s="52" t="s">
        <v>52</v>
      </c>
      <c r="H77" s="53">
        <v>2019</v>
      </c>
      <c r="I77" s="55">
        <v>0.18909999999999999</v>
      </c>
      <c r="J77" s="100">
        <v>14</v>
      </c>
      <c r="K77" s="100">
        <v>30</v>
      </c>
      <c r="L77" s="56">
        <f t="shared" si="0"/>
        <v>6753.5714285714284</v>
      </c>
      <c r="M77" s="57">
        <f t="shared" si="1"/>
        <v>1.3507142857142856E-2</v>
      </c>
      <c r="N77" s="106">
        <f t="shared" si="2"/>
        <v>2.0260714285714285E-2</v>
      </c>
      <c r="O77" s="104">
        <v>10000000</v>
      </c>
      <c r="P77" s="58">
        <f t="shared" si="3"/>
        <v>202607.14285714284</v>
      </c>
    </row>
    <row r="78" spans="1:16" ht="18.75">
      <c r="A78" s="41">
        <v>1768</v>
      </c>
      <c r="B78" s="42">
        <v>43826</v>
      </c>
      <c r="C78" s="107">
        <v>1</v>
      </c>
      <c r="D78" s="43" t="s">
        <v>53</v>
      </c>
      <c r="E78" s="44">
        <v>2020</v>
      </c>
      <c r="F78" s="101">
        <v>31</v>
      </c>
      <c r="G78" s="43" t="s">
        <v>53</v>
      </c>
      <c r="H78" s="44">
        <v>2020</v>
      </c>
      <c r="I78" s="46">
        <v>0.18770000000000001</v>
      </c>
      <c r="J78" s="99">
        <v>14</v>
      </c>
      <c r="K78" s="99">
        <v>30</v>
      </c>
      <c r="L78" s="47">
        <f t="shared" si="0"/>
        <v>6703.5714285714294</v>
      </c>
      <c r="M78" s="48">
        <f t="shared" si="1"/>
        <v>1.3407142857142857E-2</v>
      </c>
      <c r="N78" s="105">
        <f t="shared" si="2"/>
        <v>2.0110714285714287E-2</v>
      </c>
      <c r="O78" s="103">
        <v>10000000</v>
      </c>
      <c r="P78" s="49">
        <f t="shared" si="3"/>
        <v>201107.14285714287</v>
      </c>
    </row>
    <row r="79" spans="1:16" ht="18.75">
      <c r="A79" s="41">
        <v>94</v>
      </c>
      <c r="B79" s="42">
        <v>43860</v>
      </c>
      <c r="C79" s="107">
        <v>1</v>
      </c>
      <c r="D79" s="43" t="s">
        <v>54</v>
      </c>
      <c r="E79" s="44">
        <v>2020</v>
      </c>
      <c r="F79" s="101">
        <v>29</v>
      </c>
      <c r="G79" s="43" t="s">
        <v>54</v>
      </c>
      <c r="H79" s="44">
        <v>2020</v>
      </c>
      <c r="I79" s="46">
        <v>0.19059999999999999</v>
      </c>
      <c r="J79" s="99">
        <v>14</v>
      </c>
      <c r="K79" s="99">
        <v>30</v>
      </c>
      <c r="L79" s="47">
        <f t="shared" si="0"/>
        <v>6807.142857142856</v>
      </c>
      <c r="M79" s="48">
        <f t="shared" si="1"/>
        <v>1.3614285714285714E-2</v>
      </c>
      <c r="N79" s="105">
        <f t="shared" si="2"/>
        <v>2.042142857142857E-2</v>
      </c>
      <c r="O79" s="103">
        <v>10000000</v>
      </c>
      <c r="P79" s="49">
        <f t="shared" si="3"/>
        <v>204214.28571428568</v>
      </c>
    </row>
    <row r="80" spans="1:16" ht="18.75">
      <c r="A80" s="41">
        <v>205</v>
      </c>
      <c r="B80" s="42">
        <v>43888</v>
      </c>
      <c r="C80" s="107">
        <v>1</v>
      </c>
      <c r="D80" s="43" t="s">
        <v>55</v>
      </c>
      <c r="E80" s="44">
        <v>2020</v>
      </c>
      <c r="F80" s="101">
        <v>31</v>
      </c>
      <c r="G80" s="43" t="s">
        <v>55</v>
      </c>
      <c r="H80" s="44">
        <v>2020</v>
      </c>
      <c r="I80" s="46">
        <v>0.1895</v>
      </c>
      <c r="J80" s="99">
        <v>14</v>
      </c>
      <c r="K80" s="99">
        <v>30</v>
      </c>
      <c r="L80" s="47">
        <f t="shared" si="0"/>
        <v>6767.8571428571431</v>
      </c>
      <c r="M80" s="48">
        <f t="shared" si="1"/>
        <v>1.3535714285714286E-2</v>
      </c>
      <c r="N80" s="105">
        <f t="shared" si="2"/>
        <v>2.0303571428571428E-2</v>
      </c>
      <c r="O80" s="103">
        <v>10000000</v>
      </c>
      <c r="P80" s="49">
        <f t="shared" si="3"/>
        <v>203035.71428571429</v>
      </c>
    </row>
    <row r="81" spans="1:16" ht="18.75">
      <c r="A81" s="41">
        <v>351</v>
      </c>
      <c r="B81" s="42">
        <v>43917</v>
      </c>
      <c r="C81" s="107">
        <v>1</v>
      </c>
      <c r="D81" s="43" t="s">
        <v>56</v>
      </c>
      <c r="E81" s="44">
        <v>2020</v>
      </c>
      <c r="F81" s="101">
        <v>30</v>
      </c>
      <c r="G81" s="43" t="s">
        <v>56</v>
      </c>
      <c r="H81" s="44">
        <v>2020</v>
      </c>
      <c r="I81" s="46">
        <v>0.18690000000000001</v>
      </c>
      <c r="J81" s="99">
        <v>14</v>
      </c>
      <c r="K81" s="99">
        <v>30</v>
      </c>
      <c r="L81" s="47">
        <f t="shared" si="0"/>
        <v>6675</v>
      </c>
      <c r="M81" s="48">
        <f t="shared" si="1"/>
        <v>1.3350000000000001E-2</v>
      </c>
      <c r="N81" s="105">
        <f t="shared" si="2"/>
        <v>2.0025000000000001E-2</v>
      </c>
      <c r="O81" s="103">
        <v>10000000</v>
      </c>
      <c r="P81" s="49">
        <f t="shared" si="3"/>
        <v>200250</v>
      </c>
    </row>
    <row r="82" spans="1:16" ht="18.75">
      <c r="A82" s="41">
        <v>437</v>
      </c>
      <c r="B82" s="42">
        <v>43951</v>
      </c>
      <c r="C82" s="107">
        <v>1</v>
      </c>
      <c r="D82" s="43" t="s">
        <v>57</v>
      </c>
      <c r="E82" s="44">
        <v>2020</v>
      </c>
      <c r="F82" s="101">
        <v>31</v>
      </c>
      <c r="G82" s="43" t="s">
        <v>57</v>
      </c>
      <c r="H82" s="44">
        <v>2020</v>
      </c>
      <c r="I82" s="46">
        <v>0.18190000000000001</v>
      </c>
      <c r="J82" s="99">
        <v>14</v>
      </c>
      <c r="K82" s="99">
        <v>30</v>
      </c>
      <c r="L82" s="47">
        <f t="shared" si="0"/>
        <v>6496.4285714285716</v>
      </c>
      <c r="M82" s="48">
        <f t="shared" si="1"/>
        <v>1.2992857142857143E-2</v>
      </c>
      <c r="N82" s="105">
        <f t="shared" si="2"/>
        <v>1.9489285714285716E-2</v>
      </c>
      <c r="O82" s="103">
        <v>10000000</v>
      </c>
      <c r="P82" s="49">
        <f t="shared" si="3"/>
        <v>194892.85714285716</v>
      </c>
    </row>
    <row r="83" spans="1:16" ht="18.75">
      <c r="A83" s="41">
        <v>505</v>
      </c>
      <c r="B83" s="42">
        <v>43980</v>
      </c>
      <c r="C83" s="107">
        <v>1</v>
      </c>
      <c r="D83" s="43" t="s">
        <v>58</v>
      </c>
      <c r="E83" s="44">
        <v>2020</v>
      </c>
      <c r="F83" s="101">
        <v>30</v>
      </c>
      <c r="G83" s="43" t="s">
        <v>58</v>
      </c>
      <c r="H83" s="44">
        <v>2020</v>
      </c>
      <c r="I83" s="46">
        <v>0.1812</v>
      </c>
      <c r="J83" s="99">
        <v>14</v>
      </c>
      <c r="K83" s="99">
        <v>30</v>
      </c>
      <c r="L83" s="47">
        <f t="shared" si="0"/>
        <v>6471.4285714285706</v>
      </c>
      <c r="M83" s="48">
        <f t="shared" si="1"/>
        <v>1.2942857142857143E-2</v>
      </c>
      <c r="N83" s="105">
        <f t="shared" si="2"/>
        <v>1.9414285714285714E-2</v>
      </c>
      <c r="O83" s="103">
        <v>10000000</v>
      </c>
      <c r="P83" s="49">
        <f t="shared" si="3"/>
        <v>194142.85714285713</v>
      </c>
    </row>
    <row r="84" spans="1:16" ht="18.75">
      <c r="A84" s="41">
        <v>605</v>
      </c>
      <c r="B84" s="42">
        <v>44012</v>
      </c>
      <c r="C84" s="107">
        <v>1</v>
      </c>
      <c r="D84" s="43" t="s">
        <v>59</v>
      </c>
      <c r="E84" s="44">
        <v>2020</v>
      </c>
      <c r="F84" s="101">
        <v>31</v>
      </c>
      <c r="G84" s="43" t="s">
        <v>60</v>
      </c>
      <c r="H84" s="44">
        <v>2020</v>
      </c>
      <c r="I84" s="46">
        <v>0.1812</v>
      </c>
      <c r="J84" s="99">
        <v>14</v>
      </c>
      <c r="K84" s="99">
        <v>30</v>
      </c>
      <c r="L84" s="47">
        <f t="shared" si="0"/>
        <v>6471.4285714285706</v>
      </c>
      <c r="M84" s="48">
        <f t="shared" si="1"/>
        <v>1.2942857142857143E-2</v>
      </c>
      <c r="N84" s="105">
        <f t="shared" si="2"/>
        <v>1.9414285714285714E-2</v>
      </c>
      <c r="O84" s="103">
        <v>10000000</v>
      </c>
      <c r="P84" s="49">
        <f t="shared" si="3"/>
        <v>194142.85714285713</v>
      </c>
    </row>
    <row r="85" spans="1:16" ht="18.75">
      <c r="A85" s="41">
        <v>685</v>
      </c>
      <c r="B85" s="42">
        <v>44043</v>
      </c>
      <c r="C85" s="107">
        <v>1</v>
      </c>
      <c r="D85" s="43" t="s">
        <v>48</v>
      </c>
      <c r="E85" s="44">
        <v>2020</v>
      </c>
      <c r="F85" s="101">
        <v>31</v>
      </c>
      <c r="G85" s="43" t="s">
        <v>48</v>
      </c>
      <c r="H85" s="44">
        <v>2020</v>
      </c>
      <c r="I85" s="46">
        <v>0.18290000000000001</v>
      </c>
      <c r="J85" s="99">
        <v>14</v>
      </c>
      <c r="K85" s="99">
        <v>30</v>
      </c>
      <c r="L85" s="47">
        <f t="shared" si="0"/>
        <v>6532.1428571428569</v>
      </c>
      <c r="M85" s="48">
        <f t="shared" si="1"/>
        <v>1.3064285714285714E-2</v>
      </c>
      <c r="N85" s="105">
        <f t="shared" si="2"/>
        <v>1.959642857142857E-2</v>
      </c>
      <c r="O85" s="103">
        <v>10000000</v>
      </c>
      <c r="P85" s="49">
        <f t="shared" si="3"/>
        <v>195964.28571428571</v>
      </c>
    </row>
    <row r="86" spans="1:16" ht="18.75">
      <c r="A86" s="41">
        <v>769</v>
      </c>
      <c r="B86" s="42">
        <v>44071</v>
      </c>
      <c r="C86" s="107">
        <v>1</v>
      </c>
      <c r="D86" s="43" t="s">
        <v>49</v>
      </c>
      <c r="E86" s="44">
        <v>2020</v>
      </c>
      <c r="F86" s="101">
        <v>30</v>
      </c>
      <c r="G86" s="43" t="s">
        <v>49</v>
      </c>
      <c r="H86" s="44">
        <v>2020</v>
      </c>
      <c r="I86" s="46">
        <v>0.1835</v>
      </c>
      <c r="J86" s="99">
        <v>14</v>
      </c>
      <c r="K86" s="99">
        <v>30</v>
      </c>
      <c r="L86" s="47">
        <f t="shared" si="0"/>
        <v>6553.5714285714284</v>
      </c>
      <c r="M86" s="48">
        <f t="shared" si="1"/>
        <v>1.3107142857142857E-2</v>
      </c>
      <c r="N86" s="105">
        <f t="shared" si="2"/>
        <v>1.9660714285714285E-2</v>
      </c>
      <c r="O86" s="103">
        <v>10000000</v>
      </c>
      <c r="P86" s="49">
        <f t="shared" si="3"/>
        <v>196607.14285714284</v>
      </c>
    </row>
    <row r="87" spans="1:16" ht="18.75">
      <c r="A87" s="41">
        <v>869</v>
      </c>
      <c r="B87" s="42">
        <v>44104</v>
      </c>
      <c r="C87" s="107">
        <v>1</v>
      </c>
      <c r="D87" s="43" t="s">
        <v>50</v>
      </c>
      <c r="E87" s="44">
        <v>2020</v>
      </c>
      <c r="F87" s="101">
        <v>31</v>
      </c>
      <c r="G87" s="43" t="s">
        <v>50</v>
      </c>
      <c r="H87" s="44">
        <v>2020</v>
      </c>
      <c r="I87" s="46">
        <v>0.18090000000000001</v>
      </c>
      <c r="J87" s="99">
        <v>14</v>
      </c>
      <c r="K87" s="99">
        <v>30</v>
      </c>
      <c r="L87" s="47">
        <f t="shared" si="0"/>
        <v>6460.7142857142862</v>
      </c>
      <c r="M87" s="48">
        <f t="shared" si="1"/>
        <v>1.2921428571428572E-2</v>
      </c>
      <c r="N87" s="105">
        <f t="shared" si="2"/>
        <v>1.9382142857142858E-2</v>
      </c>
      <c r="O87" s="103">
        <v>10000000</v>
      </c>
      <c r="P87" s="49">
        <f t="shared" si="3"/>
        <v>193821.42857142858</v>
      </c>
    </row>
    <row r="88" spans="1:16" ht="18.75">
      <c r="A88" s="60">
        <v>947</v>
      </c>
      <c r="B88" s="61">
        <v>44133</v>
      </c>
      <c r="C88" s="109">
        <v>1</v>
      </c>
      <c r="D88" s="62" t="s">
        <v>51</v>
      </c>
      <c r="E88" s="44">
        <v>2020</v>
      </c>
      <c r="F88" s="101">
        <v>30</v>
      </c>
      <c r="G88" s="43" t="s">
        <v>51</v>
      </c>
      <c r="H88" s="44">
        <v>2020</v>
      </c>
      <c r="I88" s="46">
        <v>0.1784</v>
      </c>
      <c r="J88" s="99">
        <v>14</v>
      </c>
      <c r="K88" s="99">
        <v>30</v>
      </c>
      <c r="L88" s="47">
        <f t="shared" si="0"/>
        <v>6371.4285714285716</v>
      </c>
      <c r="M88" s="48">
        <f t="shared" si="1"/>
        <v>1.2742857142857143E-2</v>
      </c>
      <c r="N88" s="105">
        <f t="shared" si="2"/>
        <v>1.9114285714285716E-2</v>
      </c>
      <c r="O88" s="103">
        <v>10000000</v>
      </c>
      <c r="P88" s="49">
        <f t="shared" si="3"/>
        <v>191142.85714285716</v>
      </c>
    </row>
    <row r="89" spans="1:16" ht="18.75">
      <c r="A89" s="63">
        <v>1034</v>
      </c>
      <c r="B89" s="64">
        <v>44161</v>
      </c>
      <c r="C89" s="110">
        <v>1</v>
      </c>
      <c r="D89" s="65" t="s">
        <v>52</v>
      </c>
      <c r="E89" s="53">
        <v>2020</v>
      </c>
      <c r="F89" s="102">
        <v>31</v>
      </c>
      <c r="G89" s="52" t="s">
        <v>52</v>
      </c>
      <c r="H89" s="53">
        <v>2020</v>
      </c>
      <c r="I89" s="55">
        <v>0.17460000000000001</v>
      </c>
      <c r="J89" s="100">
        <v>14</v>
      </c>
      <c r="K89" s="100">
        <v>30</v>
      </c>
      <c r="L89" s="56">
        <f>MMULT(O89,N89)/30</f>
        <v>6235.7142857142871</v>
      </c>
      <c r="M89" s="57">
        <f t="shared" ref="M89:M91" si="4">I89/J89</f>
        <v>1.2471428571428573E-2</v>
      </c>
      <c r="N89" s="106">
        <f>MMULT(M89,1.5)</f>
        <v>1.870714285714286E-2</v>
      </c>
      <c r="O89" s="104">
        <v>10000000</v>
      </c>
      <c r="P89" s="58">
        <f>MMULT(L89,K89)</f>
        <v>187071.42857142861</v>
      </c>
    </row>
    <row r="90" spans="1:16" ht="18.75">
      <c r="A90" s="60">
        <v>1215</v>
      </c>
      <c r="B90" s="61">
        <v>44195</v>
      </c>
      <c r="C90" s="109">
        <v>1</v>
      </c>
      <c r="D90" s="62" t="s">
        <v>53</v>
      </c>
      <c r="E90" s="44">
        <v>2021</v>
      </c>
      <c r="F90" s="101">
        <v>31</v>
      </c>
      <c r="G90" s="43" t="s">
        <v>53</v>
      </c>
      <c r="H90" s="44">
        <v>2021</v>
      </c>
      <c r="I90" s="46">
        <v>0.17460000000000001</v>
      </c>
      <c r="J90" s="99">
        <v>14</v>
      </c>
      <c r="K90" s="99">
        <v>30</v>
      </c>
      <c r="L90" s="47">
        <f>MMULT(O90,N90)/30</f>
        <v>6235.7142857142871</v>
      </c>
      <c r="M90" s="48">
        <f t="shared" si="4"/>
        <v>1.2471428571428573E-2</v>
      </c>
      <c r="N90" s="105">
        <f>MMULT(M90,1.5)</f>
        <v>1.870714285714286E-2</v>
      </c>
      <c r="O90" s="103">
        <v>10000000</v>
      </c>
      <c r="P90" s="49">
        <f>MMULT(L90,K90)</f>
        <v>187071.42857142861</v>
      </c>
    </row>
    <row r="91" spans="1:16" ht="18.75">
      <c r="A91" s="60">
        <v>64</v>
      </c>
      <c r="B91" s="61">
        <v>44225</v>
      </c>
      <c r="C91" s="109">
        <v>1</v>
      </c>
      <c r="D91" s="62" t="s">
        <v>54</v>
      </c>
      <c r="E91" s="44">
        <v>2021</v>
      </c>
      <c r="F91" s="101">
        <v>28</v>
      </c>
      <c r="G91" s="43" t="s">
        <v>54</v>
      </c>
      <c r="H91" s="44">
        <v>2021</v>
      </c>
      <c r="I91" s="46">
        <v>0.1754</v>
      </c>
      <c r="J91" s="99">
        <v>14</v>
      </c>
      <c r="K91" s="99">
        <v>30</v>
      </c>
      <c r="L91" s="47">
        <f>MMULT(O91,N91)/30</f>
        <v>6264.2857142857138</v>
      </c>
      <c r="M91" s="48">
        <f t="shared" si="4"/>
        <v>1.2528571428571429E-2</v>
      </c>
      <c r="N91" s="105">
        <f>MMULT(M91,1.5)</f>
        <v>1.8792857142857142E-2</v>
      </c>
      <c r="O91" s="103">
        <v>10000000</v>
      </c>
      <c r="P91" s="49">
        <f>MMULT(L91,K91)</f>
        <v>187928.57142857142</v>
      </c>
    </row>
    <row r="92" spans="1:16" ht="17.25" thickBot="1">
      <c r="A92" s="66"/>
      <c r="B92" s="67"/>
      <c r="C92" s="68"/>
      <c r="D92" s="69"/>
      <c r="E92" s="70"/>
      <c r="F92" s="68"/>
      <c r="G92" s="69"/>
      <c r="H92" s="70"/>
      <c r="I92" s="71"/>
      <c r="J92" s="72"/>
      <c r="K92" s="72"/>
      <c r="L92" s="72"/>
      <c r="M92" s="73"/>
      <c r="N92" s="74"/>
      <c r="O92" s="75"/>
      <c r="P92" s="75"/>
    </row>
    <row r="93" spans="1:16" ht="21.75" thickTop="1" thickBot="1">
      <c r="A93" s="139" t="s">
        <v>61</v>
      </c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1"/>
      <c r="O93" s="111">
        <v>10000000</v>
      </c>
      <c r="P93" s="111">
        <f>SUM(P25:P91)</f>
        <v>14430884.615384616</v>
      </c>
    </row>
    <row r="94" spans="1:16" ht="33.75" thickTop="1">
      <c r="A94" s="142" t="s">
        <v>62</v>
      </c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4"/>
      <c r="O94" s="145">
        <f>SUM(O93:P93)</f>
        <v>24430884.615384616</v>
      </c>
      <c r="P94" s="146"/>
    </row>
    <row r="95" spans="1:16" ht="15.75" thickBot="1">
      <c r="A95" s="147"/>
      <c r="B95" s="148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</row>
    <row r="96" spans="1:16" ht="15.75" thickTop="1"/>
    <row r="99" spans="1:16" ht="15.75" thickBot="1"/>
    <row r="100" spans="1:16" ht="16.5" thickTop="1">
      <c r="A100" s="184"/>
      <c r="B100" s="185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6"/>
    </row>
    <row r="101" spans="1:16" ht="26.25">
      <c r="A101" s="191" t="s">
        <v>6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3"/>
    </row>
    <row r="102" spans="1:16" ht="16.5" thickBot="1">
      <c r="A102" s="194" t="s">
        <v>7</v>
      </c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31"/>
    </row>
    <row r="103" spans="1:16" ht="17.25" thickTop="1" thickBot="1">
      <c r="A103" s="196" t="s">
        <v>8</v>
      </c>
      <c r="B103" s="197"/>
      <c r="C103" s="197"/>
      <c r="D103" s="197"/>
      <c r="E103" s="198"/>
      <c r="F103" s="175" t="s">
        <v>63</v>
      </c>
      <c r="G103" s="176"/>
      <c r="H103" s="176"/>
      <c r="I103" s="176"/>
      <c r="J103" s="176"/>
      <c r="K103" s="175" t="s">
        <v>10</v>
      </c>
      <c r="L103" s="176"/>
      <c r="M103" s="176"/>
      <c r="N103" s="177"/>
      <c r="O103" s="175" t="s">
        <v>11</v>
      </c>
      <c r="P103" s="177"/>
    </row>
    <row r="104" spans="1:16" ht="17.25" thickTop="1" thickBot="1">
      <c r="A104" s="7" t="s">
        <v>12</v>
      </c>
      <c r="B104" s="181" t="s">
        <v>13</v>
      </c>
      <c r="C104" s="182"/>
      <c r="D104" s="181" t="s">
        <v>14</v>
      </c>
      <c r="E104" s="182"/>
      <c r="F104" s="178"/>
      <c r="G104" s="179"/>
      <c r="H104" s="179"/>
      <c r="I104" s="179"/>
      <c r="J104" s="179"/>
      <c r="K104" s="178"/>
      <c r="L104" s="179"/>
      <c r="M104" s="179"/>
      <c r="N104" s="180"/>
      <c r="O104" s="178"/>
      <c r="P104" s="180"/>
    </row>
    <row r="105" spans="1:16" ht="17.25" thickTop="1" thickBot="1">
      <c r="A105" s="8">
        <v>28</v>
      </c>
      <c r="B105" s="183" t="s">
        <v>15</v>
      </c>
      <c r="C105" s="183"/>
      <c r="D105" s="183">
        <v>2021</v>
      </c>
      <c r="E105" s="183"/>
      <c r="F105" s="9"/>
      <c r="G105" s="207">
        <v>5000000</v>
      </c>
      <c r="H105" s="207"/>
      <c r="I105" s="207"/>
      <c r="J105" s="10"/>
      <c r="K105" s="154" t="s">
        <v>16</v>
      </c>
      <c r="L105" s="154"/>
      <c r="M105" s="154"/>
      <c r="N105" s="155"/>
      <c r="O105" s="11">
        <v>2017</v>
      </c>
      <c r="P105" s="12">
        <v>166</v>
      </c>
    </row>
    <row r="106" spans="1:16" ht="17.25" thickTop="1" thickBot="1">
      <c r="A106" s="181" t="s">
        <v>17</v>
      </c>
      <c r="B106" s="187"/>
      <c r="C106" s="187"/>
      <c r="D106" s="187"/>
      <c r="E106" s="187"/>
      <c r="F106" s="187"/>
      <c r="G106" s="187"/>
      <c r="H106" s="182"/>
      <c r="I106" s="181" t="s">
        <v>18</v>
      </c>
      <c r="J106" s="187"/>
      <c r="K106" s="187"/>
      <c r="L106" s="187"/>
      <c r="M106" s="187"/>
      <c r="N106" s="182"/>
      <c r="O106" s="197" t="s">
        <v>19</v>
      </c>
      <c r="P106" s="198"/>
    </row>
    <row r="107" spans="1:16" ht="17.25" thickTop="1" thickBot="1">
      <c r="A107" s="153" t="s">
        <v>20</v>
      </c>
      <c r="B107" s="154"/>
      <c r="C107" s="154"/>
      <c r="D107" s="154"/>
      <c r="E107" s="154"/>
      <c r="F107" s="154"/>
      <c r="G107" s="154"/>
      <c r="H107" s="155"/>
      <c r="I107" s="156" t="s">
        <v>80</v>
      </c>
      <c r="J107" s="157"/>
      <c r="K107" s="157"/>
      <c r="L107" s="157"/>
      <c r="M107" s="157"/>
      <c r="N107" s="158"/>
      <c r="O107" s="154" t="s">
        <v>21</v>
      </c>
      <c r="P107" s="155"/>
    </row>
    <row r="108" spans="1:16" ht="19.5" thickTop="1" thickBot="1">
      <c r="A108" s="13"/>
      <c r="B108" s="14"/>
      <c r="C108" s="14"/>
      <c r="D108" s="159" t="s">
        <v>22</v>
      </c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"/>
    </row>
    <row r="109" spans="1:16" ht="19.5" thickTop="1" thickBot="1">
      <c r="A109" s="160" t="s">
        <v>23</v>
      </c>
      <c r="B109" s="160" t="s">
        <v>8</v>
      </c>
      <c r="C109" s="163" t="s">
        <v>24</v>
      </c>
      <c r="D109" s="164"/>
      <c r="E109" s="164"/>
      <c r="F109" s="164"/>
      <c r="G109" s="164"/>
      <c r="H109" s="165"/>
      <c r="I109" s="166" t="s">
        <v>25</v>
      </c>
      <c r="J109" s="159"/>
      <c r="K109" s="159"/>
      <c r="L109" s="159"/>
      <c r="M109" s="159"/>
      <c r="N109" s="167"/>
      <c r="O109" s="16" t="s">
        <v>26</v>
      </c>
      <c r="P109" s="17" t="s">
        <v>27</v>
      </c>
    </row>
    <row r="110" spans="1:16" ht="16.5" thickTop="1" thickBot="1">
      <c r="A110" s="161"/>
      <c r="B110" s="161"/>
      <c r="C110" s="168" t="s">
        <v>28</v>
      </c>
      <c r="D110" s="169"/>
      <c r="E110" s="170"/>
      <c r="F110" s="171" t="s">
        <v>29</v>
      </c>
      <c r="G110" s="172"/>
      <c r="H110" s="173"/>
      <c r="I110" s="18" t="s">
        <v>30</v>
      </c>
      <c r="J110" s="137" t="s">
        <v>31</v>
      </c>
      <c r="K110" s="137" t="s">
        <v>32</v>
      </c>
      <c r="L110" s="137" t="s">
        <v>31</v>
      </c>
      <c r="M110" s="18" t="s">
        <v>33</v>
      </c>
      <c r="N110" s="18" t="s">
        <v>34</v>
      </c>
      <c r="O110" s="19"/>
      <c r="P110" s="20"/>
    </row>
    <row r="111" spans="1:16" ht="16.5" thickTop="1" thickBot="1">
      <c r="A111" s="161"/>
      <c r="B111" s="205"/>
      <c r="C111" s="137" t="s">
        <v>35</v>
      </c>
      <c r="D111" s="137" t="s">
        <v>36</v>
      </c>
      <c r="E111" s="137" t="s">
        <v>37</v>
      </c>
      <c r="F111" s="137" t="s">
        <v>38</v>
      </c>
      <c r="G111" s="137" t="s">
        <v>36</v>
      </c>
      <c r="H111" s="137" t="s">
        <v>37</v>
      </c>
      <c r="I111" s="21" t="s">
        <v>39</v>
      </c>
      <c r="J111" s="174"/>
      <c r="K111" s="174"/>
      <c r="L111" s="174"/>
      <c r="M111" s="22" t="s">
        <v>39</v>
      </c>
      <c r="N111" s="22" t="s">
        <v>40</v>
      </c>
      <c r="O111" s="23" t="s">
        <v>41</v>
      </c>
      <c r="P111" s="24" t="s">
        <v>42</v>
      </c>
    </row>
    <row r="112" spans="1:16" ht="16.5" thickTop="1" thickBot="1">
      <c r="A112" s="162"/>
      <c r="B112" s="206"/>
      <c r="C112" s="138"/>
      <c r="D112" s="138"/>
      <c r="E112" s="138"/>
      <c r="F112" s="138"/>
      <c r="G112" s="138"/>
      <c r="H112" s="138"/>
      <c r="I112" s="25" t="s">
        <v>43</v>
      </c>
      <c r="J112" s="138"/>
      <c r="K112" s="138"/>
      <c r="L112" s="138"/>
      <c r="M112" s="26" t="s">
        <v>44</v>
      </c>
      <c r="N112" s="26" t="s">
        <v>45</v>
      </c>
      <c r="O112" s="23" t="s">
        <v>46</v>
      </c>
      <c r="P112" s="24" t="s">
        <v>47</v>
      </c>
    </row>
    <row r="113" spans="1:16" ht="15.75" thickTop="1">
      <c r="A113" s="33"/>
      <c r="B113" s="34"/>
      <c r="C113" s="33"/>
      <c r="D113" s="35"/>
      <c r="E113" s="34"/>
      <c r="F113" s="36"/>
      <c r="G113" s="35"/>
      <c r="H113" s="34"/>
      <c r="I113" s="37"/>
      <c r="J113" s="35"/>
      <c r="K113" s="35"/>
      <c r="L113" s="35"/>
      <c r="M113" s="34"/>
      <c r="N113" s="38"/>
      <c r="O113" s="39"/>
      <c r="P113" s="40"/>
    </row>
    <row r="114" spans="1:16" ht="18.75">
      <c r="A114" s="41">
        <v>913</v>
      </c>
      <c r="B114" s="42">
        <v>42185</v>
      </c>
      <c r="C114" s="107">
        <v>26</v>
      </c>
      <c r="D114" s="43" t="s">
        <v>48</v>
      </c>
      <c r="E114" s="44">
        <v>2015</v>
      </c>
      <c r="F114" s="101">
        <v>31</v>
      </c>
      <c r="G114" s="43" t="s">
        <v>48</v>
      </c>
      <c r="H114" s="44">
        <v>2015</v>
      </c>
      <c r="I114" s="46">
        <v>0.19270000000000001</v>
      </c>
      <c r="J114" s="99">
        <v>13</v>
      </c>
      <c r="K114" s="99">
        <v>5</v>
      </c>
      <c r="L114" s="47">
        <f t="shared" ref="L114:L177" si="5">MMULT(O114,N114)/30</f>
        <v>3705.7692307692309</v>
      </c>
      <c r="M114" s="48">
        <f t="shared" ref="M114:M144" si="6">I114/J114</f>
        <v>1.4823076923076923E-2</v>
      </c>
      <c r="N114" s="105">
        <f t="shared" ref="N114:N177" si="7">MMULT(M114,1.5)</f>
        <v>2.2234615384615384E-2</v>
      </c>
      <c r="O114" s="103">
        <v>5000000</v>
      </c>
      <c r="P114" s="49">
        <f t="shared" ref="P114:P177" si="8">MMULT(L114,K114)</f>
        <v>18528.846153846156</v>
      </c>
    </row>
    <row r="115" spans="1:16" ht="18.75">
      <c r="A115" s="41">
        <v>913</v>
      </c>
      <c r="B115" s="42">
        <v>42185</v>
      </c>
      <c r="C115" s="107">
        <v>1</v>
      </c>
      <c r="D115" s="43" t="s">
        <v>49</v>
      </c>
      <c r="E115" s="44">
        <v>2015</v>
      </c>
      <c r="F115" s="101">
        <v>30</v>
      </c>
      <c r="G115" s="43" t="s">
        <v>49</v>
      </c>
      <c r="H115" s="44">
        <v>2015</v>
      </c>
      <c r="I115" s="46">
        <v>0.19270000000000001</v>
      </c>
      <c r="J115" s="99">
        <v>13</v>
      </c>
      <c r="K115" s="99">
        <v>30</v>
      </c>
      <c r="L115" s="47">
        <f t="shared" si="5"/>
        <v>3705.7692307692309</v>
      </c>
      <c r="M115" s="48">
        <f t="shared" si="6"/>
        <v>1.4823076923076923E-2</v>
      </c>
      <c r="N115" s="105">
        <f t="shared" si="7"/>
        <v>2.2234615384615384E-2</v>
      </c>
      <c r="O115" s="103">
        <v>5000000</v>
      </c>
      <c r="P115" s="49">
        <f t="shared" si="8"/>
        <v>111173.07692307692</v>
      </c>
    </row>
    <row r="116" spans="1:16" ht="18.75">
      <c r="A116" s="41">
        <v>1341</v>
      </c>
      <c r="B116" s="42">
        <v>42277</v>
      </c>
      <c r="C116" s="107">
        <v>1</v>
      </c>
      <c r="D116" s="43" t="s">
        <v>50</v>
      </c>
      <c r="E116" s="44">
        <v>2015</v>
      </c>
      <c r="F116" s="101">
        <v>31</v>
      </c>
      <c r="G116" s="43" t="s">
        <v>50</v>
      </c>
      <c r="H116" s="44">
        <v>2015</v>
      </c>
      <c r="I116" s="46">
        <v>0.1933</v>
      </c>
      <c r="J116" s="99">
        <v>13</v>
      </c>
      <c r="K116" s="99">
        <v>30</v>
      </c>
      <c r="L116" s="47">
        <f t="shared" si="5"/>
        <v>3717.3076923076924</v>
      </c>
      <c r="M116" s="48">
        <f t="shared" si="6"/>
        <v>1.486923076923077E-2</v>
      </c>
      <c r="N116" s="105">
        <f t="shared" si="7"/>
        <v>2.2303846153846153E-2</v>
      </c>
      <c r="O116" s="103">
        <v>5000000</v>
      </c>
      <c r="P116" s="49">
        <f t="shared" si="8"/>
        <v>111519.23076923077</v>
      </c>
    </row>
    <row r="117" spans="1:16" ht="18.75">
      <c r="A117" s="41">
        <v>1341</v>
      </c>
      <c r="B117" s="42">
        <v>42277</v>
      </c>
      <c r="C117" s="107">
        <v>1</v>
      </c>
      <c r="D117" s="43" t="s">
        <v>51</v>
      </c>
      <c r="E117" s="44">
        <v>2015</v>
      </c>
      <c r="F117" s="101">
        <v>30</v>
      </c>
      <c r="G117" s="43" t="s">
        <v>51</v>
      </c>
      <c r="H117" s="44">
        <v>2015</v>
      </c>
      <c r="I117" s="46">
        <v>0.1933</v>
      </c>
      <c r="J117" s="99">
        <v>13</v>
      </c>
      <c r="K117" s="99">
        <v>30</v>
      </c>
      <c r="L117" s="47">
        <f t="shared" si="5"/>
        <v>3717.3076923076924</v>
      </c>
      <c r="M117" s="48">
        <f t="shared" si="6"/>
        <v>1.486923076923077E-2</v>
      </c>
      <c r="N117" s="105">
        <f t="shared" si="7"/>
        <v>2.2303846153846153E-2</v>
      </c>
      <c r="O117" s="103">
        <v>5000000</v>
      </c>
      <c r="P117" s="49">
        <f t="shared" si="8"/>
        <v>111519.23076923077</v>
      </c>
    </row>
    <row r="118" spans="1:16" ht="18.75">
      <c r="A118" s="50">
        <v>1341</v>
      </c>
      <c r="B118" s="51">
        <v>42277</v>
      </c>
      <c r="C118" s="108">
        <v>1</v>
      </c>
      <c r="D118" s="52" t="s">
        <v>52</v>
      </c>
      <c r="E118" s="53">
        <v>2015</v>
      </c>
      <c r="F118" s="102">
        <v>31</v>
      </c>
      <c r="G118" s="52" t="s">
        <v>52</v>
      </c>
      <c r="H118" s="53">
        <v>2015</v>
      </c>
      <c r="I118" s="55">
        <v>0.1933</v>
      </c>
      <c r="J118" s="100">
        <v>13</v>
      </c>
      <c r="K118" s="100">
        <v>30</v>
      </c>
      <c r="L118" s="56">
        <f t="shared" si="5"/>
        <v>3717.3076923076924</v>
      </c>
      <c r="M118" s="57">
        <f t="shared" si="6"/>
        <v>1.486923076923077E-2</v>
      </c>
      <c r="N118" s="106">
        <f t="shared" si="7"/>
        <v>2.2303846153846153E-2</v>
      </c>
      <c r="O118" s="104">
        <v>5000000</v>
      </c>
      <c r="P118" s="58">
        <f t="shared" si="8"/>
        <v>111519.23076923077</v>
      </c>
    </row>
    <row r="119" spans="1:16" ht="18.75">
      <c r="A119" s="41">
        <v>1788</v>
      </c>
      <c r="B119" s="42">
        <v>42366</v>
      </c>
      <c r="C119" s="107">
        <v>1</v>
      </c>
      <c r="D119" s="43" t="s">
        <v>53</v>
      </c>
      <c r="E119" s="44">
        <v>2016</v>
      </c>
      <c r="F119" s="101">
        <v>31</v>
      </c>
      <c r="G119" s="43" t="s">
        <v>53</v>
      </c>
      <c r="H119" s="44">
        <v>2016</v>
      </c>
      <c r="I119" s="46">
        <v>0.1968</v>
      </c>
      <c r="J119" s="99">
        <v>13</v>
      </c>
      <c r="K119" s="99">
        <v>30</v>
      </c>
      <c r="L119" s="47">
        <f t="shared" si="5"/>
        <v>3784.6153846153843</v>
      </c>
      <c r="M119" s="48">
        <f t="shared" si="6"/>
        <v>1.5138461538461538E-2</v>
      </c>
      <c r="N119" s="105">
        <f t="shared" si="7"/>
        <v>2.2707692307692307E-2</v>
      </c>
      <c r="O119" s="103">
        <v>5000000</v>
      </c>
      <c r="P119" s="49">
        <f t="shared" si="8"/>
        <v>113538.46153846153</v>
      </c>
    </row>
    <row r="120" spans="1:16" ht="18.75">
      <c r="A120" s="41">
        <v>1788</v>
      </c>
      <c r="B120" s="42">
        <v>42366</v>
      </c>
      <c r="C120" s="107">
        <v>1</v>
      </c>
      <c r="D120" s="43" t="s">
        <v>54</v>
      </c>
      <c r="E120" s="44">
        <v>2016</v>
      </c>
      <c r="F120" s="101">
        <v>29</v>
      </c>
      <c r="G120" s="43" t="s">
        <v>54</v>
      </c>
      <c r="H120" s="44">
        <v>2016</v>
      </c>
      <c r="I120" s="46">
        <v>0.1968</v>
      </c>
      <c r="J120" s="99">
        <v>13</v>
      </c>
      <c r="K120" s="99">
        <v>30</v>
      </c>
      <c r="L120" s="47">
        <f t="shared" si="5"/>
        <v>3784.6153846153843</v>
      </c>
      <c r="M120" s="48">
        <f t="shared" si="6"/>
        <v>1.5138461538461538E-2</v>
      </c>
      <c r="N120" s="105">
        <f t="shared" si="7"/>
        <v>2.2707692307692307E-2</v>
      </c>
      <c r="O120" s="103">
        <v>5000000</v>
      </c>
      <c r="P120" s="49">
        <f t="shared" si="8"/>
        <v>113538.46153846153</v>
      </c>
    </row>
    <row r="121" spans="1:16" ht="18.75">
      <c r="A121" s="41">
        <v>1788</v>
      </c>
      <c r="B121" s="42">
        <v>42366</v>
      </c>
      <c r="C121" s="107">
        <v>1</v>
      </c>
      <c r="D121" s="43" t="s">
        <v>55</v>
      </c>
      <c r="E121" s="44">
        <v>2016</v>
      </c>
      <c r="F121" s="101">
        <v>31</v>
      </c>
      <c r="G121" s="43" t="s">
        <v>55</v>
      </c>
      <c r="H121" s="44">
        <v>2016</v>
      </c>
      <c r="I121" s="46">
        <v>0.1968</v>
      </c>
      <c r="J121" s="99">
        <v>13</v>
      </c>
      <c r="K121" s="99">
        <v>30</v>
      </c>
      <c r="L121" s="47">
        <f t="shared" si="5"/>
        <v>3784.6153846153843</v>
      </c>
      <c r="M121" s="48">
        <f t="shared" si="6"/>
        <v>1.5138461538461538E-2</v>
      </c>
      <c r="N121" s="105">
        <f t="shared" si="7"/>
        <v>2.2707692307692307E-2</v>
      </c>
      <c r="O121" s="103">
        <v>5000000</v>
      </c>
      <c r="P121" s="49">
        <f t="shared" si="8"/>
        <v>113538.46153846153</v>
      </c>
    </row>
    <row r="122" spans="1:16" ht="18.75">
      <c r="A122" s="59">
        <v>0.33400000000000002</v>
      </c>
      <c r="B122" s="42">
        <v>42458</v>
      </c>
      <c r="C122" s="107">
        <v>1</v>
      </c>
      <c r="D122" s="43" t="s">
        <v>56</v>
      </c>
      <c r="E122" s="44">
        <v>2016</v>
      </c>
      <c r="F122" s="101">
        <v>30</v>
      </c>
      <c r="G122" s="43" t="s">
        <v>56</v>
      </c>
      <c r="H122" s="44">
        <v>2016</v>
      </c>
      <c r="I122" s="46">
        <v>0.2054</v>
      </c>
      <c r="J122" s="99">
        <v>13</v>
      </c>
      <c r="K122" s="99">
        <v>30</v>
      </c>
      <c r="L122" s="47">
        <f t="shared" si="5"/>
        <v>3950.0000000000005</v>
      </c>
      <c r="M122" s="48">
        <f t="shared" si="6"/>
        <v>1.5800000000000002E-2</v>
      </c>
      <c r="N122" s="105">
        <f t="shared" si="7"/>
        <v>2.3700000000000002E-2</v>
      </c>
      <c r="O122" s="103">
        <v>5000000</v>
      </c>
      <c r="P122" s="49">
        <f t="shared" si="8"/>
        <v>118500.00000000001</v>
      </c>
    </row>
    <row r="123" spans="1:16" ht="18.75">
      <c r="A123" s="59">
        <v>0.33400000000000002</v>
      </c>
      <c r="B123" s="42">
        <v>42458</v>
      </c>
      <c r="C123" s="107">
        <v>1</v>
      </c>
      <c r="D123" s="43" t="s">
        <v>57</v>
      </c>
      <c r="E123" s="44">
        <v>2016</v>
      </c>
      <c r="F123" s="101">
        <v>31</v>
      </c>
      <c r="G123" s="43" t="s">
        <v>57</v>
      </c>
      <c r="H123" s="44">
        <v>2016</v>
      </c>
      <c r="I123" s="46">
        <v>0.2054</v>
      </c>
      <c r="J123" s="99">
        <v>13</v>
      </c>
      <c r="K123" s="99">
        <v>30</v>
      </c>
      <c r="L123" s="47">
        <f t="shared" si="5"/>
        <v>3950.0000000000005</v>
      </c>
      <c r="M123" s="48">
        <f t="shared" si="6"/>
        <v>1.5800000000000002E-2</v>
      </c>
      <c r="N123" s="105">
        <f t="shared" si="7"/>
        <v>2.3700000000000002E-2</v>
      </c>
      <c r="O123" s="103">
        <v>5000000</v>
      </c>
      <c r="P123" s="49">
        <f t="shared" si="8"/>
        <v>118500.00000000001</v>
      </c>
    </row>
    <row r="124" spans="1:16" ht="18.75">
      <c r="A124" s="59">
        <v>0.33400000000000002</v>
      </c>
      <c r="B124" s="42">
        <v>42458</v>
      </c>
      <c r="C124" s="107">
        <v>1</v>
      </c>
      <c r="D124" s="43" t="s">
        <v>58</v>
      </c>
      <c r="E124" s="44">
        <v>2016</v>
      </c>
      <c r="F124" s="101">
        <v>30</v>
      </c>
      <c r="G124" s="43" t="s">
        <v>58</v>
      </c>
      <c r="H124" s="44">
        <v>2016</v>
      </c>
      <c r="I124" s="46">
        <v>0.2054</v>
      </c>
      <c r="J124" s="99">
        <v>13</v>
      </c>
      <c r="K124" s="99">
        <v>30</v>
      </c>
      <c r="L124" s="47">
        <f t="shared" si="5"/>
        <v>3950.0000000000005</v>
      </c>
      <c r="M124" s="48">
        <f t="shared" si="6"/>
        <v>1.5800000000000002E-2</v>
      </c>
      <c r="N124" s="105">
        <f t="shared" si="7"/>
        <v>2.3700000000000002E-2</v>
      </c>
      <c r="O124" s="103">
        <v>5000000</v>
      </c>
      <c r="P124" s="49">
        <f t="shared" si="8"/>
        <v>118500.00000000001</v>
      </c>
    </row>
    <row r="125" spans="1:16" ht="18.75">
      <c r="A125" s="59">
        <v>8.1100000000000005E-2</v>
      </c>
      <c r="B125" s="42">
        <v>42549</v>
      </c>
      <c r="C125" s="107">
        <v>1</v>
      </c>
      <c r="D125" s="43" t="s">
        <v>59</v>
      </c>
      <c r="E125" s="44">
        <v>2016</v>
      </c>
      <c r="F125" s="101">
        <v>31</v>
      </c>
      <c r="G125" s="43" t="s">
        <v>60</v>
      </c>
      <c r="H125" s="44">
        <v>2016</v>
      </c>
      <c r="I125" s="46">
        <v>0.21340000000000001</v>
      </c>
      <c r="J125" s="99">
        <v>13</v>
      </c>
      <c r="K125" s="99">
        <v>30</v>
      </c>
      <c r="L125" s="47">
        <f t="shared" si="5"/>
        <v>4103.8461538461543</v>
      </c>
      <c r="M125" s="48">
        <f t="shared" si="6"/>
        <v>1.6415384615384616E-2</v>
      </c>
      <c r="N125" s="105">
        <f t="shared" si="7"/>
        <v>2.4623076923076925E-2</v>
      </c>
      <c r="O125" s="103">
        <v>5000000</v>
      </c>
      <c r="P125" s="49">
        <f t="shared" si="8"/>
        <v>123115.38461538462</v>
      </c>
    </row>
    <row r="126" spans="1:16" ht="18.75">
      <c r="A126" s="59">
        <v>8.1100000000000005E-2</v>
      </c>
      <c r="B126" s="42">
        <v>42549</v>
      </c>
      <c r="C126" s="107">
        <v>1</v>
      </c>
      <c r="D126" s="43" t="s">
        <v>48</v>
      </c>
      <c r="E126" s="44">
        <v>2016</v>
      </c>
      <c r="F126" s="101">
        <v>31</v>
      </c>
      <c r="G126" s="43" t="s">
        <v>48</v>
      </c>
      <c r="H126" s="44">
        <v>2016</v>
      </c>
      <c r="I126" s="46">
        <v>0.21340000000000001</v>
      </c>
      <c r="J126" s="99">
        <v>13</v>
      </c>
      <c r="K126" s="99">
        <v>30</v>
      </c>
      <c r="L126" s="47">
        <f t="shared" si="5"/>
        <v>4103.8461538461543</v>
      </c>
      <c r="M126" s="48">
        <f t="shared" si="6"/>
        <v>1.6415384615384616E-2</v>
      </c>
      <c r="N126" s="105">
        <f t="shared" si="7"/>
        <v>2.4623076923076925E-2</v>
      </c>
      <c r="O126" s="103">
        <v>5000000</v>
      </c>
      <c r="P126" s="49">
        <f t="shared" si="8"/>
        <v>123115.38461538462</v>
      </c>
    </row>
    <row r="127" spans="1:16" ht="18.75">
      <c r="A127" s="59">
        <v>1.0810999999999999</v>
      </c>
      <c r="B127" s="42">
        <v>42550</v>
      </c>
      <c r="C127" s="107">
        <v>1</v>
      </c>
      <c r="D127" s="43" t="s">
        <v>49</v>
      </c>
      <c r="E127" s="44">
        <v>2016</v>
      </c>
      <c r="F127" s="101">
        <v>30</v>
      </c>
      <c r="G127" s="43" t="s">
        <v>49</v>
      </c>
      <c r="H127" s="44">
        <v>2016</v>
      </c>
      <c r="I127" s="46">
        <v>0.21340000000000001</v>
      </c>
      <c r="J127" s="99">
        <v>13</v>
      </c>
      <c r="K127" s="99">
        <v>30</v>
      </c>
      <c r="L127" s="47">
        <f t="shared" si="5"/>
        <v>4103.8461538461543</v>
      </c>
      <c r="M127" s="48">
        <f t="shared" si="6"/>
        <v>1.6415384615384616E-2</v>
      </c>
      <c r="N127" s="105">
        <f t="shared" si="7"/>
        <v>2.4623076923076925E-2</v>
      </c>
      <c r="O127" s="103">
        <v>5000000</v>
      </c>
      <c r="P127" s="49">
        <f t="shared" si="8"/>
        <v>123115.38461538462</v>
      </c>
    </row>
    <row r="128" spans="1:16" ht="18.75">
      <c r="A128" s="41">
        <v>1233</v>
      </c>
      <c r="B128" s="42">
        <v>42642</v>
      </c>
      <c r="C128" s="107">
        <v>1</v>
      </c>
      <c r="D128" s="43" t="s">
        <v>50</v>
      </c>
      <c r="E128" s="44">
        <v>2016</v>
      </c>
      <c r="F128" s="101">
        <v>31</v>
      </c>
      <c r="G128" s="43" t="s">
        <v>50</v>
      </c>
      <c r="H128" s="44">
        <v>2016</v>
      </c>
      <c r="I128" s="46">
        <v>0.21990000000000001</v>
      </c>
      <c r="J128" s="99">
        <v>13</v>
      </c>
      <c r="K128" s="99">
        <v>30</v>
      </c>
      <c r="L128" s="47">
        <f t="shared" si="5"/>
        <v>4228.8461538461543</v>
      </c>
      <c r="M128" s="48">
        <f t="shared" si="6"/>
        <v>1.6915384615384617E-2</v>
      </c>
      <c r="N128" s="105">
        <f t="shared" si="7"/>
        <v>2.5373076923076925E-2</v>
      </c>
      <c r="O128" s="103">
        <v>5000000</v>
      </c>
      <c r="P128" s="49">
        <f t="shared" si="8"/>
        <v>126865.38461538462</v>
      </c>
    </row>
    <row r="129" spans="1:16" ht="18.75">
      <c r="A129" s="41">
        <v>1233</v>
      </c>
      <c r="B129" s="42">
        <v>42642</v>
      </c>
      <c r="C129" s="107">
        <v>1</v>
      </c>
      <c r="D129" s="43" t="s">
        <v>51</v>
      </c>
      <c r="E129" s="44">
        <v>2016</v>
      </c>
      <c r="F129" s="101">
        <v>30</v>
      </c>
      <c r="G129" s="43" t="s">
        <v>51</v>
      </c>
      <c r="H129" s="44">
        <v>2016</v>
      </c>
      <c r="I129" s="46">
        <v>0.21990000000000001</v>
      </c>
      <c r="J129" s="99">
        <v>13</v>
      </c>
      <c r="K129" s="99">
        <v>30</v>
      </c>
      <c r="L129" s="47">
        <f t="shared" si="5"/>
        <v>4228.8461538461543</v>
      </c>
      <c r="M129" s="48">
        <f t="shared" si="6"/>
        <v>1.6915384615384617E-2</v>
      </c>
      <c r="N129" s="105">
        <f t="shared" si="7"/>
        <v>2.5373076923076925E-2</v>
      </c>
      <c r="O129" s="103">
        <v>5000000</v>
      </c>
      <c r="P129" s="49">
        <f t="shared" si="8"/>
        <v>126865.38461538462</v>
      </c>
    </row>
    <row r="130" spans="1:16" ht="18.75">
      <c r="A130" s="50">
        <v>1233</v>
      </c>
      <c r="B130" s="51">
        <v>42642</v>
      </c>
      <c r="C130" s="108">
        <v>1</v>
      </c>
      <c r="D130" s="52" t="s">
        <v>52</v>
      </c>
      <c r="E130" s="53">
        <v>2016</v>
      </c>
      <c r="F130" s="102">
        <v>31</v>
      </c>
      <c r="G130" s="52" t="s">
        <v>52</v>
      </c>
      <c r="H130" s="53">
        <v>2016</v>
      </c>
      <c r="I130" s="55">
        <v>0.21990000000000001</v>
      </c>
      <c r="J130" s="100">
        <v>13</v>
      </c>
      <c r="K130" s="100">
        <v>30</v>
      </c>
      <c r="L130" s="56">
        <f t="shared" si="5"/>
        <v>4228.8461538461543</v>
      </c>
      <c r="M130" s="57">
        <f t="shared" si="6"/>
        <v>1.6915384615384617E-2</v>
      </c>
      <c r="N130" s="106">
        <f t="shared" si="7"/>
        <v>2.5373076923076925E-2</v>
      </c>
      <c r="O130" s="104">
        <v>5000000</v>
      </c>
      <c r="P130" s="58">
        <f t="shared" si="8"/>
        <v>126865.38461538462</v>
      </c>
    </row>
    <row r="131" spans="1:16" ht="18.75">
      <c r="A131" s="41">
        <v>1612</v>
      </c>
      <c r="B131" s="42">
        <v>42730</v>
      </c>
      <c r="C131" s="107">
        <v>1</v>
      </c>
      <c r="D131" s="43" t="s">
        <v>53</v>
      </c>
      <c r="E131" s="44">
        <v>2017</v>
      </c>
      <c r="F131" s="101">
        <v>31</v>
      </c>
      <c r="G131" s="43" t="s">
        <v>53</v>
      </c>
      <c r="H131" s="44">
        <v>2017</v>
      </c>
      <c r="I131" s="46">
        <v>0.22339999999999999</v>
      </c>
      <c r="J131" s="99">
        <v>14</v>
      </c>
      <c r="K131" s="99">
        <v>30</v>
      </c>
      <c r="L131" s="47">
        <f t="shared" si="5"/>
        <v>3989.2857142857147</v>
      </c>
      <c r="M131" s="48">
        <f t="shared" si="6"/>
        <v>1.5957142857142857E-2</v>
      </c>
      <c r="N131" s="105">
        <f t="shared" si="7"/>
        <v>2.3935714285714286E-2</v>
      </c>
      <c r="O131" s="103">
        <v>5000000</v>
      </c>
      <c r="P131" s="49">
        <f t="shared" si="8"/>
        <v>119678.57142857143</v>
      </c>
    </row>
    <row r="132" spans="1:16" ht="18.75">
      <c r="A132" s="41">
        <v>1612</v>
      </c>
      <c r="B132" s="42">
        <v>42730</v>
      </c>
      <c r="C132" s="107">
        <v>1</v>
      </c>
      <c r="D132" s="43" t="s">
        <v>54</v>
      </c>
      <c r="E132" s="44">
        <v>2017</v>
      </c>
      <c r="F132" s="101">
        <v>28</v>
      </c>
      <c r="G132" s="43" t="s">
        <v>54</v>
      </c>
      <c r="H132" s="44">
        <v>2017</v>
      </c>
      <c r="I132" s="46">
        <v>0.22339999999999999</v>
      </c>
      <c r="J132" s="99">
        <v>14</v>
      </c>
      <c r="K132" s="99">
        <v>30</v>
      </c>
      <c r="L132" s="47">
        <f t="shared" si="5"/>
        <v>3989.2857142857147</v>
      </c>
      <c r="M132" s="48">
        <f t="shared" si="6"/>
        <v>1.5957142857142857E-2</v>
      </c>
      <c r="N132" s="105">
        <f t="shared" si="7"/>
        <v>2.3935714285714286E-2</v>
      </c>
      <c r="O132" s="103">
        <v>5000000</v>
      </c>
      <c r="P132" s="49">
        <f t="shared" si="8"/>
        <v>119678.57142857143</v>
      </c>
    </row>
    <row r="133" spans="1:16" ht="18.75">
      <c r="A133" s="41">
        <v>1612</v>
      </c>
      <c r="B133" s="42">
        <v>42730</v>
      </c>
      <c r="C133" s="107">
        <v>1</v>
      </c>
      <c r="D133" s="43" t="s">
        <v>55</v>
      </c>
      <c r="E133" s="44">
        <v>2017</v>
      </c>
      <c r="F133" s="101">
        <v>31</v>
      </c>
      <c r="G133" s="43" t="s">
        <v>55</v>
      </c>
      <c r="H133" s="44">
        <v>2017</v>
      </c>
      <c r="I133" s="46">
        <v>0.22339999999999999</v>
      </c>
      <c r="J133" s="99">
        <v>14</v>
      </c>
      <c r="K133" s="99">
        <v>30</v>
      </c>
      <c r="L133" s="47">
        <f t="shared" si="5"/>
        <v>3989.2857142857147</v>
      </c>
      <c r="M133" s="48">
        <f t="shared" si="6"/>
        <v>1.5957142857142857E-2</v>
      </c>
      <c r="N133" s="105">
        <f t="shared" si="7"/>
        <v>2.3935714285714286E-2</v>
      </c>
      <c r="O133" s="103">
        <v>5000000</v>
      </c>
      <c r="P133" s="49">
        <f t="shared" si="8"/>
        <v>119678.57142857143</v>
      </c>
    </row>
    <row r="134" spans="1:16" ht="18.75">
      <c r="A134" s="41">
        <v>488</v>
      </c>
      <c r="B134" s="42">
        <v>42822</v>
      </c>
      <c r="C134" s="107">
        <v>1</v>
      </c>
      <c r="D134" s="43" t="s">
        <v>56</v>
      </c>
      <c r="E134" s="44">
        <v>2017</v>
      </c>
      <c r="F134" s="101">
        <v>30</v>
      </c>
      <c r="G134" s="43" t="s">
        <v>56</v>
      </c>
      <c r="H134" s="44">
        <v>2017</v>
      </c>
      <c r="I134" s="46">
        <v>0.2233</v>
      </c>
      <c r="J134" s="99">
        <v>14</v>
      </c>
      <c r="K134" s="99">
        <v>30</v>
      </c>
      <c r="L134" s="47">
        <f t="shared" si="5"/>
        <v>3987.4999999999995</v>
      </c>
      <c r="M134" s="48">
        <f t="shared" si="6"/>
        <v>1.5949999999999999E-2</v>
      </c>
      <c r="N134" s="105">
        <f t="shared" si="7"/>
        <v>2.3924999999999998E-2</v>
      </c>
      <c r="O134" s="103">
        <v>5000000</v>
      </c>
      <c r="P134" s="49">
        <f t="shared" si="8"/>
        <v>119624.99999999999</v>
      </c>
    </row>
    <row r="135" spans="1:16" ht="18.75">
      <c r="A135" s="41">
        <v>488</v>
      </c>
      <c r="B135" s="42">
        <v>42822</v>
      </c>
      <c r="C135" s="107">
        <v>1</v>
      </c>
      <c r="D135" s="43" t="s">
        <v>57</v>
      </c>
      <c r="E135" s="44">
        <v>2017</v>
      </c>
      <c r="F135" s="101">
        <v>31</v>
      </c>
      <c r="G135" s="43" t="s">
        <v>57</v>
      </c>
      <c r="H135" s="44">
        <v>2017</v>
      </c>
      <c r="I135" s="46">
        <v>0.2233</v>
      </c>
      <c r="J135" s="99">
        <v>14</v>
      </c>
      <c r="K135" s="99">
        <v>30</v>
      </c>
      <c r="L135" s="47">
        <f t="shared" si="5"/>
        <v>3987.4999999999995</v>
      </c>
      <c r="M135" s="48">
        <f t="shared" si="6"/>
        <v>1.5949999999999999E-2</v>
      </c>
      <c r="N135" s="105">
        <f t="shared" si="7"/>
        <v>2.3924999999999998E-2</v>
      </c>
      <c r="O135" s="103">
        <v>5000000</v>
      </c>
      <c r="P135" s="49">
        <f t="shared" si="8"/>
        <v>119624.99999999999</v>
      </c>
    </row>
    <row r="136" spans="1:16" ht="18.75">
      <c r="A136" s="41">
        <v>488</v>
      </c>
      <c r="B136" s="42">
        <v>42822</v>
      </c>
      <c r="C136" s="107">
        <v>1</v>
      </c>
      <c r="D136" s="43" t="s">
        <v>58</v>
      </c>
      <c r="E136" s="44">
        <v>2017</v>
      </c>
      <c r="F136" s="101">
        <v>30</v>
      </c>
      <c r="G136" s="43" t="s">
        <v>58</v>
      </c>
      <c r="H136" s="44">
        <v>2017</v>
      </c>
      <c r="I136" s="46">
        <v>0.2233</v>
      </c>
      <c r="J136" s="99">
        <v>14</v>
      </c>
      <c r="K136" s="99">
        <v>30</v>
      </c>
      <c r="L136" s="47">
        <f t="shared" si="5"/>
        <v>3987.4999999999995</v>
      </c>
      <c r="M136" s="48">
        <f t="shared" si="6"/>
        <v>1.5949999999999999E-2</v>
      </c>
      <c r="N136" s="105">
        <f t="shared" si="7"/>
        <v>2.3924999999999998E-2</v>
      </c>
      <c r="O136" s="103">
        <v>5000000</v>
      </c>
      <c r="P136" s="49">
        <f t="shared" si="8"/>
        <v>119624.99999999999</v>
      </c>
    </row>
    <row r="137" spans="1:16" ht="18.75">
      <c r="A137" s="41">
        <v>907</v>
      </c>
      <c r="B137" s="42">
        <v>42916</v>
      </c>
      <c r="C137" s="107">
        <v>1</v>
      </c>
      <c r="D137" s="43" t="s">
        <v>59</v>
      </c>
      <c r="E137" s="44">
        <v>2017</v>
      </c>
      <c r="F137" s="101">
        <v>31</v>
      </c>
      <c r="G137" s="43" t="s">
        <v>60</v>
      </c>
      <c r="H137" s="44">
        <v>2017</v>
      </c>
      <c r="I137" s="46">
        <v>0.2198</v>
      </c>
      <c r="J137" s="99">
        <v>14</v>
      </c>
      <c r="K137" s="99">
        <v>30</v>
      </c>
      <c r="L137" s="47">
        <f t="shared" si="5"/>
        <v>3924.9999999999995</v>
      </c>
      <c r="M137" s="48">
        <f t="shared" si="6"/>
        <v>1.5699999999999999E-2</v>
      </c>
      <c r="N137" s="105">
        <f t="shared" si="7"/>
        <v>2.3549999999999998E-2</v>
      </c>
      <c r="O137" s="103">
        <v>5000000</v>
      </c>
      <c r="P137" s="49">
        <f t="shared" si="8"/>
        <v>117749.99999999999</v>
      </c>
    </row>
    <row r="138" spans="1:16" ht="18.75">
      <c r="A138" s="41">
        <v>907</v>
      </c>
      <c r="B138" s="42">
        <v>42916</v>
      </c>
      <c r="C138" s="107">
        <v>1</v>
      </c>
      <c r="D138" s="43" t="s">
        <v>48</v>
      </c>
      <c r="E138" s="44">
        <v>2017</v>
      </c>
      <c r="F138" s="101">
        <v>31</v>
      </c>
      <c r="G138" s="43" t="s">
        <v>48</v>
      </c>
      <c r="H138" s="44">
        <v>2017</v>
      </c>
      <c r="I138" s="46">
        <v>0.2198</v>
      </c>
      <c r="J138" s="99">
        <v>14</v>
      </c>
      <c r="K138" s="99">
        <v>30</v>
      </c>
      <c r="L138" s="47">
        <f t="shared" si="5"/>
        <v>3924.9999999999995</v>
      </c>
      <c r="M138" s="48">
        <f t="shared" si="6"/>
        <v>1.5699999999999999E-2</v>
      </c>
      <c r="N138" s="105">
        <f t="shared" si="7"/>
        <v>2.3549999999999998E-2</v>
      </c>
      <c r="O138" s="103">
        <v>5000000</v>
      </c>
      <c r="P138" s="49">
        <f t="shared" si="8"/>
        <v>117749.99999999999</v>
      </c>
    </row>
    <row r="139" spans="1:16" ht="18.75">
      <c r="A139" s="41">
        <v>1155</v>
      </c>
      <c r="B139" s="42">
        <v>42977</v>
      </c>
      <c r="C139" s="107">
        <v>1</v>
      </c>
      <c r="D139" s="43" t="s">
        <v>49</v>
      </c>
      <c r="E139" s="44">
        <v>2017</v>
      </c>
      <c r="F139" s="101">
        <v>30</v>
      </c>
      <c r="G139" s="43" t="s">
        <v>49</v>
      </c>
      <c r="H139" s="44">
        <v>2017</v>
      </c>
      <c r="I139" s="46">
        <v>0.21479999999999999</v>
      </c>
      <c r="J139" s="99">
        <v>14</v>
      </c>
      <c r="K139" s="99">
        <v>30</v>
      </c>
      <c r="L139" s="47">
        <f t="shared" si="5"/>
        <v>3835.7142857142853</v>
      </c>
      <c r="M139" s="48">
        <f t="shared" si="6"/>
        <v>1.5342857142857142E-2</v>
      </c>
      <c r="N139" s="105">
        <f t="shared" si="7"/>
        <v>2.3014285714285713E-2</v>
      </c>
      <c r="O139" s="103">
        <v>5000000</v>
      </c>
      <c r="P139" s="49">
        <f t="shared" si="8"/>
        <v>115071.42857142857</v>
      </c>
    </row>
    <row r="140" spans="1:16" ht="18.75">
      <c r="A140" s="41">
        <v>1298</v>
      </c>
      <c r="B140" s="42">
        <v>43007</v>
      </c>
      <c r="C140" s="107">
        <v>1</v>
      </c>
      <c r="D140" s="43" t="s">
        <v>50</v>
      </c>
      <c r="E140" s="44">
        <v>2017</v>
      </c>
      <c r="F140" s="101">
        <v>31</v>
      </c>
      <c r="G140" s="43" t="s">
        <v>50</v>
      </c>
      <c r="H140" s="44">
        <v>2017</v>
      </c>
      <c r="I140" s="46">
        <v>0.21149999999999999</v>
      </c>
      <c r="J140" s="99">
        <v>14</v>
      </c>
      <c r="K140" s="99">
        <v>30</v>
      </c>
      <c r="L140" s="47">
        <f t="shared" si="5"/>
        <v>3776.7857142857142</v>
      </c>
      <c r="M140" s="48">
        <f t="shared" si="6"/>
        <v>1.5107142857142857E-2</v>
      </c>
      <c r="N140" s="105">
        <f t="shared" si="7"/>
        <v>2.2660714285714284E-2</v>
      </c>
      <c r="O140" s="103">
        <v>5000000</v>
      </c>
      <c r="P140" s="49">
        <f t="shared" si="8"/>
        <v>113303.57142857142</v>
      </c>
    </row>
    <row r="141" spans="1:16" ht="18.75">
      <c r="A141" s="41">
        <v>1447</v>
      </c>
      <c r="B141" s="42">
        <v>43037</v>
      </c>
      <c r="C141" s="107">
        <v>1</v>
      </c>
      <c r="D141" s="43" t="s">
        <v>51</v>
      </c>
      <c r="E141" s="44">
        <v>2017</v>
      </c>
      <c r="F141" s="101">
        <v>30</v>
      </c>
      <c r="G141" s="43" t="s">
        <v>51</v>
      </c>
      <c r="H141" s="44">
        <v>2017</v>
      </c>
      <c r="I141" s="46">
        <v>0.20960000000000001</v>
      </c>
      <c r="J141" s="99">
        <v>14</v>
      </c>
      <c r="K141" s="99">
        <v>30</v>
      </c>
      <c r="L141" s="47">
        <f t="shared" si="5"/>
        <v>3742.8571428571427</v>
      </c>
      <c r="M141" s="48">
        <f t="shared" si="6"/>
        <v>1.4971428571428571E-2</v>
      </c>
      <c r="N141" s="105">
        <f t="shared" si="7"/>
        <v>2.2457142857142856E-2</v>
      </c>
      <c r="O141" s="103">
        <v>5000000</v>
      </c>
      <c r="P141" s="49">
        <f t="shared" si="8"/>
        <v>112285.71428571428</v>
      </c>
    </row>
    <row r="142" spans="1:16" ht="18.75">
      <c r="A142" s="50">
        <v>1619</v>
      </c>
      <c r="B142" s="51">
        <v>43068</v>
      </c>
      <c r="C142" s="108">
        <v>1</v>
      </c>
      <c r="D142" s="52" t="s">
        <v>52</v>
      </c>
      <c r="E142" s="53">
        <v>2017</v>
      </c>
      <c r="F142" s="102">
        <v>31</v>
      </c>
      <c r="G142" s="52" t="s">
        <v>52</v>
      </c>
      <c r="H142" s="53">
        <v>2017</v>
      </c>
      <c r="I142" s="55">
        <v>0.2077</v>
      </c>
      <c r="J142" s="100">
        <v>14</v>
      </c>
      <c r="K142" s="100">
        <v>30</v>
      </c>
      <c r="L142" s="56">
        <f t="shared" si="5"/>
        <v>3708.9285714285716</v>
      </c>
      <c r="M142" s="57">
        <f t="shared" si="6"/>
        <v>1.4835714285714285E-2</v>
      </c>
      <c r="N142" s="106">
        <f t="shared" si="7"/>
        <v>2.2253571428571428E-2</v>
      </c>
      <c r="O142" s="104">
        <v>5000000</v>
      </c>
      <c r="P142" s="58">
        <f t="shared" si="8"/>
        <v>111267.85714285714</v>
      </c>
    </row>
    <row r="143" spans="1:16" ht="18.75">
      <c r="A143" s="41">
        <v>1890</v>
      </c>
      <c r="B143" s="42">
        <v>43097</v>
      </c>
      <c r="C143" s="107">
        <v>1</v>
      </c>
      <c r="D143" s="43" t="s">
        <v>53</v>
      </c>
      <c r="E143" s="44">
        <v>2018</v>
      </c>
      <c r="F143" s="101">
        <v>31</v>
      </c>
      <c r="G143" s="43" t="s">
        <v>53</v>
      </c>
      <c r="H143" s="44">
        <v>2018</v>
      </c>
      <c r="I143" s="46">
        <v>0.2069</v>
      </c>
      <c r="J143" s="99">
        <v>14</v>
      </c>
      <c r="K143" s="99">
        <v>30</v>
      </c>
      <c r="L143" s="47">
        <f t="shared" si="5"/>
        <v>3694.6428571428569</v>
      </c>
      <c r="M143" s="48">
        <f t="shared" si="6"/>
        <v>1.4778571428571429E-2</v>
      </c>
      <c r="N143" s="105">
        <f t="shared" si="7"/>
        <v>2.2167857142857142E-2</v>
      </c>
      <c r="O143" s="103">
        <v>5000000</v>
      </c>
      <c r="P143" s="49">
        <f t="shared" si="8"/>
        <v>110839.28571428571</v>
      </c>
    </row>
    <row r="144" spans="1:16" ht="18.75">
      <c r="A144" s="41">
        <v>131</v>
      </c>
      <c r="B144" s="42">
        <v>43131</v>
      </c>
      <c r="C144" s="107">
        <v>1</v>
      </c>
      <c r="D144" s="43" t="s">
        <v>54</v>
      </c>
      <c r="E144" s="44">
        <v>2018</v>
      </c>
      <c r="F144" s="101">
        <v>28</v>
      </c>
      <c r="G144" s="43" t="s">
        <v>54</v>
      </c>
      <c r="H144" s="44">
        <v>2018</v>
      </c>
      <c r="I144" s="46">
        <v>0.21010000000000001</v>
      </c>
      <c r="J144" s="99">
        <v>14</v>
      </c>
      <c r="K144" s="99">
        <v>30</v>
      </c>
      <c r="L144" s="47">
        <f t="shared" si="5"/>
        <v>3751.7857142857147</v>
      </c>
      <c r="M144" s="48">
        <f t="shared" si="6"/>
        <v>1.5007142857142858E-2</v>
      </c>
      <c r="N144" s="105">
        <f t="shared" si="7"/>
        <v>2.2510714285714287E-2</v>
      </c>
      <c r="O144" s="103">
        <v>5000000</v>
      </c>
      <c r="P144" s="49">
        <f t="shared" si="8"/>
        <v>112553.57142857143</v>
      </c>
    </row>
    <row r="145" spans="1:16" ht="18.75">
      <c r="A145" s="41">
        <v>259</v>
      </c>
      <c r="B145" s="42">
        <v>43159</v>
      </c>
      <c r="C145" s="107">
        <v>1</v>
      </c>
      <c r="D145" s="43" t="s">
        <v>55</v>
      </c>
      <c r="E145" s="44">
        <v>2018</v>
      </c>
      <c r="F145" s="101">
        <v>31</v>
      </c>
      <c r="G145" s="43" t="s">
        <v>55</v>
      </c>
      <c r="H145" s="44">
        <v>2018</v>
      </c>
      <c r="I145" s="46">
        <v>0.20680000000000001</v>
      </c>
      <c r="J145" s="99">
        <v>14</v>
      </c>
      <c r="K145" s="99">
        <v>30</v>
      </c>
      <c r="L145" s="47">
        <f t="shared" si="5"/>
        <v>3692.8571428571431</v>
      </c>
      <c r="M145" s="48">
        <f>I145/J145</f>
        <v>1.4771428571428573E-2</v>
      </c>
      <c r="N145" s="105">
        <f t="shared" si="7"/>
        <v>2.2157142857142858E-2</v>
      </c>
      <c r="O145" s="103">
        <v>5000000</v>
      </c>
      <c r="P145" s="49">
        <f t="shared" si="8"/>
        <v>110785.71428571429</v>
      </c>
    </row>
    <row r="146" spans="1:16" ht="18.75">
      <c r="A146" s="41">
        <v>398</v>
      </c>
      <c r="B146" s="42">
        <v>43187</v>
      </c>
      <c r="C146" s="107">
        <v>1</v>
      </c>
      <c r="D146" s="43" t="s">
        <v>56</v>
      </c>
      <c r="E146" s="44">
        <v>2018</v>
      </c>
      <c r="F146" s="101">
        <v>30</v>
      </c>
      <c r="G146" s="43" t="s">
        <v>56</v>
      </c>
      <c r="H146" s="44">
        <v>2018</v>
      </c>
      <c r="I146" s="46">
        <v>0.20480000000000001</v>
      </c>
      <c r="J146" s="99">
        <v>14</v>
      </c>
      <c r="K146" s="99">
        <v>30</v>
      </c>
      <c r="L146" s="47">
        <f t="shared" si="5"/>
        <v>3657.1428571428573</v>
      </c>
      <c r="M146" s="48">
        <f t="shared" ref="M146:M180" si="9">I146/J146</f>
        <v>1.462857142857143E-2</v>
      </c>
      <c r="N146" s="105">
        <f t="shared" si="7"/>
        <v>2.1942857142857146E-2</v>
      </c>
      <c r="O146" s="103">
        <v>5000000</v>
      </c>
      <c r="P146" s="49">
        <f t="shared" si="8"/>
        <v>109714.28571428572</v>
      </c>
    </row>
    <row r="147" spans="1:16" ht="18.75">
      <c r="A147" s="41">
        <v>527</v>
      </c>
      <c r="B147" s="42">
        <v>43217</v>
      </c>
      <c r="C147" s="107">
        <v>1</v>
      </c>
      <c r="D147" s="43" t="s">
        <v>57</v>
      </c>
      <c r="E147" s="44">
        <v>2018</v>
      </c>
      <c r="F147" s="101">
        <v>31</v>
      </c>
      <c r="G147" s="43" t="s">
        <v>57</v>
      </c>
      <c r="H147" s="44">
        <v>2018</v>
      </c>
      <c r="I147" s="46">
        <v>0.2044</v>
      </c>
      <c r="J147" s="99">
        <v>14</v>
      </c>
      <c r="K147" s="99">
        <v>30</v>
      </c>
      <c r="L147" s="47">
        <f t="shared" si="5"/>
        <v>3650</v>
      </c>
      <c r="M147" s="48">
        <f t="shared" si="9"/>
        <v>1.46E-2</v>
      </c>
      <c r="N147" s="105">
        <f t="shared" si="7"/>
        <v>2.1899999999999999E-2</v>
      </c>
      <c r="O147" s="103">
        <v>5000000</v>
      </c>
      <c r="P147" s="49">
        <f t="shared" si="8"/>
        <v>109500</v>
      </c>
    </row>
    <row r="148" spans="1:16" ht="18.75">
      <c r="A148" s="41">
        <v>687</v>
      </c>
      <c r="B148" s="42">
        <v>43250</v>
      </c>
      <c r="C148" s="107">
        <v>1</v>
      </c>
      <c r="D148" s="43" t="s">
        <v>58</v>
      </c>
      <c r="E148" s="44">
        <v>2018</v>
      </c>
      <c r="F148" s="101">
        <v>30</v>
      </c>
      <c r="G148" s="43" t="s">
        <v>58</v>
      </c>
      <c r="H148" s="44">
        <v>2018</v>
      </c>
      <c r="I148" s="46">
        <v>0.20280000000000001</v>
      </c>
      <c r="J148" s="99">
        <v>14</v>
      </c>
      <c r="K148" s="99">
        <v>30</v>
      </c>
      <c r="L148" s="47">
        <f t="shared" si="5"/>
        <v>3621.4285714285716</v>
      </c>
      <c r="M148" s="48">
        <f t="shared" si="9"/>
        <v>1.4485714285714286E-2</v>
      </c>
      <c r="N148" s="105">
        <f t="shared" si="7"/>
        <v>2.172857142857143E-2</v>
      </c>
      <c r="O148" s="103">
        <v>5000000</v>
      </c>
      <c r="P148" s="49">
        <f t="shared" si="8"/>
        <v>108642.85714285714</v>
      </c>
    </row>
    <row r="149" spans="1:16" ht="18.75">
      <c r="A149" s="41">
        <v>820</v>
      </c>
      <c r="B149" s="42">
        <v>43279</v>
      </c>
      <c r="C149" s="107">
        <v>1</v>
      </c>
      <c r="D149" s="43" t="s">
        <v>59</v>
      </c>
      <c r="E149" s="44">
        <v>2018</v>
      </c>
      <c r="F149" s="101">
        <v>31</v>
      </c>
      <c r="G149" s="43" t="s">
        <v>60</v>
      </c>
      <c r="H149" s="44">
        <v>2018</v>
      </c>
      <c r="I149" s="46">
        <v>0.20030000000000001</v>
      </c>
      <c r="J149" s="99">
        <v>14</v>
      </c>
      <c r="K149" s="99">
        <v>30</v>
      </c>
      <c r="L149" s="47">
        <f t="shared" si="5"/>
        <v>3576.7857142857142</v>
      </c>
      <c r="M149" s="48">
        <f t="shared" si="9"/>
        <v>1.4307142857142857E-2</v>
      </c>
      <c r="N149" s="105">
        <f t="shared" si="7"/>
        <v>2.1460714285714284E-2</v>
      </c>
      <c r="O149" s="103">
        <v>5000000</v>
      </c>
      <c r="P149" s="49">
        <f t="shared" si="8"/>
        <v>107303.57142857142</v>
      </c>
    </row>
    <row r="150" spans="1:16" ht="18.75">
      <c r="A150" s="41">
        <v>954</v>
      </c>
      <c r="B150" s="42">
        <v>43308</v>
      </c>
      <c r="C150" s="107">
        <v>1</v>
      </c>
      <c r="D150" s="43" t="s">
        <v>48</v>
      </c>
      <c r="E150" s="44">
        <v>2018</v>
      </c>
      <c r="F150" s="101">
        <v>31</v>
      </c>
      <c r="G150" s="43" t="s">
        <v>48</v>
      </c>
      <c r="H150" s="44">
        <v>2018</v>
      </c>
      <c r="I150" s="46">
        <v>0.19939999999999999</v>
      </c>
      <c r="J150" s="99">
        <v>14</v>
      </c>
      <c r="K150" s="99">
        <v>30</v>
      </c>
      <c r="L150" s="47">
        <f t="shared" si="5"/>
        <v>3560.7142857142853</v>
      </c>
      <c r="M150" s="48">
        <f t="shared" si="9"/>
        <v>1.4242857142857142E-2</v>
      </c>
      <c r="N150" s="105">
        <f t="shared" si="7"/>
        <v>2.1364285714285714E-2</v>
      </c>
      <c r="O150" s="103">
        <v>5000000</v>
      </c>
      <c r="P150" s="49">
        <f t="shared" si="8"/>
        <v>106821.42857142857</v>
      </c>
    </row>
    <row r="151" spans="1:16" ht="18.75">
      <c r="A151" s="41">
        <v>1112</v>
      </c>
      <c r="B151" s="42">
        <v>43343</v>
      </c>
      <c r="C151" s="107">
        <v>1</v>
      </c>
      <c r="D151" s="43" t="s">
        <v>49</v>
      </c>
      <c r="E151" s="44">
        <v>2018</v>
      </c>
      <c r="F151" s="101">
        <v>30</v>
      </c>
      <c r="G151" s="43" t="s">
        <v>49</v>
      </c>
      <c r="H151" s="44">
        <v>2018</v>
      </c>
      <c r="I151" s="46">
        <v>0.1981</v>
      </c>
      <c r="J151" s="99">
        <v>14</v>
      </c>
      <c r="K151" s="99">
        <v>30</v>
      </c>
      <c r="L151" s="47">
        <f t="shared" si="5"/>
        <v>3537.5</v>
      </c>
      <c r="M151" s="48">
        <f t="shared" si="9"/>
        <v>1.4149999999999999E-2</v>
      </c>
      <c r="N151" s="105">
        <f t="shared" si="7"/>
        <v>2.1225000000000001E-2</v>
      </c>
      <c r="O151" s="103">
        <v>5000000</v>
      </c>
      <c r="P151" s="49">
        <f t="shared" si="8"/>
        <v>106125</v>
      </c>
    </row>
    <row r="152" spans="1:16" ht="18.75">
      <c r="A152" s="41">
        <v>1294</v>
      </c>
      <c r="B152" s="42">
        <v>43371</v>
      </c>
      <c r="C152" s="107">
        <v>1</v>
      </c>
      <c r="D152" s="43" t="s">
        <v>50</v>
      </c>
      <c r="E152" s="44">
        <v>2018</v>
      </c>
      <c r="F152" s="101">
        <v>31</v>
      </c>
      <c r="G152" s="43" t="s">
        <v>50</v>
      </c>
      <c r="H152" s="44">
        <v>2018</v>
      </c>
      <c r="I152" s="46">
        <v>0.1963</v>
      </c>
      <c r="J152" s="99">
        <v>14</v>
      </c>
      <c r="K152" s="99">
        <v>30</v>
      </c>
      <c r="L152" s="47">
        <f t="shared" si="5"/>
        <v>3505.3571428571431</v>
      </c>
      <c r="M152" s="48">
        <f t="shared" si="9"/>
        <v>1.4021428571428572E-2</v>
      </c>
      <c r="N152" s="105">
        <f t="shared" si="7"/>
        <v>2.1032142857142857E-2</v>
      </c>
      <c r="O152" s="103">
        <v>5000000</v>
      </c>
      <c r="P152" s="49">
        <f t="shared" si="8"/>
        <v>105160.71428571429</v>
      </c>
    </row>
    <row r="153" spans="1:16" ht="18.75">
      <c r="A153" s="41">
        <v>1521</v>
      </c>
      <c r="B153" s="42">
        <v>43404</v>
      </c>
      <c r="C153" s="107">
        <v>1</v>
      </c>
      <c r="D153" s="43" t="s">
        <v>51</v>
      </c>
      <c r="E153" s="44">
        <v>2018</v>
      </c>
      <c r="F153" s="101">
        <v>30</v>
      </c>
      <c r="G153" s="43" t="s">
        <v>51</v>
      </c>
      <c r="H153" s="44">
        <v>2018</v>
      </c>
      <c r="I153" s="46">
        <v>0.19489999999999999</v>
      </c>
      <c r="J153" s="99">
        <v>14</v>
      </c>
      <c r="K153" s="99">
        <v>30</v>
      </c>
      <c r="L153" s="47">
        <f t="shared" si="5"/>
        <v>3480.3571428571427</v>
      </c>
      <c r="M153" s="48">
        <f t="shared" si="9"/>
        <v>1.3921428571428571E-2</v>
      </c>
      <c r="N153" s="105">
        <f t="shared" si="7"/>
        <v>2.0882142857142856E-2</v>
      </c>
      <c r="O153" s="103">
        <v>5000000</v>
      </c>
      <c r="P153" s="49">
        <f t="shared" si="8"/>
        <v>104410.71428571428</v>
      </c>
    </row>
    <row r="154" spans="1:16" ht="18.75">
      <c r="A154" s="50">
        <v>1708</v>
      </c>
      <c r="B154" s="51">
        <v>43433</v>
      </c>
      <c r="C154" s="108">
        <v>1</v>
      </c>
      <c r="D154" s="52" t="s">
        <v>52</v>
      </c>
      <c r="E154" s="53">
        <v>2018</v>
      </c>
      <c r="F154" s="102">
        <v>31</v>
      </c>
      <c r="G154" s="52" t="s">
        <v>52</v>
      </c>
      <c r="H154" s="53">
        <v>2018</v>
      </c>
      <c r="I154" s="55">
        <v>0.19400000000000001</v>
      </c>
      <c r="J154" s="100">
        <v>14</v>
      </c>
      <c r="K154" s="100">
        <v>30</v>
      </c>
      <c r="L154" s="56">
        <f t="shared" si="5"/>
        <v>3464.2857142857147</v>
      </c>
      <c r="M154" s="57">
        <f t="shared" si="9"/>
        <v>1.3857142857142858E-2</v>
      </c>
      <c r="N154" s="106">
        <f t="shared" si="7"/>
        <v>2.0785714285714286E-2</v>
      </c>
      <c r="O154" s="104">
        <v>5000000</v>
      </c>
      <c r="P154" s="58">
        <f t="shared" si="8"/>
        <v>103928.57142857143</v>
      </c>
    </row>
    <row r="155" spans="1:16" ht="18.75">
      <c r="A155" s="41">
        <v>1872</v>
      </c>
      <c r="B155" s="42">
        <v>43462</v>
      </c>
      <c r="C155" s="107">
        <v>1</v>
      </c>
      <c r="D155" s="43" t="s">
        <v>53</v>
      </c>
      <c r="E155" s="44">
        <v>2019</v>
      </c>
      <c r="F155" s="101">
        <v>31</v>
      </c>
      <c r="G155" s="43" t="s">
        <v>53</v>
      </c>
      <c r="H155" s="44">
        <v>2019</v>
      </c>
      <c r="I155" s="46">
        <v>0.19159999999999999</v>
      </c>
      <c r="J155" s="99">
        <v>14</v>
      </c>
      <c r="K155" s="99">
        <v>30</v>
      </c>
      <c r="L155" s="47">
        <f t="shared" si="5"/>
        <v>3421.4285714285711</v>
      </c>
      <c r="M155" s="48">
        <f t="shared" si="9"/>
        <v>1.3685714285714285E-2</v>
      </c>
      <c r="N155" s="105">
        <f t="shared" si="7"/>
        <v>2.0528571428571427E-2</v>
      </c>
      <c r="O155" s="103">
        <v>5000000</v>
      </c>
      <c r="P155" s="49">
        <f t="shared" si="8"/>
        <v>102642.85714285713</v>
      </c>
    </row>
    <row r="156" spans="1:16" ht="18.75">
      <c r="A156" s="41">
        <v>111</v>
      </c>
      <c r="B156" s="42">
        <v>43496</v>
      </c>
      <c r="C156" s="107">
        <v>1</v>
      </c>
      <c r="D156" s="43" t="s">
        <v>54</v>
      </c>
      <c r="E156" s="44">
        <v>2019</v>
      </c>
      <c r="F156" s="101">
        <v>28</v>
      </c>
      <c r="G156" s="43" t="s">
        <v>54</v>
      </c>
      <c r="H156" s="44">
        <v>2019</v>
      </c>
      <c r="I156" s="46">
        <v>0.19700000000000001</v>
      </c>
      <c r="J156" s="99">
        <v>14</v>
      </c>
      <c r="K156" s="99">
        <v>30</v>
      </c>
      <c r="L156" s="47">
        <f t="shared" si="5"/>
        <v>3517.8571428571431</v>
      </c>
      <c r="M156" s="48">
        <f t="shared" si="9"/>
        <v>1.4071428571428572E-2</v>
      </c>
      <c r="N156" s="105">
        <f t="shared" si="7"/>
        <v>2.1107142857142859E-2</v>
      </c>
      <c r="O156" s="103">
        <v>5000000</v>
      </c>
      <c r="P156" s="49">
        <f t="shared" si="8"/>
        <v>105535.71428571429</v>
      </c>
    </row>
    <row r="157" spans="1:16" ht="18.75">
      <c r="A157" s="41">
        <v>263</v>
      </c>
      <c r="B157" s="42">
        <v>43524</v>
      </c>
      <c r="C157" s="107">
        <v>1</v>
      </c>
      <c r="D157" s="43" t="s">
        <v>55</v>
      </c>
      <c r="E157" s="44">
        <v>2019</v>
      </c>
      <c r="F157" s="101">
        <v>31</v>
      </c>
      <c r="G157" s="43" t="s">
        <v>55</v>
      </c>
      <c r="H157" s="44">
        <v>2019</v>
      </c>
      <c r="I157" s="46">
        <v>0.19370000000000001</v>
      </c>
      <c r="J157" s="99">
        <v>14</v>
      </c>
      <c r="K157" s="99">
        <v>30</v>
      </c>
      <c r="L157" s="47">
        <f t="shared" si="5"/>
        <v>3458.9285714285716</v>
      </c>
      <c r="M157" s="48">
        <f t="shared" si="9"/>
        <v>1.3835714285714286E-2</v>
      </c>
      <c r="N157" s="105">
        <f t="shared" si="7"/>
        <v>2.075357142857143E-2</v>
      </c>
      <c r="O157" s="103">
        <v>5000000</v>
      </c>
      <c r="P157" s="49">
        <f t="shared" si="8"/>
        <v>103767.85714285714</v>
      </c>
    </row>
    <row r="158" spans="1:16" ht="18.75">
      <c r="A158" s="41">
        <v>389</v>
      </c>
      <c r="B158" s="42">
        <v>43553</v>
      </c>
      <c r="C158" s="107">
        <v>1</v>
      </c>
      <c r="D158" s="43" t="s">
        <v>56</v>
      </c>
      <c r="E158" s="44">
        <v>2019</v>
      </c>
      <c r="F158" s="101">
        <v>30</v>
      </c>
      <c r="G158" s="43" t="s">
        <v>56</v>
      </c>
      <c r="H158" s="44">
        <v>2019</v>
      </c>
      <c r="I158" s="46">
        <v>0.19320000000000001</v>
      </c>
      <c r="J158" s="99">
        <v>14</v>
      </c>
      <c r="K158" s="99">
        <v>30</v>
      </c>
      <c r="L158" s="47">
        <f t="shared" si="5"/>
        <v>3450.0000000000005</v>
      </c>
      <c r="M158" s="48">
        <f t="shared" si="9"/>
        <v>1.3800000000000002E-2</v>
      </c>
      <c r="N158" s="105">
        <f t="shared" si="7"/>
        <v>2.0700000000000003E-2</v>
      </c>
      <c r="O158" s="103">
        <v>5000000</v>
      </c>
      <c r="P158" s="49">
        <f t="shared" si="8"/>
        <v>103500.00000000001</v>
      </c>
    </row>
    <row r="159" spans="1:16" ht="18.75">
      <c r="A159" s="41">
        <v>389</v>
      </c>
      <c r="B159" s="42">
        <v>43553</v>
      </c>
      <c r="C159" s="107">
        <v>1</v>
      </c>
      <c r="D159" s="43" t="s">
        <v>57</v>
      </c>
      <c r="E159" s="44">
        <v>2019</v>
      </c>
      <c r="F159" s="101">
        <v>31</v>
      </c>
      <c r="G159" s="43" t="s">
        <v>57</v>
      </c>
      <c r="H159" s="44">
        <v>2019</v>
      </c>
      <c r="I159" s="46">
        <v>0.19320000000000001</v>
      </c>
      <c r="J159" s="99">
        <v>14</v>
      </c>
      <c r="K159" s="99">
        <v>30</v>
      </c>
      <c r="L159" s="47">
        <f t="shared" si="5"/>
        <v>3450.0000000000005</v>
      </c>
      <c r="M159" s="48">
        <f t="shared" si="9"/>
        <v>1.3800000000000002E-2</v>
      </c>
      <c r="N159" s="105">
        <f t="shared" si="7"/>
        <v>2.0700000000000003E-2</v>
      </c>
      <c r="O159" s="103">
        <v>5000000</v>
      </c>
      <c r="P159" s="49">
        <f t="shared" si="8"/>
        <v>103500.00000000001</v>
      </c>
    </row>
    <row r="160" spans="1:16" ht="18.75">
      <c r="A160" s="41">
        <v>389</v>
      </c>
      <c r="B160" s="42">
        <v>43553</v>
      </c>
      <c r="C160" s="107">
        <v>1</v>
      </c>
      <c r="D160" s="43" t="s">
        <v>58</v>
      </c>
      <c r="E160" s="44">
        <v>2019</v>
      </c>
      <c r="F160" s="101">
        <v>30</v>
      </c>
      <c r="G160" s="43" t="s">
        <v>58</v>
      </c>
      <c r="H160" s="44">
        <v>2019</v>
      </c>
      <c r="I160" s="46">
        <v>0.19320000000000001</v>
      </c>
      <c r="J160" s="99">
        <v>14</v>
      </c>
      <c r="K160" s="99">
        <v>30</v>
      </c>
      <c r="L160" s="47">
        <f t="shared" si="5"/>
        <v>3450.0000000000005</v>
      </c>
      <c r="M160" s="48">
        <f t="shared" si="9"/>
        <v>1.3800000000000002E-2</v>
      </c>
      <c r="N160" s="105">
        <f t="shared" si="7"/>
        <v>2.0700000000000003E-2</v>
      </c>
      <c r="O160" s="103">
        <v>5000000</v>
      </c>
      <c r="P160" s="49">
        <f t="shared" si="8"/>
        <v>103500.00000000001</v>
      </c>
    </row>
    <row r="161" spans="1:16" ht="18.75">
      <c r="A161" s="41">
        <v>829</v>
      </c>
      <c r="B161" s="42">
        <v>43644</v>
      </c>
      <c r="C161" s="107">
        <v>1</v>
      </c>
      <c r="D161" s="43" t="s">
        <v>59</v>
      </c>
      <c r="E161" s="44">
        <v>2019</v>
      </c>
      <c r="F161" s="101">
        <v>31</v>
      </c>
      <c r="G161" s="43" t="s">
        <v>60</v>
      </c>
      <c r="H161" s="44">
        <v>2019</v>
      </c>
      <c r="I161" s="46">
        <v>0.1928</v>
      </c>
      <c r="J161" s="99">
        <v>14</v>
      </c>
      <c r="K161" s="99">
        <v>30</v>
      </c>
      <c r="L161" s="47">
        <f t="shared" si="5"/>
        <v>3442.8571428571431</v>
      </c>
      <c r="M161" s="48">
        <f t="shared" si="9"/>
        <v>1.3771428571428572E-2</v>
      </c>
      <c r="N161" s="105">
        <f t="shared" si="7"/>
        <v>2.0657142857142857E-2</v>
      </c>
      <c r="O161" s="103">
        <v>5000000</v>
      </c>
      <c r="P161" s="49">
        <f t="shared" si="8"/>
        <v>103285.71428571429</v>
      </c>
    </row>
    <row r="162" spans="1:16" ht="18.75">
      <c r="A162" s="41">
        <v>1018</v>
      </c>
      <c r="B162" s="42">
        <v>43677</v>
      </c>
      <c r="C162" s="107">
        <v>1</v>
      </c>
      <c r="D162" s="43" t="s">
        <v>48</v>
      </c>
      <c r="E162" s="44">
        <v>2019</v>
      </c>
      <c r="F162" s="101">
        <v>31</v>
      </c>
      <c r="G162" s="43" t="s">
        <v>48</v>
      </c>
      <c r="H162" s="44">
        <v>2019</v>
      </c>
      <c r="I162" s="46">
        <v>0.19320000000000001</v>
      </c>
      <c r="J162" s="99">
        <v>14</v>
      </c>
      <c r="K162" s="99">
        <v>30</v>
      </c>
      <c r="L162" s="47">
        <f t="shared" si="5"/>
        <v>3450.0000000000005</v>
      </c>
      <c r="M162" s="48">
        <f t="shared" si="9"/>
        <v>1.3800000000000002E-2</v>
      </c>
      <c r="N162" s="105">
        <f t="shared" si="7"/>
        <v>2.0700000000000003E-2</v>
      </c>
      <c r="O162" s="103">
        <v>5000000</v>
      </c>
      <c r="P162" s="49">
        <f t="shared" si="8"/>
        <v>103500.00000000001</v>
      </c>
    </row>
    <row r="163" spans="1:16" ht="18.75">
      <c r="A163" s="41">
        <v>1145</v>
      </c>
      <c r="B163" s="42">
        <v>43707</v>
      </c>
      <c r="C163" s="107">
        <v>1</v>
      </c>
      <c r="D163" s="43" t="s">
        <v>49</v>
      </c>
      <c r="E163" s="44">
        <v>2019</v>
      </c>
      <c r="F163" s="101">
        <v>30</v>
      </c>
      <c r="G163" s="43" t="s">
        <v>49</v>
      </c>
      <c r="H163" s="44">
        <v>2019</v>
      </c>
      <c r="I163" s="46">
        <v>0.19320000000000001</v>
      </c>
      <c r="J163" s="99">
        <v>14</v>
      </c>
      <c r="K163" s="99">
        <v>30</v>
      </c>
      <c r="L163" s="47">
        <f t="shared" si="5"/>
        <v>3450.0000000000005</v>
      </c>
      <c r="M163" s="48">
        <f t="shared" si="9"/>
        <v>1.3800000000000002E-2</v>
      </c>
      <c r="N163" s="105">
        <f t="shared" si="7"/>
        <v>2.0700000000000003E-2</v>
      </c>
      <c r="O163" s="103">
        <v>5000000</v>
      </c>
      <c r="P163" s="49">
        <f t="shared" si="8"/>
        <v>103500.00000000001</v>
      </c>
    </row>
    <row r="164" spans="1:16" ht="18.75">
      <c r="A164" s="41">
        <v>1293</v>
      </c>
      <c r="B164" s="42">
        <v>43738</v>
      </c>
      <c r="C164" s="107">
        <v>1</v>
      </c>
      <c r="D164" s="43" t="s">
        <v>50</v>
      </c>
      <c r="E164" s="44">
        <v>2019</v>
      </c>
      <c r="F164" s="101">
        <v>30</v>
      </c>
      <c r="G164" s="43" t="s">
        <v>50</v>
      </c>
      <c r="H164" s="44">
        <v>2019</v>
      </c>
      <c r="I164" s="46">
        <v>0.191</v>
      </c>
      <c r="J164" s="99">
        <v>14</v>
      </c>
      <c r="K164" s="99">
        <v>30</v>
      </c>
      <c r="L164" s="47">
        <f t="shared" si="5"/>
        <v>3410.7142857142853</v>
      </c>
      <c r="M164" s="48">
        <f t="shared" si="9"/>
        <v>1.3642857142857142E-2</v>
      </c>
      <c r="N164" s="105">
        <f t="shared" si="7"/>
        <v>2.0464285714285713E-2</v>
      </c>
      <c r="O164" s="103">
        <v>5000000</v>
      </c>
      <c r="P164" s="49">
        <f t="shared" si="8"/>
        <v>102321.42857142857</v>
      </c>
    </row>
    <row r="165" spans="1:16" ht="18.75">
      <c r="A165" s="41">
        <v>1474</v>
      </c>
      <c r="B165" s="42">
        <v>43769</v>
      </c>
      <c r="C165" s="107">
        <v>1</v>
      </c>
      <c r="D165" s="43" t="s">
        <v>51</v>
      </c>
      <c r="E165" s="44">
        <v>2019</v>
      </c>
      <c r="F165" s="101">
        <v>30</v>
      </c>
      <c r="G165" s="43" t="s">
        <v>51</v>
      </c>
      <c r="H165" s="44">
        <v>2019</v>
      </c>
      <c r="I165" s="46">
        <v>0.1903</v>
      </c>
      <c r="J165" s="99">
        <v>14</v>
      </c>
      <c r="K165" s="99">
        <v>30</v>
      </c>
      <c r="L165" s="47">
        <f t="shared" si="5"/>
        <v>3398.2142857142853</v>
      </c>
      <c r="M165" s="48">
        <f t="shared" si="9"/>
        <v>1.3592857142857143E-2</v>
      </c>
      <c r="N165" s="105">
        <f t="shared" si="7"/>
        <v>2.0389285714285714E-2</v>
      </c>
      <c r="O165" s="103">
        <v>5000000</v>
      </c>
      <c r="P165" s="49">
        <f t="shared" si="8"/>
        <v>101946.42857142857</v>
      </c>
    </row>
    <row r="166" spans="1:16" ht="18.75">
      <c r="A166" s="50">
        <v>1603</v>
      </c>
      <c r="B166" s="51">
        <v>43799</v>
      </c>
      <c r="C166" s="108">
        <v>1</v>
      </c>
      <c r="D166" s="52" t="s">
        <v>52</v>
      </c>
      <c r="E166" s="53">
        <v>2019</v>
      </c>
      <c r="F166" s="102">
        <v>31</v>
      </c>
      <c r="G166" s="52" t="s">
        <v>52</v>
      </c>
      <c r="H166" s="53">
        <v>2019</v>
      </c>
      <c r="I166" s="55">
        <v>0.18909999999999999</v>
      </c>
      <c r="J166" s="100">
        <v>14</v>
      </c>
      <c r="K166" s="100">
        <v>30</v>
      </c>
      <c r="L166" s="56">
        <f t="shared" si="5"/>
        <v>3376.7857142857142</v>
      </c>
      <c r="M166" s="57">
        <f t="shared" si="9"/>
        <v>1.3507142857142856E-2</v>
      </c>
      <c r="N166" s="106">
        <f t="shared" si="7"/>
        <v>2.0260714285714285E-2</v>
      </c>
      <c r="O166" s="104">
        <v>5000000</v>
      </c>
      <c r="P166" s="58">
        <f t="shared" si="8"/>
        <v>101303.57142857142</v>
      </c>
    </row>
    <row r="167" spans="1:16" ht="18.75">
      <c r="A167" s="41">
        <v>1768</v>
      </c>
      <c r="B167" s="42">
        <v>43826</v>
      </c>
      <c r="C167" s="107">
        <v>1</v>
      </c>
      <c r="D167" s="43" t="s">
        <v>53</v>
      </c>
      <c r="E167" s="44">
        <v>2020</v>
      </c>
      <c r="F167" s="101">
        <v>31</v>
      </c>
      <c r="G167" s="43" t="s">
        <v>53</v>
      </c>
      <c r="H167" s="44">
        <v>2020</v>
      </c>
      <c r="I167" s="46">
        <v>0.18770000000000001</v>
      </c>
      <c r="J167" s="99">
        <v>14</v>
      </c>
      <c r="K167" s="99">
        <v>30</v>
      </c>
      <c r="L167" s="47">
        <f t="shared" si="5"/>
        <v>3351.7857142857147</v>
      </c>
      <c r="M167" s="48">
        <f t="shared" si="9"/>
        <v>1.3407142857142857E-2</v>
      </c>
      <c r="N167" s="105">
        <f t="shared" si="7"/>
        <v>2.0110714285714287E-2</v>
      </c>
      <c r="O167" s="103">
        <v>5000000</v>
      </c>
      <c r="P167" s="49">
        <f t="shared" si="8"/>
        <v>100553.57142857143</v>
      </c>
    </row>
    <row r="168" spans="1:16" ht="18.75">
      <c r="A168" s="41">
        <v>94</v>
      </c>
      <c r="B168" s="42">
        <v>43860</v>
      </c>
      <c r="C168" s="107">
        <v>1</v>
      </c>
      <c r="D168" s="43" t="s">
        <v>54</v>
      </c>
      <c r="E168" s="44">
        <v>2020</v>
      </c>
      <c r="F168" s="101">
        <v>29</v>
      </c>
      <c r="G168" s="43" t="s">
        <v>54</v>
      </c>
      <c r="H168" s="44">
        <v>2020</v>
      </c>
      <c r="I168" s="46">
        <v>0.19059999999999999</v>
      </c>
      <c r="J168" s="99">
        <v>14</v>
      </c>
      <c r="K168" s="99">
        <v>30</v>
      </c>
      <c r="L168" s="47">
        <f t="shared" si="5"/>
        <v>3403.571428571428</v>
      </c>
      <c r="M168" s="48">
        <f t="shared" si="9"/>
        <v>1.3614285714285714E-2</v>
      </c>
      <c r="N168" s="105">
        <f t="shared" si="7"/>
        <v>2.042142857142857E-2</v>
      </c>
      <c r="O168" s="103">
        <v>5000000</v>
      </c>
      <c r="P168" s="49">
        <f t="shared" si="8"/>
        <v>102107.14285714284</v>
      </c>
    </row>
    <row r="169" spans="1:16" ht="18.75">
      <c r="A169" s="41">
        <v>205</v>
      </c>
      <c r="B169" s="42">
        <v>43888</v>
      </c>
      <c r="C169" s="107">
        <v>1</v>
      </c>
      <c r="D169" s="43" t="s">
        <v>55</v>
      </c>
      <c r="E169" s="44">
        <v>2020</v>
      </c>
      <c r="F169" s="101">
        <v>31</v>
      </c>
      <c r="G169" s="43" t="s">
        <v>55</v>
      </c>
      <c r="H169" s="44">
        <v>2020</v>
      </c>
      <c r="I169" s="46">
        <v>0.1895</v>
      </c>
      <c r="J169" s="99">
        <v>14</v>
      </c>
      <c r="K169" s="99">
        <v>30</v>
      </c>
      <c r="L169" s="47">
        <f t="shared" si="5"/>
        <v>3383.9285714285716</v>
      </c>
      <c r="M169" s="48">
        <f t="shared" si="9"/>
        <v>1.3535714285714286E-2</v>
      </c>
      <c r="N169" s="105">
        <f t="shared" si="7"/>
        <v>2.0303571428571428E-2</v>
      </c>
      <c r="O169" s="103">
        <v>5000000</v>
      </c>
      <c r="P169" s="49">
        <f t="shared" si="8"/>
        <v>101517.85714285714</v>
      </c>
    </row>
    <row r="170" spans="1:16" ht="18.75">
      <c r="A170" s="41">
        <v>351</v>
      </c>
      <c r="B170" s="42">
        <v>43917</v>
      </c>
      <c r="C170" s="107">
        <v>1</v>
      </c>
      <c r="D170" s="43" t="s">
        <v>56</v>
      </c>
      <c r="E170" s="44">
        <v>2020</v>
      </c>
      <c r="F170" s="101">
        <v>30</v>
      </c>
      <c r="G170" s="43" t="s">
        <v>56</v>
      </c>
      <c r="H170" s="44">
        <v>2020</v>
      </c>
      <c r="I170" s="46">
        <v>0.18690000000000001</v>
      </c>
      <c r="J170" s="99">
        <v>14</v>
      </c>
      <c r="K170" s="99">
        <v>30</v>
      </c>
      <c r="L170" s="47">
        <f t="shared" si="5"/>
        <v>3337.5</v>
      </c>
      <c r="M170" s="48">
        <f t="shared" si="9"/>
        <v>1.3350000000000001E-2</v>
      </c>
      <c r="N170" s="105">
        <f t="shared" si="7"/>
        <v>2.0025000000000001E-2</v>
      </c>
      <c r="O170" s="103">
        <v>5000000</v>
      </c>
      <c r="P170" s="49">
        <f t="shared" si="8"/>
        <v>100125</v>
      </c>
    </row>
    <row r="171" spans="1:16" ht="18.75">
      <c r="A171" s="41">
        <v>437</v>
      </c>
      <c r="B171" s="42">
        <v>43951</v>
      </c>
      <c r="C171" s="107">
        <v>1</v>
      </c>
      <c r="D171" s="43" t="s">
        <v>57</v>
      </c>
      <c r="E171" s="44">
        <v>2020</v>
      </c>
      <c r="F171" s="101">
        <v>31</v>
      </c>
      <c r="G171" s="43" t="s">
        <v>57</v>
      </c>
      <c r="H171" s="44">
        <v>2020</v>
      </c>
      <c r="I171" s="46">
        <v>0.18190000000000001</v>
      </c>
      <c r="J171" s="99">
        <v>14</v>
      </c>
      <c r="K171" s="99">
        <v>30</v>
      </c>
      <c r="L171" s="47">
        <f t="shared" si="5"/>
        <v>3248.2142857142858</v>
      </c>
      <c r="M171" s="48">
        <f t="shared" si="9"/>
        <v>1.2992857142857143E-2</v>
      </c>
      <c r="N171" s="105">
        <f t="shared" si="7"/>
        <v>1.9489285714285716E-2</v>
      </c>
      <c r="O171" s="103">
        <v>5000000</v>
      </c>
      <c r="P171" s="49">
        <f t="shared" si="8"/>
        <v>97446.42857142858</v>
      </c>
    </row>
    <row r="172" spans="1:16" ht="18.75">
      <c r="A172" s="41">
        <v>505</v>
      </c>
      <c r="B172" s="42">
        <v>43980</v>
      </c>
      <c r="C172" s="107">
        <v>1</v>
      </c>
      <c r="D172" s="43" t="s">
        <v>58</v>
      </c>
      <c r="E172" s="44">
        <v>2020</v>
      </c>
      <c r="F172" s="101">
        <v>30</v>
      </c>
      <c r="G172" s="43" t="s">
        <v>58</v>
      </c>
      <c r="H172" s="44">
        <v>2020</v>
      </c>
      <c r="I172" s="46">
        <v>0.1812</v>
      </c>
      <c r="J172" s="99">
        <v>14</v>
      </c>
      <c r="K172" s="99">
        <v>30</v>
      </c>
      <c r="L172" s="47">
        <f t="shared" si="5"/>
        <v>3235.7142857142853</v>
      </c>
      <c r="M172" s="48">
        <f t="shared" si="9"/>
        <v>1.2942857142857143E-2</v>
      </c>
      <c r="N172" s="105">
        <f t="shared" si="7"/>
        <v>1.9414285714285714E-2</v>
      </c>
      <c r="O172" s="103">
        <v>5000000</v>
      </c>
      <c r="P172" s="49">
        <f t="shared" si="8"/>
        <v>97071.428571428565</v>
      </c>
    </row>
    <row r="173" spans="1:16" ht="18.75">
      <c r="A173" s="41">
        <v>605</v>
      </c>
      <c r="B173" s="42">
        <v>44012</v>
      </c>
      <c r="C173" s="107">
        <v>1</v>
      </c>
      <c r="D173" s="43" t="s">
        <v>59</v>
      </c>
      <c r="E173" s="44">
        <v>2020</v>
      </c>
      <c r="F173" s="101">
        <v>31</v>
      </c>
      <c r="G173" s="43" t="s">
        <v>60</v>
      </c>
      <c r="H173" s="44">
        <v>2020</v>
      </c>
      <c r="I173" s="46">
        <v>0.1812</v>
      </c>
      <c r="J173" s="99">
        <v>14</v>
      </c>
      <c r="K173" s="99">
        <v>30</v>
      </c>
      <c r="L173" s="47">
        <f t="shared" si="5"/>
        <v>3235.7142857142853</v>
      </c>
      <c r="M173" s="48">
        <f t="shared" si="9"/>
        <v>1.2942857142857143E-2</v>
      </c>
      <c r="N173" s="105">
        <f t="shared" si="7"/>
        <v>1.9414285714285714E-2</v>
      </c>
      <c r="O173" s="103">
        <v>5000000</v>
      </c>
      <c r="P173" s="49">
        <f t="shared" si="8"/>
        <v>97071.428571428565</v>
      </c>
    </row>
    <row r="174" spans="1:16" ht="18.75">
      <c r="A174" s="41">
        <v>685</v>
      </c>
      <c r="B174" s="42">
        <v>44043</v>
      </c>
      <c r="C174" s="107">
        <v>1</v>
      </c>
      <c r="D174" s="43" t="s">
        <v>48</v>
      </c>
      <c r="E174" s="44">
        <v>2020</v>
      </c>
      <c r="F174" s="101">
        <v>31</v>
      </c>
      <c r="G174" s="43" t="s">
        <v>48</v>
      </c>
      <c r="H174" s="44">
        <v>2020</v>
      </c>
      <c r="I174" s="46">
        <v>0.18290000000000001</v>
      </c>
      <c r="J174" s="99">
        <v>14</v>
      </c>
      <c r="K174" s="99">
        <v>30</v>
      </c>
      <c r="L174" s="47">
        <f t="shared" si="5"/>
        <v>3266.0714285714284</v>
      </c>
      <c r="M174" s="48">
        <f t="shared" si="9"/>
        <v>1.3064285714285714E-2</v>
      </c>
      <c r="N174" s="105">
        <f t="shared" si="7"/>
        <v>1.959642857142857E-2</v>
      </c>
      <c r="O174" s="103">
        <v>5000000</v>
      </c>
      <c r="P174" s="49">
        <f t="shared" si="8"/>
        <v>97982.142857142855</v>
      </c>
    </row>
    <row r="175" spans="1:16" ht="18.75">
      <c r="A175" s="41">
        <v>769</v>
      </c>
      <c r="B175" s="42">
        <v>44071</v>
      </c>
      <c r="C175" s="107">
        <v>1</v>
      </c>
      <c r="D175" s="43" t="s">
        <v>49</v>
      </c>
      <c r="E175" s="44">
        <v>2020</v>
      </c>
      <c r="F175" s="101">
        <v>30</v>
      </c>
      <c r="G175" s="43" t="s">
        <v>49</v>
      </c>
      <c r="H175" s="44">
        <v>2020</v>
      </c>
      <c r="I175" s="46">
        <v>0.1835</v>
      </c>
      <c r="J175" s="99">
        <v>14</v>
      </c>
      <c r="K175" s="99">
        <v>30</v>
      </c>
      <c r="L175" s="47">
        <f t="shared" si="5"/>
        <v>3276.7857142857142</v>
      </c>
      <c r="M175" s="48">
        <f t="shared" si="9"/>
        <v>1.3107142857142857E-2</v>
      </c>
      <c r="N175" s="105">
        <f t="shared" si="7"/>
        <v>1.9660714285714285E-2</v>
      </c>
      <c r="O175" s="103">
        <v>5000000</v>
      </c>
      <c r="P175" s="49">
        <f t="shared" si="8"/>
        <v>98303.57142857142</v>
      </c>
    </row>
    <row r="176" spans="1:16" ht="18.75">
      <c r="A176" s="41">
        <v>869</v>
      </c>
      <c r="B176" s="42">
        <v>44104</v>
      </c>
      <c r="C176" s="107">
        <v>1</v>
      </c>
      <c r="D176" s="43" t="s">
        <v>50</v>
      </c>
      <c r="E176" s="44">
        <v>2020</v>
      </c>
      <c r="F176" s="101">
        <v>31</v>
      </c>
      <c r="G176" s="43" t="s">
        <v>50</v>
      </c>
      <c r="H176" s="44">
        <v>2020</v>
      </c>
      <c r="I176" s="46">
        <v>0.18090000000000001</v>
      </c>
      <c r="J176" s="99">
        <v>14</v>
      </c>
      <c r="K176" s="99">
        <v>30</v>
      </c>
      <c r="L176" s="47">
        <f t="shared" si="5"/>
        <v>3230.3571428571431</v>
      </c>
      <c r="M176" s="48">
        <f t="shared" si="9"/>
        <v>1.2921428571428572E-2</v>
      </c>
      <c r="N176" s="105">
        <f t="shared" si="7"/>
        <v>1.9382142857142858E-2</v>
      </c>
      <c r="O176" s="103">
        <v>5000000</v>
      </c>
      <c r="P176" s="49">
        <f t="shared" si="8"/>
        <v>96910.71428571429</v>
      </c>
    </row>
    <row r="177" spans="1:16" ht="18.75">
      <c r="A177" s="60">
        <v>947</v>
      </c>
      <c r="B177" s="61">
        <v>44133</v>
      </c>
      <c r="C177" s="109">
        <v>1</v>
      </c>
      <c r="D177" s="62" t="s">
        <v>51</v>
      </c>
      <c r="E177" s="44">
        <v>2020</v>
      </c>
      <c r="F177" s="101">
        <v>30</v>
      </c>
      <c r="G177" s="43" t="s">
        <v>51</v>
      </c>
      <c r="H177" s="44">
        <v>2020</v>
      </c>
      <c r="I177" s="46">
        <v>0.1784</v>
      </c>
      <c r="J177" s="99">
        <v>14</v>
      </c>
      <c r="K177" s="99">
        <v>30</v>
      </c>
      <c r="L177" s="47">
        <f t="shared" si="5"/>
        <v>3185.7142857142858</v>
      </c>
      <c r="M177" s="48">
        <f t="shared" si="9"/>
        <v>1.2742857142857143E-2</v>
      </c>
      <c r="N177" s="105">
        <f t="shared" si="7"/>
        <v>1.9114285714285716E-2</v>
      </c>
      <c r="O177" s="103">
        <v>5000000</v>
      </c>
      <c r="P177" s="49">
        <f t="shared" si="8"/>
        <v>95571.42857142858</v>
      </c>
    </row>
    <row r="178" spans="1:16" ht="18.75">
      <c r="A178" s="63">
        <v>1034</v>
      </c>
      <c r="B178" s="64">
        <v>44161</v>
      </c>
      <c r="C178" s="110">
        <v>1</v>
      </c>
      <c r="D178" s="65" t="s">
        <v>52</v>
      </c>
      <c r="E178" s="53">
        <v>2020</v>
      </c>
      <c r="F178" s="102">
        <v>31</v>
      </c>
      <c r="G178" s="52" t="s">
        <v>52</v>
      </c>
      <c r="H178" s="53">
        <v>2020</v>
      </c>
      <c r="I178" s="55">
        <v>0.17460000000000001</v>
      </c>
      <c r="J178" s="100">
        <v>14</v>
      </c>
      <c r="K178" s="100">
        <v>30</v>
      </c>
      <c r="L178" s="56">
        <f t="shared" ref="L178:L180" si="10">MMULT(O178,N178)/30</f>
        <v>3117.8571428571436</v>
      </c>
      <c r="M178" s="57">
        <f t="shared" si="9"/>
        <v>1.2471428571428573E-2</v>
      </c>
      <c r="N178" s="106">
        <f t="shared" ref="N178:N180" si="11">MMULT(M178,1.5)</f>
        <v>1.870714285714286E-2</v>
      </c>
      <c r="O178" s="104">
        <v>5000000</v>
      </c>
      <c r="P178" s="58">
        <f t="shared" ref="P178:P180" si="12">MMULT(L178,K178)</f>
        <v>93535.714285714304</v>
      </c>
    </row>
    <row r="179" spans="1:16" ht="18.75">
      <c r="A179" s="60">
        <v>1215</v>
      </c>
      <c r="B179" s="61">
        <v>44195</v>
      </c>
      <c r="C179" s="109">
        <v>1</v>
      </c>
      <c r="D179" s="62" t="s">
        <v>53</v>
      </c>
      <c r="E179" s="44">
        <v>2021</v>
      </c>
      <c r="F179" s="101">
        <v>31</v>
      </c>
      <c r="G179" s="43" t="s">
        <v>53</v>
      </c>
      <c r="H179" s="44">
        <v>2021</v>
      </c>
      <c r="I179" s="46">
        <v>0.17460000000000001</v>
      </c>
      <c r="J179" s="99">
        <v>14</v>
      </c>
      <c r="K179" s="99">
        <v>30</v>
      </c>
      <c r="L179" s="47">
        <f t="shared" si="10"/>
        <v>3117.8571428571436</v>
      </c>
      <c r="M179" s="48">
        <f t="shared" si="9"/>
        <v>1.2471428571428573E-2</v>
      </c>
      <c r="N179" s="105">
        <f t="shared" si="11"/>
        <v>1.870714285714286E-2</v>
      </c>
      <c r="O179" s="103">
        <v>5000000</v>
      </c>
      <c r="P179" s="49">
        <f t="shared" si="12"/>
        <v>93535.714285714304</v>
      </c>
    </row>
    <row r="180" spans="1:16" ht="18.75">
      <c r="A180" s="60">
        <v>64</v>
      </c>
      <c r="B180" s="61">
        <v>44225</v>
      </c>
      <c r="C180" s="109">
        <v>1</v>
      </c>
      <c r="D180" s="62" t="s">
        <v>54</v>
      </c>
      <c r="E180" s="44">
        <v>2021</v>
      </c>
      <c r="F180" s="101">
        <v>28</v>
      </c>
      <c r="G180" s="43" t="s">
        <v>54</v>
      </c>
      <c r="H180" s="44">
        <v>2021</v>
      </c>
      <c r="I180" s="46">
        <v>0.1754</v>
      </c>
      <c r="J180" s="99">
        <v>14</v>
      </c>
      <c r="K180" s="99">
        <v>30</v>
      </c>
      <c r="L180" s="47">
        <f t="shared" si="10"/>
        <v>3132.1428571428569</v>
      </c>
      <c r="M180" s="48">
        <f t="shared" si="9"/>
        <v>1.2528571428571429E-2</v>
      </c>
      <c r="N180" s="105">
        <f t="shared" si="11"/>
        <v>1.8792857142857142E-2</v>
      </c>
      <c r="O180" s="103">
        <v>5000000</v>
      </c>
      <c r="P180" s="49">
        <f t="shared" si="12"/>
        <v>93964.28571428571</v>
      </c>
    </row>
    <row r="181" spans="1:16" ht="17.25" thickBot="1">
      <c r="A181" s="66"/>
      <c r="B181" s="67"/>
      <c r="C181" s="68"/>
      <c r="D181" s="69"/>
      <c r="E181" s="70"/>
      <c r="F181" s="68"/>
      <c r="G181" s="69"/>
      <c r="H181" s="70"/>
      <c r="I181" s="71"/>
      <c r="J181" s="72"/>
      <c r="K181" s="72"/>
      <c r="L181" s="72"/>
      <c r="M181" s="73"/>
      <c r="N181" s="74"/>
      <c r="O181" s="75"/>
      <c r="P181" s="75"/>
    </row>
    <row r="182" spans="1:16" ht="21.75" thickTop="1" thickBot="1">
      <c r="A182" s="139" t="s">
        <v>61</v>
      </c>
      <c r="B182" s="140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1"/>
      <c r="O182" s="111">
        <v>5000000</v>
      </c>
      <c r="P182" s="111">
        <f>SUM(P114:P180)</f>
        <v>7215442.307692308</v>
      </c>
    </row>
    <row r="183" spans="1:16" ht="33.75" thickTop="1">
      <c r="A183" s="142" t="s">
        <v>62</v>
      </c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4"/>
      <c r="O183" s="145">
        <f>SUM(O182:P182)</f>
        <v>12215442.307692308</v>
      </c>
      <c r="P183" s="146"/>
    </row>
    <row r="184" spans="1:16" ht="15.75" thickBot="1">
      <c r="A184" s="147"/>
      <c r="B184" s="148"/>
      <c r="C184" s="148"/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9"/>
    </row>
    <row r="185" spans="1:16" ht="15.75" thickTop="1"/>
    <row r="189" spans="1:16" ht="15.75" thickBot="1"/>
    <row r="190" spans="1:16" ht="16.5" thickTop="1">
      <c r="A190" s="184"/>
      <c r="B190" s="185"/>
      <c r="C190" s="185"/>
      <c r="D190" s="185"/>
      <c r="E190" s="185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  <c r="P190" s="186"/>
    </row>
    <row r="191" spans="1:16" ht="26.25">
      <c r="A191" s="191" t="s">
        <v>6</v>
      </c>
      <c r="B191" s="192"/>
      <c r="C191" s="192"/>
      <c r="D191" s="192"/>
      <c r="E191" s="192"/>
      <c r="F191" s="192"/>
      <c r="G191" s="192"/>
      <c r="H191" s="192"/>
      <c r="I191" s="192"/>
      <c r="J191" s="192"/>
      <c r="K191" s="192"/>
      <c r="L191" s="192"/>
      <c r="M191" s="192"/>
      <c r="N191" s="192"/>
      <c r="O191" s="192"/>
      <c r="P191" s="193"/>
    </row>
    <row r="192" spans="1:16" ht="16.5" thickBot="1">
      <c r="A192" s="194" t="s">
        <v>7</v>
      </c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31"/>
    </row>
    <row r="193" spans="1:16" ht="17.25" thickTop="1" thickBot="1">
      <c r="A193" s="196" t="s">
        <v>8</v>
      </c>
      <c r="B193" s="197"/>
      <c r="C193" s="197"/>
      <c r="D193" s="197"/>
      <c r="E193" s="198"/>
      <c r="F193" s="175" t="s">
        <v>64</v>
      </c>
      <c r="G193" s="176"/>
      <c r="H193" s="176"/>
      <c r="I193" s="176"/>
      <c r="J193" s="176"/>
      <c r="K193" s="175" t="s">
        <v>10</v>
      </c>
      <c r="L193" s="176"/>
      <c r="M193" s="176"/>
      <c r="N193" s="177"/>
      <c r="O193" s="175" t="s">
        <v>11</v>
      </c>
      <c r="P193" s="177"/>
    </row>
    <row r="194" spans="1:16" ht="17.25" thickTop="1" thickBot="1">
      <c r="A194" s="7" t="s">
        <v>12</v>
      </c>
      <c r="B194" s="181" t="s">
        <v>13</v>
      </c>
      <c r="C194" s="182"/>
      <c r="D194" s="181" t="s">
        <v>14</v>
      </c>
      <c r="E194" s="182"/>
      <c r="F194" s="178"/>
      <c r="G194" s="179"/>
      <c r="H194" s="179"/>
      <c r="I194" s="179"/>
      <c r="J194" s="179"/>
      <c r="K194" s="178"/>
      <c r="L194" s="179"/>
      <c r="M194" s="179"/>
      <c r="N194" s="180"/>
      <c r="O194" s="178"/>
      <c r="P194" s="180"/>
    </row>
    <row r="195" spans="1:16" ht="17.25" thickTop="1" thickBot="1">
      <c r="A195" s="8">
        <v>28</v>
      </c>
      <c r="B195" s="183" t="s">
        <v>15</v>
      </c>
      <c r="C195" s="183"/>
      <c r="D195" s="183">
        <v>2021</v>
      </c>
      <c r="E195" s="183"/>
      <c r="F195" s="9"/>
      <c r="G195" s="207">
        <v>5000000</v>
      </c>
      <c r="H195" s="207"/>
      <c r="I195" s="207"/>
      <c r="J195" s="10"/>
      <c r="K195" s="154" t="s">
        <v>16</v>
      </c>
      <c r="L195" s="154"/>
      <c r="M195" s="154"/>
      <c r="N195" s="155"/>
      <c r="O195" s="11">
        <v>2017</v>
      </c>
      <c r="P195" s="12">
        <v>166</v>
      </c>
    </row>
    <row r="196" spans="1:16" ht="17.25" thickTop="1" thickBot="1">
      <c r="A196" s="181" t="s">
        <v>17</v>
      </c>
      <c r="B196" s="187"/>
      <c r="C196" s="187"/>
      <c r="D196" s="187"/>
      <c r="E196" s="187"/>
      <c r="F196" s="187"/>
      <c r="G196" s="187"/>
      <c r="H196" s="182"/>
      <c r="I196" s="181" t="s">
        <v>18</v>
      </c>
      <c r="J196" s="187"/>
      <c r="K196" s="187"/>
      <c r="L196" s="187"/>
      <c r="M196" s="187"/>
      <c r="N196" s="182"/>
      <c r="O196" s="197" t="s">
        <v>19</v>
      </c>
      <c r="P196" s="198"/>
    </row>
    <row r="197" spans="1:16" ht="17.25" thickTop="1" thickBot="1">
      <c r="A197" s="153" t="s">
        <v>20</v>
      </c>
      <c r="B197" s="154"/>
      <c r="C197" s="154"/>
      <c r="D197" s="154"/>
      <c r="E197" s="154"/>
      <c r="F197" s="154"/>
      <c r="G197" s="154"/>
      <c r="H197" s="155"/>
      <c r="I197" s="156" t="s">
        <v>81</v>
      </c>
      <c r="J197" s="157"/>
      <c r="K197" s="157"/>
      <c r="L197" s="157"/>
      <c r="M197" s="157"/>
      <c r="N197" s="158"/>
      <c r="O197" s="154" t="s">
        <v>21</v>
      </c>
      <c r="P197" s="155"/>
    </row>
    <row r="198" spans="1:16" ht="19.5" thickTop="1" thickBot="1">
      <c r="A198" s="13"/>
      <c r="B198" s="14"/>
      <c r="C198" s="14"/>
      <c r="D198" s="159" t="s">
        <v>22</v>
      </c>
      <c r="E198" s="159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"/>
    </row>
    <row r="199" spans="1:16" ht="19.5" thickTop="1" thickBot="1">
      <c r="A199" s="160" t="s">
        <v>23</v>
      </c>
      <c r="B199" s="160" t="s">
        <v>8</v>
      </c>
      <c r="C199" s="163" t="s">
        <v>24</v>
      </c>
      <c r="D199" s="164"/>
      <c r="E199" s="164"/>
      <c r="F199" s="164"/>
      <c r="G199" s="164"/>
      <c r="H199" s="165"/>
      <c r="I199" s="166" t="s">
        <v>25</v>
      </c>
      <c r="J199" s="159"/>
      <c r="K199" s="159"/>
      <c r="L199" s="159"/>
      <c r="M199" s="159"/>
      <c r="N199" s="167"/>
      <c r="O199" s="16" t="s">
        <v>26</v>
      </c>
      <c r="P199" s="17" t="s">
        <v>27</v>
      </c>
    </row>
    <row r="200" spans="1:16" ht="16.5" thickTop="1" thickBot="1">
      <c r="A200" s="161"/>
      <c r="B200" s="161"/>
      <c r="C200" s="168" t="s">
        <v>28</v>
      </c>
      <c r="D200" s="169"/>
      <c r="E200" s="170"/>
      <c r="F200" s="171" t="s">
        <v>29</v>
      </c>
      <c r="G200" s="172"/>
      <c r="H200" s="173"/>
      <c r="I200" s="18" t="s">
        <v>30</v>
      </c>
      <c r="J200" s="137" t="s">
        <v>31</v>
      </c>
      <c r="K200" s="137" t="s">
        <v>32</v>
      </c>
      <c r="L200" s="137" t="s">
        <v>31</v>
      </c>
      <c r="M200" s="18" t="s">
        <v>33</v>
      </c>
      <c r="N200" s="18" t="s">
        <v>34</v>
      </c>
      <c r="O200" s="19"/>
      <c r="P200" s="20"/>
    </row>
    <row r="201" spans="1:16" ht="16.5" thickTop="1" thickBot="1">
      <c r="A201" s="161"/>
      <c r="B201" s="205"/>
      <c r="C201" s="137" t="s">
        <v>35</v>
      </c>
      <c r="D201" s="137" t="s">
        <v>36</v>
      </c>
      <c r="E201" s="137" t="s">
        <v>37</v>
      </c>
      <c r="F201" s="137" t="s">
        <v>38</v>
      </c>
      <c r="G201" s="137" t="s">
        <v>36</v>
      </c>
      <c r="H201" s="137" t="s">
        <v>37</v>
      </c>
      <c r="I201" s="21" t="s">
        <v>39</v>
      </c>
      <c r="J201" s="174"/>
      <c r="K201" s="174"/>
      <c r="L201" s="174"/>
      <c r="M201" s="22" t="s">
        <v>39</v>
      </c>
      <c r="N201" s="22" t="s">
        <v>40</v>
      </c>
      <c r="O201" s="23" t="s">
        <v>41</v>
      </c>
      <c r="P201" s="24" t="s">
        <v>42</v>
      </c>
    </row>
    <row r="202" spans="1:16" ht="16.5" thickTop="1" thickBot="1">
      <c r="A202" s="162"/>
      <c r="B202" s="206"/>
      <c r="C202" s="138"/>
      <c r="D202" s="138"/>
      <c r="E202" s="138"/>
      <c r="F202" s="138"/>
      <c r="G202" s="138"/>
      <c r="H202" s="138"/>
      <c r="I202" s="25" t="s">
        <v>43</v>
      </c>
      <c r="J202" s="138"/>
      <c r="K202" s="138"/>
      <c r="L202" s="138"/>
      <c r="M202" s="26" t="s">
        <v>44</v>
      </c>
      <c r="N202" s="26" t="s">
        <v>45</v>
      </c>
      <c r="O202" s="23" t="s">
        <v>46</v>
      </c>
      <c r="P202" s="24" t="s">
        <v>47</v>
      </c>
    </row>
    <row r="203" spans="1:16" ht="15.75" thickTop="1">
      <c r="A203" s="33"/>
      <c r="B203" s="34"/>
      <c r="C203" s="33"/>
      <c r="D203" s="35"/>
      <c r="E203" s="34"/>
      <c r="F203" s="36"/>
      <c r="G203" s="35"/>
      <c r="H203" s="34"/>
      <c r="I203" s="37"/>
      <c r="J203" s="35"/>
      <c r="K203" s="35"/>
      <c r="L203" s="35"/>
      <c r="M203" s="34"/>
      <c r="N203" s="38"/>
      <c r="O203" s="39"/>
      <c r="P203" s="40"/>
    </row>
    <row r="204" spans="1:16" ht="18.75">
      <c r="A204" s="41">
        <v>913</v>
      </c>
      <c r="B204" s="42">
        <v>42185</v>
      </c>
      <c r="C204" s="107">
        <v>26</v>
      </c>
      <c r="D204" s="43" t="s">
        <v>48</v>
      </c>
      <c r="E204" s="44">
        <v>2015</v>
      </c>
      <c r="F204" s="101">
        <v>31</v>
      </c>
      <c r="G204" s="43" t="s">
        <v>48</v>
      </c>
      <c r="H204" s="44">
        <v>2015</v>
      </c>
      <c r="I204" s="46">
        <v>0.19270000000000001</v>
      </c>
      <c r="J204" s="99">
        <v>13</v>
      </c>
      <c r="K204" s="99">
        <v>5</v>
      </c>
      <c r="L204" s="47">
        <f t="shared" ref="L204:L267" si="13">MMULT(O204,N204)/30</f>
        <v>3705.7692307692309</v>
      </c>
      <c r="M204" s="48">
        <f t="shared" ref="M204:M234" si="14">I204/J204</f>
        <v>1.4823076923076923E-2</v>
      </c>
      <c r="N204" s="105">
        <f t="shared" ref="N204:N267" si="15">MMULT(M204,1.5)</f>
        <v>2.2234615384615384E-2</v>
      </c>
      <c r="O204" s="103">
        <v>5000000</v>
      </c>
      <c r="P204" s="49">
        <f t="shared" ref="P204:P267" si="16">MMULT(L204,K204)</f>
        <v>18528.846153846156</v>
      </c>
    </row>
    <row r="205" spans="1:16" ht="18.75">
      <c r="A205" s="41">
        <v>913</v>
      </c>
      <c r="B205" s="42">
        <v>42185</v>
      </c>
      <c r="C205" s="107">
        <v>1</v>
      </c>
      <c r="D205" s="43" t="s">
        <v>49</v>
      </c>
      <c r="E205" s="44">
        <v>2015</v>
      </c>
      <c r="F205" s="45">
        <v>30</v>
      </c>
      <c r="G205" s="43" t="s">
        <v>49</v>
      </c>
      <c r="H205" s="44">
        <v>2015</v>
      </c>
      <c r="I205" s="46">
        <v>0.19270000000000001</v>
      </c>
      <c r="J205" s="99">
        <v>13</v>
      </c>
      <c r="K205" s="99">
        <v>30</v>
      </c>
      <c r="L205" s="47">
        <f t="shared" si="13"/>
        <v>3705.7692307692309</v>
      </c>
      <c r="M205" s="48">
        <f t="shared" si="14"/>
        <v>1.4823076923076923E-2</v>
      </c>
      <c r="N205" s="105">
        <f t="shared" si="15"/>
        <v>2.2234615384615384E-2</v>
      </c>
      <c r="O205" s="103">
        <v>5000000</v>
      </c>
      <c r="P205" s="49">
        <f t="shared" si="16"/>
        <v>111173.07692307692</v>
      </c>
    </row>
    <row r="206" spans="1:16" ht="18.75">
      <c r="A206" s="41">
        <v>1341</v>
      </c>
      <c r="B206" s="42">
        <v>42277</v>
      </c>
      <c r="C206" s="107">
        <v>1</v>
      </c>
      <c r="D206" s="43" t="s">
        <v>50</v>
      </c>
      <c r="E206" s="44">
        <v>2015</v>
      </c>
      <c r="F206" s="45">
        <v>31</v>
      </c>
      <c r="G206" s="43" t="s">
        <v>50</v>
      </c>
      <c r="H206" s="44">
        <v>2015</v>
      </c>
      <c r="I206" s="46">
        <v>0.1933</v>
      </c>
      <c r="J206" s="99">
        <v>13</v>
      </c>
      <c r="K206" s="99">
        <v>30</v>
      </c>
      <c r="L206" s="47">
        <f t="shared" si="13"/>
        <v>3717.3076923076924</v>
      </c>
      <c r="M206" s="48">
        <f t="shared" si="14"/>
        <v>1.486923076923077E-2</v>
      </c>
      <c r="N206" s="105">
        <f t="shared" si="15"/>
        <v>2.2303846153846153E-2</v>
      </c>
      <c r="O206" s="103">
        <v>5000000</v>
      </c>
      <c r="P206" s="49">
        <f t="shared" si="16"/>
        <v>111519.23076923077</v>
      </c>
    </row>
    <row r="207" spans="1:16" ht="18.75">
      <c r="A207" s="41">
        <v>1341</v>
      </c>
      <c r="B207" s="42">
        <v>42277</v>
      </c>
      <c r="C207" s="107">
        <v>1</v>
      </c>
      <c r="D207" s="43" t="s">
        <v>51</v>
      </c>
      <c r="E207" s="44">
        <v>2015</v>
      </c>
      <c r="F207" s="45">
        <v>30</v>
      </c>
      <c r="G207" s="43" t="s">
        <v>51</v>
      </c>
      <c r="H207" s="44">
        <v>2015</v>
      </c>
      <c r="I207" s="46">
        <v>0.1933</v>
      </c>
      <c r="J207" s="99">
        <v>13</v>
      </c>
      <c r="K207" s="99">
        <v>30</v>
      </c>
      <c r="L207" s="47">
        <f t="shared" si="13"/>
        <v>3717.3076923076924</v>
      </c>
      <c r="M207" s="48">
        <f t="shared" si="14"/>
        <v>1.486923076923077E-2</v>
      </c>
      <c r="N207" s="105">
        <f t="shared" si="15"/>
        <v>2.2303846153846153E-2</v>
      </c>
      <c r="O207" s="103">
        <v>5000000</v>
      </c>
      <c r="P207" s="49">
        <f t="shared" si="16"/>
        <v>111519.23076923077</v>
      </c>
    </row>
    <row r="208" spans="1:16" ht="18.75">
      <c r="A208" s="50">
        <v>1341</v>
      </c>
      <c r="B208" s="51">
        <v>42277</v>
      </c>
      <c r="C208" s="108">
        <v>1</v>
      </c>
      <c r="D208" s="52" t="s">
        <v>52</v>
      </c>
      <c r="E208" s="53">
        <v>2015</v>
      </c>
      <c r="F208" s="54">
        <v>31</v>
      </c>
      <c r="G208" s="52" t="s">
        <v>52</v>
      </c>
      <c r="H208" s="53">
        <v>2015</v>
      </c>
      <c r="I208" s="55">
        <v>0.1933</v>
      </c>
      <c r="J208" s="100">
        <v>13</v>
      </c>
      <c r="K208" s="100">
        <v>30</v>
      </c>
      <c r="L208" s="56">
        <f t="shared" si="13"/>
        <v>3717.3076923076924</v>
      </c>
      <c r="M208" s="57">
        <f t="shared" si="14"/>
        <v>1.486923076923077E-2</v>
      </c>
      <c r="N208" s="106">
        <f t="shared" si="15"/>
        <v>2.2303846153846153E-2</v>
      </c>
      <c r="O208" s="104">
        <v>5000000</v>
      </c>
      <c r="P208" s="58">
        <f t="shared" si="16"/>
        <v>111519.23076923077</v>
      </c>
    </row>
    <row r="209" spans="1:16" ht="18.75">
      <c r="A209" s="41">
        <v>1788</v>
      </c>
      <c r="B209" s="42">
        <v>42366</v>
      </c>
      <c r="C209" s="107">
        <v>1</v>
      </c>
      <c r="D209" s="43" t="s">
        <v>53</v>
      </c>
      <c r="E209" s="44">
        <v>2016</v>
      </c>
      <c r="F209" s="45">
        <v>31</v>
      </c>
      <c r="G209" s="43" t="s">
        <v>53</v>
      </c>
      <c r="H209" s="44">
        <v>2016</v>
      </c>
      <c r="I209" s="46">
        <v>0.1968</v>
      </c>
      <c r="J209" s="99">
        <v>13</v>
      </c>
      <c r="K209" s="99">
        <v>30</v>
      </c>
      <c r="L209" s="47">
        <f t="shared" si="13"/>
        <v>3784.6153846153843</v>
      </c>
      <c r="M209" s="48">
        <f t="shared" si="14"/>
        <v>1.5138461538461538E-2</v>
      </c>
      <c r="N209" s="105">
        <f t="shared" si="15"/>
        <v>2.2707692307692307E-2</v>
      </c>
      <c r="O209" s="103">
        <v>5000000</v>
      </c>
      <c r="P209" s="49">
        <f t="shared" si="16"/>
        <v>113538.46153846153</v>
      </c>
    </row>
    <row r="210" spans="1:16" ht="18.75">
      <c r="A210" s="41">
        <v>1788</v>
      </c>
      <c r="B210" s="42">
        <v>42366</v>
      </c>
      <c r="C210" s="107">
        <v>1</v>
      </c>
      <c r="D210" s="43" t="s">
        <v>54</v>
      </c>
      <c r="E210" s="44">
        <v>2016</v>
      </c>
      <c r="F210" s="45">
        <v>29</v>
      </c>
      <c r="G210" s="43" t="s">
        <v>54</v>
      </c>
      <c r="H210" s="44">
        <v>2016</v>
      </c>
      <c r="I210" s="46">
        <v>0.1968</v>
      </c>
      <c r="J210" s="99">
        <v>13</v>
      </c>
      <c r="K210" s="99">
        <v>30</v>
      </c>
      <c r="L210" s="47">
        <f t="shared" si="13"/>
        <v>3784.6153846153843</v>
      </c>
      <c r="M210" s="48">
        <f t="shared" si="14"/>
        <v>1.5138461538461538E-2</v>
      </c>
      <c r="N210" s="105">
        <f t="shared" si="15"/>
        <v>2.2707692307692307E-2</v>
      </c>
      <c r="O210" s="103">
        <v>5000000</v>
      </c>
      <c r="P210" s="49">
        <f t="shared" si="16"/>
        <v>113538.46153846153</v>
      </c>
    </row>
    <row r="211" spans="1:16" ht="18.75">
      <c r="A211" s="41">
        <v>1788</v>
      </c>
      <c r="B211" s="42">
        <v>42366</v>
      </c>
      <c r="C211" s="107">
        <v>1</v>
      </c>
      <c r="D211" s="43" t="s">
        <v>55</v>
      </c>
      <c r="E211" s="44">
        <v>2016</v>
      </c>
      <c r="F211" s="45">
        <v>31</v>
      </c>
      <c r="G211" s="43" t="s">
        <v>55</v>
      </c>
      <c r="H211" s="44">
        <v>2016</v>
      </c>
      <c r="I211" s="46">
        <v>0.1968</v>
      </c>
      <c r="J211" s="99">
        <v>13</v>
      </c>
      <c r="K211" s="99">
        <v>30</v>
      </c>
      <c r="L211" s="47">
        <f t="shared" si="13"/>
        <v>3784.6153846153843</v>
      </c>
      <c r="M211" s="48">
        <f t="shared" si="14"/>
        <v>1.5138461538461538E-2</v>
      </c>
      <c r="N211" s="105">
        <f t="shared" si="15"/>
        <v>2.2707692307692307E-2</v>
      </c>
      <c r="O211" s="103">
        <v>5000000</v>
      </c>
      <c r="P211" s="49">
        <f t="shared" si="16"/>
        <v>113538.46153846153</v>
      </c>
    </row>
    <row r="212" spans="1:16" ht="18.75">
      <c r="A212" s="59">
        <v>0.33400000000000002</v>
      </c>
      <c r="B212" s="42">
        <v>42458</v>
      </c>
      <c r="C212" s="107">
        <v>1</v>
      </c>
      <c r="D212" s="43" t="s">
        <v>56</v>
      </c>
      <c r="E212" s="44">
        <v>2016</v>
      </c>
      <c r="F212" s="45">
        <v>30</v>
      </c>
      <c r="G212" s="43" t="s">
        <v>56</v>
      </c>
      <c r="H212" s="44">
        <v>2016</v>
      </c>
      <c r="I212" s="46">
        <v>0.2054</v>
      </c>
      <c r="J212" s="99">
        <v>13</v>
      </c>
      <c r="K212" s="99">
        <v>30</v>
      </c>
      <c r="L212" s="47">
        <f t="shared" si="13"/>
        <v>3950.0000000000005</v>
      </c>
      <c r="M212" s="48">
        <f t="shared" si="14"/>
        <v>1.5800000000000002E-2</v>
      </c>
      <c r="N212" s="105">
        <f t="shared" si="15"/>
        <v>2.3700000000000002E-2</v>
      </c>
      <c r="O212" s="103">
        <v>5000000</v>
      </c>
      <c r="P212" s="49">
        <f t="shared" si="16"/>
        <v>118500.00000000001</v>
      </c>
    </row>
    <row r="213" spans="1:16" ht="18.75">
      <c r="A213" s="59">
        <v>0.33400000000000002</v>
      </c>
      <c r="B213" s="42">
        <v>42458</v>
      </c>
      <c r="C213" s="107">
        <v>1</v>
      </c>
      <c r="D213" s="43" t="s">
        <v>57</v>
      </c>
      <c r="E213" s="44">
        <v>2016</v>
      </c>
      <c r="F213" s="45">
        <v>31</v>
      </c>
      <c r="G213" s="43" t="s">
        <v>57</v>
      </c>
      <c r="H213" s="44">
        <v>2016</v>
      </c>
      <c r="I213" s="46">
        <v>0.2054</v>
      </c>
      <c r="J213" s="99">
        <v>13</v>
      </c>
      <c r="K213" s="99">
        <v>30</v>
      </c>
      <c r="L213" s="47">
        <f t="shared" si="13"/>
        <v>3950.0000000000005</v>
      </c>
      <c r="M213" s="48">
        <f t="shared" si="14"/>
        <v>1.5800000000000002E-2</v>
      </c>
      <c r="N213" s="105">
        <f t="shared" si="15"/>
        <v>2.3700000000000002E-2</v>
      </c>
      <c r="O213" s="103">
        <v>5000000</v>
      </c>
      <c r="P213" s="49">
        <f t="shared" si="16"/>
        <v>118500.00000000001</v>
      </c>
    </row>
    <row r="214" spans="1:16" ht="18.75">
      <c r="A214" s="59">
        <v>0.33400000000000002</v>
      </c>
      <c r="B214" s="42">
        <v>42458</v>
      </c>
      <c r="C214" s="107">
        <v>1</v>
      </c>
      <c r="D214" s="43" t="s">
        <v>58</v>
      </c>
      <c r="E214" s="44">
        <v>2016</v>
      </c>
      <c r="F214" s="45">
        <v>30</v>
      </c>
      <c r="G214" s="43" t="s">
        <v>58</v>
      </c>
      <c r="H214" s="44">
        <v>2016</v>
      </c>
      <c r="I214" s="46">
        <v>0.2054</v>
      </c>
      <c r="J214" s="99">
        <v>13</v>
      </c>
      <c r="K214" s="99">
        <v>30</v>
      </c>
      <c r="L214" s="47">
        <f t="shared" si="13"/>
        <v>3950.0000000000005</v>
      </c>
      <c r="M214" s="48">
        <f t="shared" si="14"/>
        <v>1.5800000000000002E-2</v>
      </c>
      <c r="N214" s="105">
        <f>MMULT(M214,1.5)</f>
        <v>2.3700000000000002E-2</v>
      </c>
      <c r="O214" s="103">
        <v>5000000</v>
      </c>
      <c r="P214" s="49">
        <f t="shared" si="16"/>
        <v>118500.00000000001</v>
      </c>
    </row>
    <row r="215" spans="1:16" ht="18.75">
      <c r="A215" s="59">
        <v>8.1100000000000005E-2</v>
      </c>
      <c r="B215" s="42">
        <v>42549</v>
      </c>
      <c r="C215" s="107">
        <v>1</v>
      </c>
      <c r="D215" s="43" t="s">
        <v>59</v>
      </c>
      <c r="E215" s="44">
        <v>2016</v>
      </c>
      <c r="F215" s="45">
        <v>31</v>
      </c>
      <c r="G215" s="43" t="s">
        <v>60</v>
      </c>
      <c r="H215" s="44">
        <v>2016</v>
      </c>
      <c r="I215" s="46">
        <v>0.21340000000000001</v>
      </c>
      <c r="J215" s="99">
        <v>13</v>
      </c>
      <c r="K215" s="99">
        <v>30</v>
      </c>
      <c r="L215" s="47">
        <f t="shared" si="13"/>
        <v>4103.8461538461543</v>
      </c>
      <c r="M215" s="48">
        <f t="shared" si="14"/>
        <v>1.6415384615384616E-2</v>
      </c>
      <c r="N215" s="105">
        <f t="shared" si="15"/>
        <v>2.4623076923076925E-2</v>
      </c>
      <c r="O215" s="103">
        <v>5000000</v>
      </c>
      <c r="P215" s="49">
        <f t="shared" si="16"/>
        <v>123115.38461538462</v>
      </c>
    </row>
    <row r="216" spans="1:16" ht="18.75">
      <c r="A216" s="59">
        <v>8.1100000000000005E-2</v>
      </c>
      <c r="B216" s="42">
        <v>42549</v>
      </c>
      <c r="C216" s="107">
        <v>1</v>
      </c>
      <c r="D216" s="43" t="s">
        <v>48</v>
      </c>
      <c r="E216" s="44">
        <v>2016</v>
      </c>
      <c r="F216" s="45">
        <v>31</v>
      </c>
      <c r="G216" s="43" t="s">
        <v>48</v>
      </c>
      <c r="H216" s="44">
        <v>2016</v>
      </c>
      <c r="I216" s="46">
        <v>0.21340000000000001</v>
      </c>
      <c r="J216" s="99">
        <v>13</v>
      </c>
      <c r="K216" s="99">
        <v>30</v>
      </c>
      <c r="L216" s="47">
        <f t="shared" si="13"/>
        <v>4103.8461538461543</v>
      </c>
      <c r="M216" s="48">
        <f t="shared" si="14"/>
        <v>1.6415384615384616E-2</v>
      </c>
      <c r="N216" s="105">
        <f t="shared" si="15"/>
        <v>2.4623076923076925E-2</v>
      </c>
      <c r="O216" s="103">
        <v>5000000</v>
      </c>
      <c r="P216" s="49">
        <f t="shared" si="16"/>
        <v>123115.38461538462</v>
      </c>
    </row>
    <row r="217" spans="1:16" ht="18.75">
      <c r="A217" s="59">
        <v>1.0810999999999999</v>
      </c>
      <c r="B217" s="42">
        <v>42550</v>
      </c>
      <c r="C217" s="107">
        <v>1</v>
      </c>
      <c r="D217" s="43" t="s">
        <v>49</v>
      </c>
      <c r="E217" s="44">
        <v>2016</v>
      </c>
      <c r="F217" s="45">
        <v>30</v>
      </c>
      <c r="G217" s="43" t="s">
        <v>49</v>
      </c>
      <c r="H217" s="44">
        <v>2016</v>
      </c>
      <c r="I217" s="46">
        <v>0.21340000000000001</v>
      </c>
      <c r="J217" s="99">
        <v>13</v>
      </c>
      <c r="K217" s="99">
        <v>30</v>
      </c>
      <c r="L217" s="47">
        <f t="shared" si="13"/>
        <v>4103.8461538461543</v>
      </c>
      <c r="M217" s="48">
        <f t="shared" si="14"/>
        <v>1.6415384615384616E-2</v>
      </c>
      <c r="N217" s="105">
        <f t="shared" si="15"/>
        <v>2.4623076923076925E-2</v>
      </c>
      <c r="O217" s="103">
        <v>5000000</v>
      </c>
      <c r="P217" s="49">
        <f t="shared" si="16"/>
        <v>123115.38461538462</v>
      </c>
    </row>
    <row r="218" spans="1:16" ht="18.75">
      <c r="A218" s="41">
        <v>1233</v>
      </c>
      <c r="B218" s="42">
        <v>42642</v>
      </c>
      <c r="C218" s="107">
        <v>1</v>
      </c>
      <c r="D218" s="43" t="s">
        <v>50</v>
      </c>
      <c r="E218" s="44">
        <v>2016</v>
      </c>
      <c r="F218" s="45">
        <v>31</v>
      </c>
      <c r="G218" s="43" t="s">
        <v>50</v>
      </c>
      <c r="H218" s="44">
        <v>2016</v>
      </c>
      <c r="I218" s="46">
        <v>0.21990000000000001</v>
      </c>
      <c r="J218" s="99">
        <v>13</v>
      </c>
      <c r="K218" s="99">
        <v>30</v>
      </c>
      <c r="L218" s="47">
        <f t="shared" si="13"/>
        <v>4228.8461538461543</v>
      </c>
      <c r="M218" s="48">
        <f t="shared" si="14"/>
        <v>1.6915384615384617E-2</v>
      </c>
      <c r="N218" s="105">
        <f t="shared" si="15"/>
        <v>2.5373076923076925E-2</v>
      </c>
      <c r="O218" s="103">
        <v>5000000</v>
      </c>
      <c r="P218" s="49">
        <f t="shared" si="16"/>
        <v>126865.38461538462</v>
      </c>
    </row>
    <row r="219" spans="1:16" ht="18.75">
      <c r="A219" s="41">
        <v>1233</v>
      </c>
      <c r="B219" s="42">
        <v>42642</v>
      </c>
      <c r="C219" s="107">
        <v>1</v>
      </c>
      <c r="D219" s="43" t="s">
        <v>51</v>
      </c>
      <c r="E219" s="44">
        <v>2016</v>
      </c>
      <c r="F219" s="45">
        <v>30</v>
      </c>
      <c r="G219" s="43" t="s">
        <v>51</v>
      </c>
      <c r="H219" s="44">
        <v>2016</v>
      </c>
      <c r="I219" s="46">
        <v>0.21990000000000001</v>
      </c>
      <c r="J219" s="99">
        <v>13</v>
      </c>
      <c r="K219" s="99">
        <v>30</v>
      </c>
      <c r="L219" s="47">
        <f t="shared" si="13"/>
        <v>4228.8461538461543</v>
      </c>
      <c r="M219" s="48">
        <f t="shared" si="14"/>
        <v>1.6915384615384617E-2</v>
      </c>
      <c r="N219" s="105">
        <f t="shared" si="15"/>
        <v>2.5373076923076925E-2</v>
      </c>
      <c r="O219" s="103">
        <v>5000000</v>
      </c>
      <c r="P219" s="49">
        <f t="shared" si="16"/>
        <v>126865.38461538462</v>
      </c>
    </row>
    <row r="220" spans="1:16" ht="18.75">
      <c r="A220" s="50">
        <v>1233</v>
      </c>
      <c r="B220" s="51">
        <v>42642</v>
      </c>
      <c r="C220" s="108">
        <v>1</v>
      </c>
      <c r="D220" s="52" t="s">
        <v>52</v>
      </c>
      <c r="E220" s="53">
        <v>2016</v>
      </c>
      <c r="F220" s="54">
        <v>31</v>
      </c>
      <c r="G220" s="52" t="s">
        <v>52</v>
      </c>
      <c r="H220" s="53">
        <v>2016</v>
      </c>
      <c r="I220" s="55">
        <v>0.21990000000000001</v>
      </c>
      <c r="J220" s="100">
        <v>13</v>
      </c>
      <c r="K220" s="100">
        <v>30</v>
      </c>
      <c r="L220" s="56">
        <f t="shared" si="13"/>
        <v>4228.8461538461543</v>
      </c>
      <c r="M220" s="57">
        <f t="shared" si="14"/>
        <v>1.6915384615384617E-2</v>
      </c>
      <c r="N220" s="106">
        <f t="shared" si="15"/>
        <v>2.5373076923076925E-2</v>
      </c>
      <c r="O220" s="104">
        <v>5000000</v>
      </c>
      <c r="P220" s="58">
        <f t="shared" si="16"/>
        <v>126865.38461538462</v>
      </c>
    </row>
    <row r="221" spans="1:16" ht="18.75">
      <c r="A221" s="41">
        <v>1612</v>
      </c>
      <c r="B221" s="42">
        <v>42730</v>
      </c>
      <c r="C221" s="107">
        <v>1</v>
      </c>
      <c r="D221" s="43" t="s">
        <v>53</v>
      </c>
      <c r="E221" s="44">
        <v>2017</v>
      </c>
      <c r="F221" s="45">
        <v>31</v>
      </c>
      <c r="G221" s="43" t="s">
        <v>53</v>
      </c>
      <c r="H221" s="44">
        <v>2017</v>
      </c>
      <c r="I221" s="46">
        <v>0.22339999999999999</v>
      </c>
      <c r="J221" s="99">
        <v>14</v>
      </c>
      <c r="K221" s="99">
        <v>30</v>
      </c>
      <c r="L221" s="47">
        <f t="shared" si="13"/>
        <v>3989.2857142857147</v>
      </c>
      <c r="M221" s="48">
        <f t="shared" si="14"/>
        <v>1.5957142857142857E-2</v>
      </c>
      <c r="N221" s="105">
        <f t="shared" si="15"/>
        <v>2.3935714285714286E-2</v>
      </c>
      <c r="O221" s="103">
        <v>5000000</v>
      </c>
      <c r="P221" s="49">
        <f t="shared" si="16"/>
        <v>119678.57142857143</v>
      </c>
    </row>
    <row r="222" spans="1:16" ht="18.75">
      <c r="A222" s="41">
        <v>1612</v>
      </c>
      <c r="B222" s="42">
        <v>42730</v>
      </c>
      <c r="C222" s="107">
        <v>1</v>
      </c>
      <c r="D222" s="43" t="s">
        <v>54</v>
      </c>
      <c r="E222" s="44">
        <v>2017</v>
      </c>
      <c r="F222" s="45">
        <v>28</v>
      </c>
      <c r="G222" s="43" t="s">
        <v>54</v>
      </c>
      <c r="H222" s="44">
        <v>2017</v>
      </c>
      <c r="I222" s="46">
        <v>0.22339999999999999</v>
      </c>
      <c r="J222" s="99">
        <v>14</v>
      </c>
      <c r="K222" s="99">
        <v>30</v>
      </c>
      <c r="L222" s="47">
        <f t="shared" si="13"/>
        <v>3989.2857142857147</v>
      </c>
      <c r="M222" s="48">
        <f t="shared" si="14"/>
        <v>1.5957142857142857E-2</v>
      </c>
      <c r="N222" s="105">
        <f t="shared" si="15"/>
        <v>2.3935714285714286E-2</v>
      </c>
      <c r="O222" s="103">
        <v>5000000</v>
      </c>
      <c r="P222" s="49">
        <f t="shared" si="16"/>
        <v>119678.57142857143</v>
      </c>
    </row>
    <row r="223" spans="1:16" ht="18.75">
      <c r="A223" s="41">
        <v>1612</v>
      </c>
      <c r="B223" s="42">
        <v>42730</v>
      </c>
      <c r="C223" s="107">
        <v>1</v>
      </c>
      <c r="D223" s="43" t="s">
        <v>55</v>
      </c>
      <c r="E223" s="44">
        <v>2017</v>
      </c>
      <c r="F223" s="45">
        <v>31</v>
      </c>
      <c r="G223" s="43" t="s">
        <v>55</v>
      </c>
      <c r="H223" s="44">
        <v>2017</v>
      </c>
      <c r="I223" s="46">
        <v>0.22339999999999999</v>
      </c>
      <c r="J223" s="99">
        <v>14</v>
      </c>
      <c r="K223" s="99">
        <v>30</v>
      </c>
      <c r="L223" s="47">
        <f t="shared" si="13"/>
        <v>3989.2857142857147</v>
      </c>
      <c r="M223" s="48">
        <f t="shared" si="14"/>
        <v>1.5957142857142857E-2</v>
      </c>
      <c r="N223" s="105">
        <f t="shared" si="15"/>
        <v>2.3935714285714286E-2</v>
      </c>
      <c r="O223" s="103">
        <v>5000000</v>
      </c>
      <c r="P223" s="49">
        <f t="shared" si="16"/>
        <v>119678.57142857143</v>
      </c>
    </row>
    <row r="224" spans="1:16" ht="18.75">
      <c r="A224" s="41">
        <v>488</v>
      </c>
      <c r="B224" s="42">
        <v>42822</v>
      </c>
      <c r="C224" s="107">
        <v>1</v>
      </c>
      <c r="D224" s="43" t="s">
        <v>56</v>
      </c>
      <c r="E224" s="44">
        <v>2017</v>
      </c>
      <c r="F224" s="45">
        <v>30</v>
      </c>
      <c r="G224" s="43" t="s">
        <v>56</v>
      </c>
      <c r="H224" s="44">
        <v>2017</v>
      </c>
      <c r="I224" s="46">
        <v>0.2233</v>
      </c>
      <c r="J224" s="99">
        <v>14</v>
      </c>
      <c r="K224" s="99">
        <v>30</v>
      </c>
      <c r="L224" s="47">
        <f t="shared" si="13"/>
        <v>3987.4999999999995</v>
      </c>
      <c r="M224" s="48">
        <f t="shared" si="14"/>
        <v>1.5949999999999999E-2</v>
      </c>
      <c r="N224" s="105">
        <f t="shared" si="15"/>
        <v>2.3924999999999998E-2</v>
      </c>
      <c r="O224" s="103">
        <v>5000000</v>
      </c>
      <c r="P224" s="49">
        <f t="shared" si="16"/>
        <v>119624.99999999999</v>
      </c>
    </row>
    <row r="225" spans="1:16" ht="18.75">
      <c r="A225" s="41">
        <v>488</v>
      </c>
      <c r="B225" s="42">
        <v>42822</v>
      </c>
      <c r="C225" s="107">
        <v>1</v>
      </c>
      <c r="D225" s="43" t="s">
        <v>57</v>
      </c>
      <c r="E225" s="44">
        <v>2017</v>
      </c>
      <c r="F225" s="45">
        <v>31</v>
      </c>
      <c r="G225" s="43" t="s">
        <v>57</v>
      </c>
      <c r="H225" s="44">
        <v>2017</v>
      </c>
      <c r="I225" s="46">
        <v>0.2233</v>
      </c>
      <c r="J225" s="99">
        <v>14</v>
      </c>
      <c r="K225" s="99">
        <v>30</v>
      </c>
      <c r="L225" s="47">
        <f t="shared" si="13"/>
        <v>3987.4999999999995</v>
      </c>
      <c r="M225" s="48">
        <f t="shared" si="14"/>
        <v>1.5949999999999999E-2</v>
      </c>
      <c r="N225" s="105">
        <f t="shared" si="15"/>
        <v>2.3924999999999998E-2</v>
      </c>
      <c r="O225" s="103">
        <v>5000000</v>
      </c>
      <c r="P225" s="49">
        <f t="shared" si="16"/>
        <v>119624.99999999999</v>
      </c>
    </row>
    <row r="226" spans="1:16" ht="18.75">
      <c r="A226" s="41">
        <v>488</v>
      </c>
      <c r="B226" s="42">
        <v>42822</v>
      </c>
      <c r="C226" s="107">
        <v>1</v>
      </c>
      <c r="D226" s="43" t="s">
        <v>58</v>
      </c>
      <c r="E226" s="44">
        <v>2017</v>
      </c>
      <c r="F226" s="45">
        <v>30</v>
      </c>
      <c r="G226" s="43" t="s">
        <v>58</v>
      </c>
      <c r="H226" s="44">
        <v>2017</v>
      </c>
      <c r="I226" s="46">
        <v>0.2233</v>
      </c>
      <c r="J226" s="99">
        <v>14</v>
      </c>
      <c r="K226" s="99">
        <v>30</v>
      </c>
      <c r="L226" s="47">
        <f t="shared" si="13"/>
        <v>3987.4999999999995</v>
      </c>
      <c r="M226" s="48">
        <f t="shared" si="14"/>
        <v>1.5949999999999999E-2</v>
      </c>
      <c r="N226" s="105">
        <f t="shared" si="15"/>
        <v>2.3924999999999998E-2</v>
      </c>
      <c r="O226" s="103">
        <v>5000000</v>
      </c>
      <c r="P226" s="49">
        <f t="shared" si="16"/>
        <v>119624.99999999999</v>
      </c>
    </row>
    <row r="227" spans="1:16" ht="18.75">
      <c r="A227" s="41">
        <v>907</v>
      </c>
      <c r="B227" s="42">
        <v>42916</v>
      </c>
      <c r="C227" s="107">
        <v>1</v>
      </c>
      <c r="D227" s="43" t="s">
        <v>59</v>
      </c>
      <c r="E227" s="44">
        <v>2017</v>
      </c>
      <c r="F227" s="45">
        <v>31</v>
      </c>
      <c r="G227" s="43" t="s">
        <v>60</v>
      </c>
      <c r="H227" s="44">
        <v>2017</v>
      </c>
      <c r="I227" s="46">
        <v>0.2198</v>
      </c>
      <c r="J227" s="99">
        <v>14</v>
      </c>
      <c r="K227" s="99">
        <v>30</v>
      </c>
      <c r="L227" s="47">
        <f t="shared" si="13"/>
        <v>3924.9999999999995</v>
      </c>
      <c r="M227" s="48">
        <f t="shared" si="14"/>
        <v>1.5699999999999999E-2</v>
      </c>
      <c r="N227" s="105">
        <f t="shared" si="15"/>
        <v>2.3549999999999998E-2</v>
      </c>
      <c r="O227" s="103">
        <v>5000000</v>
      </c>
      <c r="P227" s="49">
        <f t="shared" si="16"/>
        <v>117749.99999999999</v>
      </c>
    </row>
    <row r="228" spans="1:16" ht="18.75">
      <c r="A228" s="41">
        <v>907</v>
      </c>
      <c r="B228" s="42">
        <v>42916</v>
      </c>
      <c r="C228" s="107">
        <v>1</v>
      </c>
      <c r="D228" s="43" t="s">
        <v>48</v>
      </c>
      <c r="E228" s="44">
        <v>2017</v>
      </c>
      <c r="F228" s="45">
        <v>31</v>
      </c>
      <c r="G228" s="43" t="s">
        <v>48</v>
      </c>
      <c r="H228" s="44">
        <v>2017</v>
      </c>
      <c r="I228" s="46">
        <v>0.2198</v>
      </c>
      <c r="J228" s="99">
        <v>14</v>
      </c>
      <c r="K228" s="99">
        <v>30</v>
      </c>
      <c r="L228" s="47">
        <f t="shared" si="13"/>
        <v>3924.9999999999995</v>
      </c>
      <c r="M228" s="48">
        <f t="shared" si="14"/>
        <v>1.5699999999999999E-2</v>
      </c>
      <c r="N228" s="105">
        <f t="shared" si="15"/>
        <v>2.3549999999999998E-2</v>
      </c>
      <c r="O228" s="103">
        <v>5000000</v>
      </c>
      <c r="P228" s="49">
        <f t="shared" si="16"/>
        <v>117749.99999999999</v>
      </c>
    </row>
    <row r="229" spans="1:16" ht="18.75">
      <c r="A229" s="41">
        <v>1155</v>
      </c>
      <c r="B229" s="42">
        <v>42977</v>
      </c>
      <c r="C229" s="107">
        <v>1</v>
      </c>
      <c r="D229" s="43" t="s">
        <v>49</v>
      </c>
      <c r="E229" s="44">
        <v>2017</v>
      </c>
      <c r="F229" s="45">
        <v>30</v>
      </c>
      <c r="G229" s="43" t="s">
        <v>49</v>
      </c>
      <c r="H229" s="44">
        <v>2017</v>
      </c>
      <c r="I229" s="46">
        <v>0.21479999999999999</v>
      </c>
      <c r="J229" s="99">
        <v>14</v>
      </c>
      <c r="K229" s="99">
        <v>30</v>
      </c>
      <c r="L229" s="47">
        <f t="shared" si="13"/>
        <v>3835.7142857142853</v>
      </c>
      <c r="M229" s="48">
        <f t="shared" si="14"/>
        <v>1.5342857142857142E-2</v>
      </c>
      <c r="N229" s="105">
        <f t="shared" si="15"/>
        <v>2.3014285714285713E-2</v>
      </c>
      <c r="O229" s="103">
        <v>5000000</v>
      </c>
      <c r="P229" s="49">
        <f t="shared" si="16"/>
        <v>115071.42857142857</v>
      </c>
    </row>
    <row r="230" spans="1:16" ht="18.75">
      <c r="A230" s="41">
        <v>1298</v>
      </c>
      <c r="B230" s="42">
        <v>43007</v>
      </c>
      <c r="C230" s="107">
        <v>1</v>
      </c>
      <c r="D230" s="43" t="s">
        <v>50</v>
      </c>
      <c r="E230" s="44">
        <v>2017</v>
      </c>
      <c r="F230" s="45">
        <v>31</v>
      </c>
      <c r="G230" s="43" t="s">
        <v>50</v>
      </c>
      <c r="H230" s="44">
        <v>2017</v>
      </c>
      <c r="I230" s="46">
        <v>0.21149999999999999</v>
      </c>
      <c r="J230" s="99">
        <v>14</v>
      </c>
      <c r="K230" s="99">
        <v>30</v>
      </c>
      <c r="L230" s="47">
        <f t="shared" si="13"/>
        <v>3776.7857142857142</v>
      </c>
      <c r="M230" s="48">
        <f t="shared" si="14"/>
        <v>1.5107142857142857E-2</v>
      </c>
      <c r="N230" s="105">
        <f t="shared" si="15"/>
        <v>2.2660714285714284E-2</v>
      </c>
      <c r="O230" s="103">
        <v>5000000</v>
      </c>
      <c r="P230" s="49">
        <f t="shared" si="16"/>
        <v>113303.57142857142</v>
      </c>
    </row>
    <row r="231" spans="1:16" ht="18.75">
      <c r="A231" s="41">
        <v>1447</v>
      </c>
      <c r="B231" s="42">
        <v>43037</v>
      </c>
      <c r="C231" s="107">
        <v>1</v>
      </c>
      <c r="D231" s="43" t="s">
        <v>51</v>
      </c>
      <c r="E231" s="44">
        <v>2017</v>
      </c>
      <c r="F231" s="45">
        <v>30</v>
      </c>
      <c r="G231" s="43" t="s">
        <v>51</v>
      </c>
      <c r="H231" s="44">
        <v>2017</v>
      </c>
      <c r="I231" s="46">
        <v>0.20960000000000001</v>
      </c>
      <c r="J231" s="99">
        <v>14</v>
      </c>
      <c r="K231" s="99">
        <v>30</v>
      </c>
      <c r="L231" s="47">
        <f t="shared" si="13"/>
        <v>3742.8571428571427</v>
      </c>
      <c r="M231" s="48">
        <f t="shared" si="14"/>
        <v>1.4971428571428571E-2</v>
      </c>
      <c r="N231" s="105">
        <f t="shared" si="15"/>
        <v>2.2457142857142856E-2</v>
      </c>
      <c r="O231" s="103">
        <v>5000000</v>
      </c>
      <c r="P231" s="49">
        <f t="shared" si="16"/>
        <v>112285.71428571428</v>
      </c>
    </row>
    <row r="232" spans="1:16" ht="18.75">
      <c r="A232" s="50">
        <v>1619</v>
      </c>
      <c r="B232" s="51">
        <v>43068</v>
      </c>
      <c r="C232" s="108">
        <v>1</v>
      </c>
      <c r="D232" s="52" t="s">
        <v>52</v>
      </c>
      <c r="E232" s="53">
        <v>2017</v>
      </c>
      <c r="F232" s="54">
        <v>31</v>
      </c>
      <c r="G232" s="52" t="s">
        <v>52</v>
      </c>
      <c r="H232" s="53">
        <v>2017</v>
      </c>
      <c r="I232" s="55">
        <v>0.2077</v>
      </c>
      <c r="J232" s="100">
        <v>14</v>
      </c>
      <c r="K232" s="100">
        <v>30</v>
      </c>
      <c r="L232" s="56">
        <f t="shared" si="13"/>
        <v>3708.9285714285716</v>
      </c>
      <c r="M232" s="57">
        <f t="shared" si="14"/>
        <v>1.4835714285714285E-2</v>
      </c>
      <c r="N232" s="106">
        <f t="shared" si="15"/>
        <v>2.2253571428571428E-2</v>
      </c>
      <c r="O232" s="104">
        <v>5000000</v>
      </c>
      <c r="P232" s="58">
        <f t="shared" si="16"/>
        <v>111267.85714285714</v>
      </c>
    </row>
    <row r="233" spans="1:16" ht="18.75">
      <c r="A233" s="41">
        <v>1890</v>
      </c>
      <c r="B233" s="42">
        <v>43097</v>
      </c>
      <c r="C233" s="107">
        <v>1</v>
      </c>
      <c r="D233" s="43" t="s">
        <v>53</v>
      </c>
      <c r="E233" s="44">
        <v>2018</v>
      </c>
      <c r="F233" s="45">
        <v>31</v>
      </c>
      <c r="G233" s="43" t="s">
        <v>53</v>
      </c>
      <c r="H233" s="44">
        <v>2018</v>
      </c>
      <c r="I233" s="46">
        <v>0.2069</v>
      </c>
      <c r="J233" s="99">
        <v>14</v>
      </c>
      <c r="K233" s="99">
        <v>30</v>
      </c>
      <c r="L233" s="47">
        <f t="shared" si="13"/>
        <v>3694.6428571428569</v>
      </c>
      <c r="M233" s="48">
        <f t="shared" si="14"/>
        <v>1.4778571428571429E-2</v>
      </c>
      <c r="N233" s="105">
        <f t="shared" si="15"/>
        <v>2.2167857142857142E-2</v>
      </c>
      <c r="O233" s="103">
        <v>5000000</v>
      </c>
      <c r="P233" s="49">
        <f t="shared" si="16"/>
        <v>110839.28571428571</v>
      </c>
    </row>
    <row r="234" spans="1:16" ht="18.75">
      <c r="A234" s="41">
        <v>131</v>
      </c>
      <c r="B234" s="42">
        <v>43131</v>
      </c>
      <c r="C234" s="107">
        <v>1</v>
      </c>
      <c r="D234" s="43" t="s">
        <v>54</v>
      </c>
      <c r="E234" s="44">
        <v>2018</v>
      </c>
      <c r="F234" s="45">
        <v>28</v>
      </c>
      <c r="G234" s="43" t="s">
        <v>54</v>
      </c>
      <c r="H234" s="44">
        <v>2018</v>
      </c>
      <c r="I234" s="46">
        <v>0.21010000000000001</v>
      </c>
      <c r="J234" s="99">
        <v>14</v>
      </c>
      <c r="K234" s="99">
        <v>30</v>
      </c>
      <c r="L234" s="47">
        <f t="shared" si="13"/>
        <v>3751.7857142857147</v>
      </c>
      <c r="M234" s="48">
        <f t="shared" si="14"/>
        <v>1.5007142857142858E-2</v>
      </c>
      <c r="N234" s="105">
        <f t="shared" si="15"/>
        <v>2.2510714285714287E-2</v>
      </c>
      <c r="O234" s="103">
        <v>5000000</v>
      </c>
      <c r="P234" s="49">
        <f t="shared" si="16"/>
        <v>112553.57142857143</v>
      </c>
    </row>
    <row r="235" spans="1:16" ht="18.75">
      <c r="A235" s="41">
        <v>259</v>
      </c>
      <c r="B235" s="42">
        <v>43159</v>
      </c>
      <c r="C235" s="107">
        <v>1</v>
      </c>
      <c r="D235" s="43" t="s">
        <v>55</v>
      </c>
      <c r="E235" s="44">
        <v>2018</v>
      </c>
      <c r="F235" s="45">
        <v>31</v>
      </c>
      <c r="G235" s="43" t="s">
        <v>55</v>
      </c>
      <c r="H235" s="44">
        <v>2018</v>
      </c>
      <c r="I235" s="46">
        <v>0.20680000000000001</v>
      </c>
      <c r="J235" s="99">
        <v>14</v>
      </c>
      <c r="K235" s="99">
        <v>30</v>
      </c>
      <c r="L235" s="47">
        <f t="shared" si="13"/>
        <v>3692.8571428571431</v>
      </c>
      <c r="M235" s="48">
        <f>I235/J235</f>
        <v>1.4771428571428573E-2</v>
      </c>
      <c r="N235" s="105">
        <f t="shared" si="15"/>
        <v>2.2157142857142858E-2</v>
      </c>
      <c r="O235" s="103">
        <v>5000000</v>
      </c>
      <c r="P235" s="49">
        <f t="shared" si="16"/>
        <v>110785.71428571429</v>
      </c>
    </row>
    <row r="236" spans="1:16" ht="18.75">
      <c r="A236" s="41">
        <v>398</v>
      </c>
      <c r="B236" s="42">
        <v>43187</v>
      </c>
      <c r="C236" s="107">
        <v>1</v>
      </c>
      <c r="D236" s="43" t="s">
        <v>56</v>
      </c>
      <c r="E236" s="44">
        <v>2018</v>
      </c>
      <c r="F236" s="45">
        <v>30</v>
      </c>
      <c r="G236" s="43" t="s">
        <v>56</v>
      </c>
      <c r="H236" s="44">
        <v>2018</v>
      </c>
      <c r="I236" s="46">
        <v>0.20480000000000001</v>
      </c>
      <c r="J236" s="99">
        <v>14</v>
      </c>
      <c r="K236" s="99">
        <v>30</v>
      </c>
      <c r="L236" s="47">
        <f t="shared" si="13"/>
        <v>3657.1428571428573</v>
      </c>
      <c r="M236" s="48">
        <f t="shared" ref="M236:M270" si="17">I236/J236</f>
        <v>1.462857142857143E-2</v>
      </c>
      <c r="N236" s="105">
        <f t="shared" si="15"/>
        <v>2.1942857142857146E-2</v>
      </c>
      <c r="O236" s="103">
        <v>5000000</v>
      </c>
      <c r="P236" s="49">
        <f t="shared" si="16"/>
        <v>109714.28571428572</v>
      </c>
    </row>
    <row r="237" spans="1:16" ht="18.75">
      <c r="A237" s="41">
        <v>527</v>
      </c>
      <c r="B237" s="42">
        <v>43217</v>
      </c>
      <c r="C237" s="107">
        <v>1</v>
      </c>
      <c r="D237" s="43" t="s">
        <v>57</v>
      </c>
      <c r="E237" s="44">
        <v>2018</v>
      </c>
      <c r="F237" s="45">
        <v>31</v>
      </c>
      <c r="G237" s="43" t="s">
        <v>57</v>
      </c>
      <c r="H237" s="44">
        <v>2018</v>
      </c>
      <c r="I237" s="46">
        <v>0.2044</v>
      </c>
      <c r="J237" s="99">
        <v>14</v>
      </c>
      <c r="K237" s="99">
        <v>30</v>
      </c>
      <c r="L237" s="47">
        <f t="shared" si="13"/>
        <v>3650</v>
      </c>
      <c r="M237" s="48">
        <f t="shared" si="17"/>
        <v>1.46E-2</v>
      </c>
      <c r="N237" s="105">
        <f t="shared" si="15"/>
        <v>2.1899999999999999E-2</v>
      </c>
      <c r="O237" s="103">
        <v>5000000</v>
      </c>
      <c r="P237" s="49">
        <f t="shared" si="16"/>
        <v>109500</v>
      </c>
    </row>
    <row r="238" spans="1:16" ht="18.75">
      <c r="A238" s="41">
        <v>687</v>
      </c>
      <c r="B238" s="42">
        <v>43250</v>
      </c>
      <c r="C238" s="107">
        <v>1</v>
      </c>
      <c r="D238" s="43" t="s">
        <v>58</v>
      </c>
      <c r="E238" s="44">
        <v>2018</v>
      </c>
      <c r="F238" s="45">
        <v>30</v>
      </c>
      <c r="G238" s="43" t="s">
        <v>58</v>
      </c>
      <c r="H238" s="44">
        <v>2018</v>
      </c>
      <c r="I238" s="46">
        <v>0.20280000000000001</v>
      </c>
      <c r="J238" s="99">
        <v>14</v>
      </c>
      <c r="K238" s="99">
        <v>30</v>
      </c>
      <c r="L238" s="47">
        <f t="shared" si="13"/>
        <v>3621.4285714285716</v>
      </c>
      <c r="M238" s="48">
        <f t="shared" si="17"/>
        <v>1.4485714285714286E-2</v>
      </c>
      <c r="N238" s="105">
        <f t="shared" si="15"/>
        <v>2.172857142857143E-2</v>
      </c>
      <c r="O238" s="103">
        <v>5000000</v>
      </c>
      <c r="P238" s="49">
        <f t="shared" si="16"/>
        <v>108642.85714285714</v>
      </c>
    </row>
    <row r="239" spans="1:16" ht="18.75">
      <c r="A239" s="41">
        <v>820</v>
      </c>
      <c r="B239" s="42">
        <v>43279</v>
      </c>
      <c r="C239" s="107">
        <v>1</v>
      </c>
      <c r="D239" s="43" t="s">
        <v>59</v>
      </c>
      <c r="E239" s="44">
        <v>2018</v>
      </c>
      <c r="F239" s="45">
        <v>31</v>
      </c>
      <c r="G239" s="43" t="s">
        <v>60</v>
      </c>
      <c r="H239" s="44">
        <v>2018</v>
      </c>
      <c r="I239" s="46">
        <v>0.20030000000000001</v>
      </c>
      <c r="J239" s="99">
        <v>14</v>
      </c>
      <c r="K239" s="99">
        <v>30</v>
      </c>
      <c r="L239" s="47">
        <f t="shared" si="13"/>
        <v>3576.7857142857142</v>
      </c>
      <c r="M239" s="48">
        <f t="shared" si="17"/>
        <v>1.4307142857142857E-2</v>
      </c>
      <c r="N239" s="105">
        <f t="shared" si="15"/>
        <v>2.1460714285714284E-2</v>
      </c>
      <c r="O239" s="103">
        <v>5000000</v>
      </c>
      <c r="P239" s="49">
        <f t="shared" si="16"/>
        <v>107303.57142857142</v>
      </c>
    </row>
    <row r="240" spans="1:16" ht="18.75">
      <c r="A240" s="41">
        <v>954</v>
      </c>
      <c r="B240" s="42">
        <v>43308</v>
      </c>
      <c r="C240" s="107">
        <v>1</v>
      </c>
      <c r="D240" s="43" t="s">
        <v>48</v>
      </c>
      <c r="E240" s="44">
        <v>2018</v>
      </c>
      <c r="F240" s="45">
        <v>31</v>
      </c>
      <c r="G240" s="43" t="s">
        <v>48</v>
      </c>
      <c r="H240" s="44">
        <v>2018</v>
      </c>
      <c r="I240" s="46">
        <v>0.19939999999999999</v>
      </c>
      <c r="J240" s="99">
        <v>14</v>
      </c>
      <c r="K240" s="99">
        <v>30</v>
      </c>
      <c r="L240" s="47">
        <f t="shared" si="13"/>
        <v>3560.7142857142853</v>
      </c>
      <c r="M240" s="48">
        <f t="shared" si="17"/>
        <v>1.4242857142857142E-2</v>
      </c>
      <c r="N240" s="105">
        <f t="shared" si="15"/>
        <v>2.1364285714285714E-2</v>
      </c>
      <c r="O240" s="103">
        <v>5000000</v>
      </c>
      <c r="P240" s="49">
        <f t="shared" si="16"/>
        <v>106821.42857142857</v>
      </c>
    </row>
    <row r="241" spans="1:16" ht="18.75">
      <c r="A241" s="41">
        <v>1112</v>
      </c>
      <c r="B241" s="42">
        <v>43343</v>
      </c>
      <c r="C241" s="107">
        <v>1</v>
      </c>
      <c r="D241" s="43" t="s">
        <v>49</v>
      </c>
      <c r="E241" s="44">
        <v>2018</v>
      </c>
      <c r="F241" s="45">
        <v>30</v>
      </c>
      <c r="G241" s="43" t="s">
        <v>49</v>
      </c>
      <c r="H241" s="44">
        <v>2018</v>
      </c>
      <c r="I241" s="46">
        <v>0.1981</v>
      </c>
      <c r="J241" s="99">
        <v>14</v>
      </c>
      <c r="K241" s="99">
        <v>30</v>
      </c>
      <c r="L241" s="47">
        <f t="shared" si="13"/>
        <v>3537.5</v>
      </c>
      <c r="M241" s="48">
        <f t="shared" si="17"/>
        <v>1.4149999999999999E-2</v>
      </c>
      <c r="N241" s="105">
        <f t="shared" si="15"/>
        <v>2.1225000000000001E-2</v>
      </c>
      <c r="O241" s="103">
        <v>5000000</v>
      </c>
      <c r="P241" s="49">
        <f t="shared" si="16"/>
        <v>106125</v>
      </c>
    </row>
    <row r="242" spans="1:16" ht="18.75">
      <c r="A242" s="41">
        <v>1294</v>
      </c>
      <c r="B242" s="42">
        <v>43371</v>
      </c>
      <c r="C242" s="107">
        <v>1</v>
      </c>
      <c r="D242" s="43" t="s">
        <v>50</v>
      </c>
      <c r="E242" s="44">
        <v>2018</v>
      </c>
      <c r="F242" s="45">
        <v>31</v>
      </c>
      <c r="G242" s="43" t="s">
        <v>50</v>
      </c>
      <c r="H242" s="44">
        <v>2018</v>
      </c>
      <c r="I242" s="46">
        <v>0.1963</v>
      </c>
      <c r="J242" s="99">
        <v>14</v>
      </c>
      <c r="K242" s="99">
        <v>30</v>
      </c>
      <c r="L242" s="47">
        <f t="shared" si="13"/>
        <v>3505.3571428571431</v>
      </c>
      <c r="M242" s="48">
        <f t="shared" si="17"/>
        <v>1.4021428571428572E-2</v>
      </c>
      <c r="N242" s="105">
        <f t="shared" si="15"/>
        <v>2.1032142857142857E-2</v>
      </c>
      <c r="O242" s="103">
        <v>5000000</v>
      </c>
      <c r="P242" s="49">
        <f t="shared" si="16"/>
        <v>105160.71428571429</v>
      </c>
    </row>
    <row r="243" spans="1:16" ht="18.75">
      <c r="A243" s="41">
        <v>1521</v>
      </c>
      <c r="B243" s="42">
        <v>43404</v>
      </c>
      <c r="C243" s="107">
        <v>1</v>
      </c>
      <c r="D243" s="43" t="s">
        <v>51</v>
      </c>
      <c r="E243" s="44">
        <v>2018</v>
      </c>
      <c r="F243" s="45">
        <v>30</v>
      </c>
      <c r="G243" s="43" t="s">
        <v>51</v>
      </c>
      <c r="H243" s="44">
        <v>2018</v>
      </c>
      <c r="I243" s="46">
        <v>0.19489999999999999</v>
      </c>
      <c r="J243" s="99">
        <v>14</v>
      </c>
      <c r="K243" s="99">
        <v>30</v>
      </c>
      <c r="L243" s="47">
        <f t="shared" si="13"/>
        <v>3480.3571428571427</v>
      </c>
      <c r="M243" s="48">
        <f t="shared" si="17"/>
        <v>1.3921428571428571E-2</v>
      </c>
      <c r="N243" s="105">
        <f t="shared" si="15"/>
        <v>2.0882142857142856E-2</v>
      </c>
      <c r="O243" s="103">
        <v>5000000</v>
      </c>
      <c r="P243" s="49">
        <f t="shared" si="16"/>
        <v>104410.71428571428</v>
      </c>
    </row>
    <row r="244" spans="1:16" ht="18.75">
      <c r="A244" s="50">
        <v>1708</v>
      </c>
      <c r="B244" s="51">
        <v>43433</v>
      </c>
      <c r="C244" s="108">
        <v>1</v>
      </c>
      <c r="D244" s="52" t="s">
        <v>52</v>
      </c>
      <c r="E244" s="53">
        <v>2018</v>
      </c>
      <c r="F244" s="54">
        <v>31</v>
      </c>
      <c r="G244" s="52" t="s">
        <v>52</v>
      </c>
      <c r="H244" s="53">
        <v>2018</v>
      </c>
      <c r="I244" s="55">
        <v>0.19400000000000001</v>
      </c>
      <c r="J244" s="100">
        <v>14</v>
      </c>
      <c r="K244" s="100">
        <v>30</v>
      </c>
      <c r="L244" s="56">
        <f t="shared" si="13"/>
        <v>3464.2857142857147</v>
      </c>
      <c r="M244" s="57">
        <f t="shared" si="17"/>
        <v>1.3857142857142858E-2</v>
      </c>
      <c r="N244" s="106">
        <f t="shared" si="15"/>
        <v>2.0785714285714286E-2</v>
      </c>
      <c r="O244" s="104">
        <v>5000000</v>
      </c>
      <c r="P244" s="58">
        <f t="shared" si="16"/>
        <v>103928.57142857143</v>
      </c>
    </row>
    <row r="245" spans="1:16" ht="18.75">
      <c r="A245" s="41">
        <v>1872</v>
      </c>
      <c r="B245" s="42">
        <v>43462</v>
      </c>
      <c r="C245" s="107">
        <v>1</v>
      </c>
      <c r="D245" s="43" t="s">
        <v>53</v>
      </c>
      <c r="E245" s="44">
        <v>2019</v>
      </c>
      <c r="F245" s="45">
        <v>31</v>
      </c>
      <c r="G245" s="43" t="s">
        <v>53</v>
      </c>
      <c r="H245" s="44">
        <v>2019</v>
      </c>
      <c r="I245" s="46">
        <v>0.19159999999999999</v>
      </c>
      <c r="J245" s="99">
        <v>14</v>
      </c>
      <c r="K245" s="99">
        <v>30</v>
      </c>
      <c r="L245" s="47">
        <f t="shared" si="13"/>
        <v>3421.4285714285711</v>
      </c>
      <c r="M245" s="48">
        <f t="shared" si="17"/>
        <v>1.3685714285714285E-2</v>
      </c>
      <c r="N245" s="105">
        <f t="shared" si="15"/>
        <v>2.0528571428571427E-2</v>
      </c>
      <c r="O245" s="103">
        <v>5000000</v>
      </c>
      <c r="P245" s="49">
        <f t="shared" si="16"/>
        <v>102642.85714285713</v>
      </c>
    </row>
    <row r="246" spans="1:16" ht="18.75">
      <c r="A246" s="41">
        <v>111</v>
      </c>
      <c r="B246" s="42">
        <v>43496</v>
      </c>
      <c r="C246" s="107">
        <v>1</v>
      </c>
      <c r="D246" s="43" t="s">
        <v>54</v>
      </c>
      <c r="E246" s="44">
        <v>2019</v>
      </c>
      <c r="F246" s="45">
        <v>28</v>
      </c>
      <c r="G246" s="43" t="s">
        <v>54</v>
      </c>
      <c r="H246" s="44">
        <v>2019</v>
      </c>
      <c r="I246" s="46">
        <v>0.19700000000000001</v>
      </c>
      <c r="J246" s="99">
        <v>14</v>
      </c>
      <c r="K246" s="99">
        <v>30</v>
      </c>
      <c r="L246" s="47">
        <f t="shared" si="13"/>
        <v>3517.8571428571431</v>
      </c>
      <c r="M246" s="48">
        <f t="shared" si="17"/>
        <v>1.4071428571428572E-2</v>
      </c>
      <c r="N246" s="105">
        <f t="shared" si="15"/>
        <v>2.1107142857142859E-2</v>
      </c>
      <c r="O246" s="103">
        <v>5000000</v>
      </c>
      <c r="P246" s="49">
        <f t="shared" si="16"/>
        <v>105535.71428571429</v>
      </c>
    </row>
    <row r="247" spans="1:16" ht="18.75">
      <c r="A247" s="41">
        <v>263</v>
      </c>
      <c r="B247" s="42">
        <v>43524</v>
      </c>
      <c r="C247" s="107">
        <v>1</v>
      </c>
      <c r="D247" s="43" t="s">
        <v>55</v>
      </c>
      <c r="E247" s="44">
        <v>2019</v>
      </c>
      <c r="F247" s="45">
        <v>31</v>
      </c>
      <c r="G247" s="43" t="s">
        <v>55</v>
      </c>
      <c r="H247" s="44">
        <v>2019</v>
      </c>
      <c r="I247" s="46">
        <v>0.19370000000000001</v>
      </c>
      <c r="J247" s="99">
        <v>14</v>
      </c>
      <c r="K247" s="99">
        <v>30</v>
      </c>
      <c r="L247" s="47">
        <f t="shared" si="13"/>
        <v>3458.9285714285716</v>
      </c>
      <c r="M247" s="48">
        <f t="shared" si="17"/>
        <v>1.3835714285714286E-2</v>
      </c>
      <c r="N247" s="105">
        <f t="shared" si="15"/>
        <v>2.075357142857143E-2</v>
      </c>
      <c r="O247" s="103">
        <v>5000000</v>
      </c>
      <c r="P247" s="49">
        <f t="shared" si="16"/>
        <v>103767.85714285714</v>
      </c>
    </row>
    <row r="248" spans="1:16" ht="18.75">
      <c r="A248" s="41">
        <v>389</v>
      </c>
      <c r="B248" s="42">
        <v>43553</v>
      </c>
      <c r="C248" s="107">
        <v>1</v>
      </c>
      <c r="D248" s="43" t="s">
        <v>56</v>
      </c>
      <c r="E248" s="44">
        <v>2019</v>
      </c>
      <c r="F248" s="45">
        <v>30</v>
      </c>
      <c r="G248" s="43" t="s">
        <v>56</v>
      </c>
      <c r="H248" s="44">
        <v>2019</v>
      </c>
      <c r="I248" s="46">
        <v>0.19320000000000001</v>
      </c>
      <c r="J248" s="99">
        <v>14</v>
      </c>
      <c r="K248" s="99">
        <v>30</v>
      </c>
      <c r="L248" s="47">
        <f t="shared" si="13"/>
        <v>3450.0000000000005</v>
      </c>
      <c r="M248" s="48">
        <f t="shared" si="17"/>
        <v>1.3800000000000002E-2</v>
      </c>
      <c r="N248" s="105">
        <f t="shared" si="15"/>
        <v>2.0700000000000003E-2</v>
      </c>
      <c r="O248" s="103">
        <v>5000000</v>
      </c>
      <c r="P248" s="49">
        <f t="shared" si="16"/>
        <v>103500.00000000001</v>
      </c>
    </row>
    <row r="249" spans="1:16" ht="18.75">
      <c r="A249" s="41">
        <v>389</v>
      </c>
      <c r="B249" s="42">
        <v>43553</v>
      </c>
      <c r="C249" s="107">
        <v>1</v>
      </c>
      <c r="D249" s="43" t="s">
        <v>57</v>
      </c>
      <c r="E249" s="44">
        <v>2019</v>
      </c>
      <c r="F249" s="45">
        <v>31</v>
      </c>
      <c r="G249" s="43" t="s">
        <v>57</v>
      </c>
      <c r="H249" s="44">
        <v>2019</v>
      </c>
      <c r="I249" s="46">
        <v>0.19320000000000001</v>
      </c>
      <c r="J249" s="99">
        <v>14</v>
      </c>
      <c r="K249" s="99">
        <v>30</v>
      </c>
      <c r="L249" s="47">
        <f t="shared" si="13"/>
        <v>3450.0000000000005</v>
      </c>
      <c r="M249" s="48">
        <f t="shared" si="17"/>
        <v>1.3800000000000002E-2</v>
      </c>
      <c r="N249" s="105">
        <f t="shared" si="15"/>
        <v>2.0700000000000003E-2</v>
      </c>
      <c r="O249" s="103">
        <v>5000000</v>
      </c>
      <c r="P249" s="49">
        <f t="shared" si="16"/>
        <v>103500.00000000001</v>
      </c>
    </row>
    <row r="250" spans="1:16" ht="18.75">
      <c r="A250" s="41">
        <v>389</v>
      </c>
      <c r="B250" s="42">
        <v>43553</v>
      </c>
      <c r="C250" s="107">
        <v>1</v>
      </c>
      <c r="D250" s="43" t="s">
        <v>58</v>
      </c>
      <c r="E250" s="44">
        <v>2019</v>
      </c>
      <c r="F250" s="45">
        <v>30</v>
      </c>
      <c r="G250" s="43" t="s">
        <v>58</v>
      </c>
      <c r="H250" s="44">
        <v>2019</v>
      </c>
      <c r="I250" s="46">
        <v>0.19320000000000001</v>
      </c>
      <c r="J250" s="99">
        <v>14</v>
      </c>
      <c r="K250" s="99">
        <v>30</v>
      </c>
      <c r="L250" s="47">
        <f t="shared" si="13"/>
        <v>3450.0000000000005</v>
      </c>
      <c r="M250" s="48">
        <f t="shared" si="17"/>
        <v>1.3800000000000002E-2</v>
      </c>
      <c r="N250" s="105">
        <f t="shared" si="15"/>
        <v>2.0700000000000003E-2</v>
      </c>
      <c r="O250" s="103">
        <v>5000000</v>
      </c>
      <c r="P250" s="49">
        <f t="shared" si="16"/>
        <v>103500.00000000001</v>
      </c>
    </row>
    <row r="251" spans="1:16" ht="18.75">
      <c r="A251" s="41">
        <v>829</v>
      </c>
      <c r="B251" s="42">
        <v>43644</v>
      </c>
      <c r="C251" s="107">
        <v>1</v>
      </c>
      <c r="D251" s="43" t="s">
        <v>59</v>
      </c>
      <c r="E251" s="44">
        <v>2019</v>
      </c>
      <c r="F251" s="45">
        <v>31</v>
      </c>
      <c r="G251" s="43" t="s">
        <v>60</v>
      </c>
      <c r="H251" s="44">
        <v>2019</v>
      </c>
      <c r="I251" s="46">
        <v>0.1928</v>
      </c>
      <c r="J251" s="99">
        <v>14</v>
      </c>
      <c r="K251" s="99">
        <v>30</v>
      </c>
      <c r="L251" s="47">
        <f t="shared" si="13"/>
        <v>3442.8571428571431</v>
      </c>
      <c r="M251" s="48">
        <f t="shared" si="17"/>
        <v>1.3771428571428572E-2</v>
      </c>
      <c r="N251" s="105">
        <f t="shared" si="15"/>
        <v>2.0657142857142857E-2</v>
      </c>
      <c r="O251" s="103">
        <v>5000000</v>
      </c>
      <c r="P251" s="49">
        <f t="shared" si="16"/>
        <v>103285.71428571429</v>
      </c>
    </row>
    <row r="252" spans="1:16" ht="18.75">
      <c r="A252" s="41">
        <v>1018</v>
      </c>
      <c r="B252" s="42">
        <v>43677</v>
      </c>
      <c r="C252" s="107">
        <v>1</v>
      </c>
      <c r="D252" s="43" t="s">
        <v>48</v>
      </c>
      <c r="E252" s="44">
        <v>2019</v>
      </c>
      <c r="F252" s="45">
        <v>31</v>
      </c>
      <c r="G252" s="43" t="s">
        <v>48</v>
      </c>
      <c r="H252" s="44">
        <v>2019</v>
      </c>
      <c r="I252" s="46">
        <v>0.19320000000000001</v>
      </c>
      <c r="J252" s="99">
        <v>14</v>
      </c>
      <c r="K252" s="99">
        <v>30</v>
      </c>
      <c r="L252" s="47">
        <f t="shared" si="13"/>
        <v>3450.0000000000005</v>
      </c>
      <c r="M252" s="48">
        <f t="shared" si="17"/>
        <v>1.3800000000000002E-2</v>
      </c>
      <c r="N252" s="105">
        <f t="shared" si="15"/>
        <v>2.0700000000000003E-2</v>
      </c>
      <c r="O252" s="103">
        <v>5000000</v>
      </c>
      <c r="P252" s="49">
        <f t="shared" si="16"/>
        <v>103500.00000000001</v>
      </c>
    </row>
    <row r="253" spans="1:16" ht="18.75">
      <c r="A253" s="41">
        <v>1145</v>
      </c>
      <c r="B253" s="42">
        <v>43707</v>
      </c>
      <c r="C253" s="107">
        <v>1</v>
      </c>
      <c r="D253" s="43" t="s">
        <v>49</v>
      </c>
      <c r="E253" s="44">
        <v>2019</v>
      </c>
      <c r="F253" s="45">
        <v>30</v>
      </c>
      <c r="G253" s="43" t="s">
        <v>49</v>
      </c>
      <c r="H253" s="44">
        <v>2019</v>
      </c>
      <c r="I253" s="46">
        <v>0.19320000000000001</v>
      </c>
      <c r="J253" s="99">
        <v>14</v>
      </c>
      <c r="K253" s="99">
        <v>30</v>
      </c>
      <c r="L253" s="47">
        <f t="shared" si="13"/>
        <v>3450.0000000000005</v>
      </c>
      <c r="M253" s="48">
        <f t="shared" si="17"/>
        <v>1.3800000000000002E-2</v>
      </c>
      <c r="N253" s="105">
        <f t="shared" si="15"/>
        <v>2.0700000000000003E-2</v>
      </c>
      <c r="O253" s="103">
        <v>5000000</v>
      </c>
      <c r="P253" s="49">
        <f t="shared" si="16"/>
        <v>103500.00000000001</v>
      </c>
    </row>
    <row r="254" spans="1:16" ht="18.75">
      <c r="A254" s="41">
        <v>1293</v>
      </c>
      <c r="B254" s="42">
        <v>43738</v>
      </c>
      <c r="C254" s="107">
        <v>1</v>
      </c>
      <c r="D254" s="43" t="s">
        <v>50</v>
      </c>
      <c r="E254" s="44">
        <v>2019</v>
      </c>
      <c r="F254" s="45">
        <v>30</v>
      </c>
      <c r="G254" s="43" t="s">
        <v>50</v>
      </c>
      <c r="H254" s="44">
        <v>2019</v>
      </c>
      <c r="I254" s="46">
        <v>0.191</v>
      </c>
      <c r="J254" s="99">
        <v>14</v>
      </c>
      <c r="K254" s="99">
        <v>30</v>
      </c>
      <c r="L254" s="47">
        <f t="shared" si="13"/>
        <v>3410.7142857142853</v>
      </c>
      <c r="M254" s="48">
        <f t="shared" si="17"/>
        <v>1.3642857142857142E-2</v>
      </c>
      <c r="N254" s="105">
        <f t="shared" si="15"/>
        <v>2.0464285714285713E-2</v>
      </c>
      <c r="O254" s="103">
        <v>5000000</v>
      </c>
      <c r="P254" s="49">
        <f t="shared" si="16"/>
        <v>102321.42857142857</v>
      </c>
    </row>
    <row r="255" spans="1:16" ht="18.75">
      <c r="A255" s="41">
        <v>1474</v>
      </c>
      <c r="B255" s="42">
        <v>43769</v>
      </c>
      <c r="C255" s="107">
        <v>1</v>
      </c>
      <c r="D255" s="43" t="s">
        <v>51</v>
      </c>
      <c r="E255" s="44">
        <v>2019</v>
      </c>
      <c r="F255" s="45">
        <v>30</v>
      </c>
      <c r="G255" s="43" t="s">
        <v>51</v>
      </c>
      <c r="H255" s="44">
        <v>2019</v>
      </c>
      <c r="I255" s="46">
        <v>0.1903</v>
      </c>
      <c r="J255" s="99">
        <v>14</v>
      </c>
      <c r="K255" s="99">
        <v>30</v>
      </c>
      <c r="L255" s="47">
        <f t="shared" si="13"/>
        <v>3398.2142857142853</v>
      </c>
      <c r="M255" s="48">
        <f t="shared" si="17"/>
        <v>1.3592857142857143E-2</v>
      </c>
      <c r="N255" s="105">
        <f t="shared" si="15"/>
        <v>2.0389285714285714E-2</v>
      </c>
      <c r="O255" s="103">
        <v>5000000</v>
      </c>
      <c r="P255" s="49">
        <f t="shared" si="16"/>
        <v>101946.42857142857</v>
      </c>
    </row>
    <row r="256" spans="1:16" ht="18.75">
      <c r="A256" s="50">
        <v>1603</v>
      </c>
      <c r="B256" s="51">
        <v>43799</v>
      </c>
      <c r="C256" s="108">
        <v>1</v>
      </c>
      <c r="D256" s="52" t="s">
        <v>52</v>
      </c>
      <c r="E256" s="53">
        <v>2019</v>
      </c>
      <c r="F256" s="54">
        <v>31</v>
      </c>
      <c r="G256" s="52" t="s">
        <v>52</v>
      </c>
      <c r="H256" s="53">
        <v>2019</v>
      </c>
      <c r="I256" s="55">
        <v>0.18909999999999999</v>
      </c>
      <c r="J256" s="100">
        <v>14</v>
      </c>
      <c r="K256" s="100">
        <v>30</v>
      </c>
      <c r="L256" s="56">
        <f t="shared" si="13"/>
        <v>3376.7857142857142</v>
      </c>
      <c r="M256" s="57">
        <f t="shared" si="17"/>
        <v>1.3507142857142856E-2</v>
      </c>
      <c r="N256" s="106">
        <f t="shared" si="15"/>
        <v>2.0260714285714285E-2</v>
      </c>
      <c r="O256" s="104">
        <v>5000000</v>
      </c>
      <c r="P256" s="58">
        <f t="shared" si="16"/>
        <v>101303.57142857142</v>
      </c>
    </row>
    <row r="257" spans="1:16" ht="18.75">
      <c r="A257" s="41">
        <v>1768</v>
      </c>
      <c r="B257" s="42">
        <v>43826</v>
      </c>
      <c r="C257" s="107">
        <v>1</v>
      </c>
      <c r="D257" s="43" t="s">
        <v>53</v>
      </c>
      <c r="E257" s="44">
        <v>2020</v>
      </c>
      <c r="F257" s="45">
        <v>31</v>
      </c>
      <c r="G257" s="43" t="s">
        <v>53</v>
      </c>
      <c r="H257" s="44">
        <v>2020</v>
      </c>
      <c r="I257" s="46">
        <v>0.18770000000000001</v>
      </c>
      <c r="J257" s="99">
        <v>14</v>
      </c>
      <c r="K257" s="99">
        <v>30</v>
      </c>
      <c r="L257" s="47">
        <f t="shared" si="13"/>
        <v>3351.7857142857147</v>
      </c>
      <c r="M257" s="48">
        <f t="shared" si="17"/>
        <v>1.3407142857142857E-2</v>
      </c>
      <c r="N257" s="105">
        <f t="shared" si="15"/>
        <v>2.0110714285714287E-2</v>
      </c>
      <c r="O257" s="103">
        <v>5000000</v>
      </c>
      <c r="P257" s="49">
        <f t="shared" si="16"/>
        <v>100553.57142857143</v>
      </c>
    </row>
    <row r="258" spans="1:16" ht="18.75">
      <c r="A258" s="41">
        <v>94</v>
      </c>
      <c r="B258" s="42">
        <v>43860</v>
      </c>
      <c r="C258" s="107">
        <v>1</v>
      </c>
      <c r="D258" s="43" t="s">
        <v>54</v>
      </c>
      <c r="E258" s="44">
        <v>2020</v>
      </c>
      <c r="F258" s="45">
        <v>29</v>
      </c>
      <c r="G258" s="43" t="s">
        <v>54</v>
      </c>
      <c r="H258" s="44">
        <v>2020</v>
      </c>
      <c r="I258" s="46">
        <v>0.19059999999999999</v>
      </c>
      <c r="J258" s="99">
        <v>14</v>
      </c>
      <c r="K258" s="99">
        <v>30</v>
      </c>
      <c r="L258" s="47">
        <f t="shared" si="13"/>
        <v>3403.571428571428</v>
      </c>
      <c r="M258" s="48">
        <f t="shared" si="17"/>
        <v>1.3614285714285714E-2</v>
      </c>
      <c r="N258" s="105">
        <f t="shared" si="15"/>
        <v>2.042142857142857E-2</v>
      </c>
      <c r="O258" s="103">
        <v>5000000</v>
      </c>
      <c r="P258" s="49">
        <f t="shared" si="16"/>
        <v>102107.14285714284</v>
      </c>
    </row>
    <row r="259" spans="1:16" ht="18.75">
      <c r="A259" s="41">
        <v>205</v>
      </c>
      <c r="B259" s="42">
        <v>43888</v>
      </c>
      <c r="C259" s="107">
        <v>1</v>
      </c>
      <c r="D259" s="43" t="s">
        <v>55</v>
      </c>
      <c r="E259" s="44">
        <v>2020</v>
      </c>
      <c r="F259" s="45">
        <v>31</v>
      </c>
      <c r="G259" s="43" t="s">
        <v>55</v>
      </c>
      <c r="H259" s="44">
        <v>2020</v>
      </c>
      <c r="I259" s="46">
        <v>0.1895</v>
      </c>
      <c r="J259" s="99">
        <v>14</v>
      </c>
      <c r="K259" s="99">
        <v>30</v>
      </c>
      <c r="L259" s="47">
        <f t="shared" si="13"/>
        <v>3383.9285714285716</v>
      </c>
      <c r="M259" s="48">
        <f t="shared" si="17"/>
        <v>1.3535714285714286E-2</v>
      </c>
      <c r="N259" s="105">
        <f t="shared" si="15"/>
        <v>2.0303571428571428E-2</v>
      </c>
      <c r="O259" s="103">
        <v>5000000</v>
      </c>
      <c r="P259" s="49">
        <f t="shared" si="16"/>
        <v>101517.85714285714</v>
      </c>
    </row>
    <row r="260" spans="1:16" ht="18.75">
      <c r="A260" s="41">
        <v>351</v>
      </c>
      <c r="B260" s="42">
        <v>43917</v>
      </c>
      <c r="C260" s="107">
        <v>1</v>
      </c>
      <c r="D260" s="43" t="s">
        <v>56</v>
      </c>
      <c r="E260" s="44">
        <v>2020</v>
      </c>
      <c r="F260" s="45">
        <v>30</v>
      </c>
      <c r="G260" s="43" t="s">
        <v>56</v>
      </c>
      <c r="H260" s="44">
        <v>2020</v>
      </c>
      <c r="I260" s="46">
        <v>0.18690000000000001</v>
      </c>
      <c r="J260" s="99">
        <v>14</v>
      </c>
      <c r="K260" s="99">
        <v>30</v>
      </c>
      <c r="L260" s="47">
        <f t="shared" si="13"/>
        <v>3337.5</v>
      </c>
      <c r="M260" s="48">
        <f t="shared" si="17"/>
        <v>1.3350000000000001E-2</v>
      </c>
      <c r="N260" s="105">
        <f t="shared" si="15"/>
        <v>2.0025000000000001E-2</v>
      </c>
      <c r="O260" s="103">
        <v>5000000</v>
      </c>
      <c r="P260" s="49">
        <f t="shared" si="16"/>
        <v>100125</v>
      </c>
    </row>
    <row r="261" spans="1:16" ht="18.75">
      <c r="A261" s="41">
        <v>437</v>
      </c>
      <c r="B261" s="42">
        <v>43951</v>
      </c>
      <c r="C261" s="107">
        <v>1</v>
      </c>
      <c r="D261" s="43" t="s">
        <v>57</v>
      </c>
      <c r="E261" s="44">
        <v>2020</v>
      </c>
      <c r="F261" s="45">
        <v>31</v>
      </c>
      <c r="G261" s="43" t="s">
        <v>57</v>
      </c>
      <c r="H261" s="44">
        <v>2020</v>
      </c>
      <c r="I261" s="46">
        <v>0.18190000000000001</v>
      </c>
      <c r="J261" s="99">
        <v>14</v>
      </c>
      <c r="K261" s="99">
        <v>30</v>
      </c>
      <c r="L261" s="47">
        <f t="shared" si="13"/>
        <v>3248.2142857142858</v>
      </c>
      <c r="M261" s="48">
        <f t="shared" si="17"/>
        <v>1.2992857142857143E-2</v>
      </c>
      <c r="N261" s="105">
        <f t="shared" si="15"/>
        <v>1.9489285714285716E-2</v>
      </c>
      <c r="O261" s="103">
        <v>5000000</v>
      </c>
      <c r="P261" s="49">
        <f t="shared" si="16"/>
        <v>97446.42857142858</v>
      </c>
    </row>
    <row r="262" spans="1:16" ht="18.75">
      <c r="A262" s="41">
        <v>505</v>
      </c>
      <c r="B262" s="42">
        <v>43980</v>
      </c>
      <c r="C262" s="107">
        <v>1</v>
      </c>
      <c r="D262" s="43" t="s">
        <v>58</v>
      </c>
      <c r="E262" s="44">
        <v>2020</v>
      </c>
      <c r="F262" s="45">
        <v>30</v>
      </c>
      <c r="G262" s="43" t="s">
        <v>58</v>
      </c>
      <c r="H262" s="44">
        <v>2020</v>
      </c>
      <c r="I262" s="46">
        <v>0.1812</v>
      </c>
      <c r="J262" s="99">
        <v>14</v>
      </c>
      <c r="K262" s="99">
        <v>30</v>
      </c>
      <c r="L262" s="47">
        <f t="shared" si="13"/>
        <v>3235.7142857142853</v>
      </c>
      <c r="M262" s="48">
        <f t="shared" si="17"/>
        <v>1.2942857142857143E-2</v>
      </c>
      <c r="N262" s="105">
        <f t="shared" si="15"/>
        <v>1.9414285714285714E-2</v>
      </c>
      <c r="O262" s="103">
        <v>5000000</v>
      </c>
      <c r="P262" s="49">
        <f t="shared" si="16"/>
        <v>97071.428571428565</v>
      </c>
    </row>
    <row r="263" spans="1:16" ht="18.75">
      <c r="A263" s="41">
        <v>605</v>
      </c>
      <c r="B263" s="42">
        <v>44012</v>
      </c>
      <c r="C263" s="107">
        <v>1</v>
      </c>
      <c r="D263" s="43" t="s">
        <v>59</v>
      </c>
      <c r="E263" s="44">
        <v>2020</v>
      </c>
      <c r="F263" s="45">
        <v>31</v>
      </c>
      <c r="G263" s="43" t="s">
        <v>60</v>
      </c>
      <c r="H263" s="44">
        <v>2020</v>
      </c>
      <c r="I263" s="46">
        <v>0.1812</v>
      </c>
      <c r="J263" s="99">
        <v>14</v>
      </c>
      <c r="K263" s="99">
        <v>30</v>
      </c>
      <c r="L263" s="47">
        <f t="shared" si="13"/>
        <v>3235.7142857142853</v>
      </c>
      <c r="M263" s="48">
        <f t="shared" si="17"/>
        <v>1.2942857142857143E-2</v>
      </c>
      <c r="N263" s="105">
        <f t="shared" si="15"/>
        <v>1.9414285714285714E-2</v>
      </c>
      <c r="O263" s="103">
        <v>5000000</v>
      </c>
      <c r="P263" s="49">
        <f t="shared" si="16"/>
        <v>97071.428571428565</v>
      </c>
    </row>
    <row r="264" spans="1:16" ht="18.75">
      <c r="A264" s="41">
        <v>685</v>
      </c>
      <c r="B264" s="42">
        <v>44043</v>
      </c>
      <c r="C264" s="107">
        <v>1</v>
      </c>
      <c r="D264" s="43" t="s">
        <v>48</v>
      </c>
      <c r="E264" s="44">
        <v>2020</v>
      </c>
      <c r="F264" s="45">
        <v>31</v>
      </c>
      <c r="G264" s="43" t="s">
        <v>48</v>
      </c>
      <c r="H264" s="44">
        <v>2020</v>
      </c>
      <c r="I264" s="46">
        <v>0.18290000000000001</v>
      </c>
      <c r="J264" s="99">
        <v>14</v>
      </c>
      <c r="K264" s="99">
        <v>30</v>
      </c>
      <c r="L264" s="47">
        <f t="shared" si="13"/>
        <v>3266.0714285714284</v>
      </c>
      <c r="M264" s="48">
        <f t="shared" si="17"/>
        <v>1.3064285714285714E-2</v>
      </c>
      <c r="N264" s="105">
        <f t="shared" si="15"/>
        <v>1.959642857142857E-2</v>
      </c>
      <c r="O264" s="103">
        <v>5000000</v>
      </c>
      <c r="P264" s="49">
        <f t="shared" si="16"/>
        <v>97982.142857142855</v>
      </c>
    </row>
    <row r="265" spans="1:16" ht="18.75">
      <c r="A265" s="41">
        <v>769</v>
      </c>
      <c r="B265" s="42">
        <v>44071</v>
      </c>
      <c r="C265" s="107">
        <v>1</v>
      </c>
      <c r="D265" s="43" t="s">
        <v>49</v>
      </c>
      <c r="E265" s="44">
        <v>2020</v>
      </c>
      <c r="F265" s="45">
        <v>30</v>
      </c>
      <c r="G265" s="43" t="s">
        <v>49</v>
      </c>
      <c r="H265" s="44">
        <v>2020</v>
      </c>
      <c r="I265" s="46">
        <v>0.1835</v>
      </c>
      <c r="J265" s="99">
        <v>14</v>
      </c>
      <c r="K265" s="99">
        <v>30</v>
      </c>
      <c r="L265" s="47">
        <f t="shared" si="13"/>
        <v>3276.7857142857142</v>
      </c>
      <c r="M265" s="48">
        <f t="shared" si="17"/>
        <v>1.3107142857142857E-2</v>
      </c>
      <c r="N265" s="105">
        <f t="shared" si="15"/>
        <v>1.9660714285714285E-2</v>
      </c>
      <c r="O265" s="103">
        <v>5000000</v>
      </c>
      <c r="P265" s="49">
        <f t="shared" si="16"/>
        <v>98303.57142857142</v>
      </c>
    </row>
    <row r="266" spans="1:16" ht="18.75">
      <c r="A266" s="41">
        <v>869</v>
      </c>
      <c r="B266" s="42">
        <v>44104</v>
      </c>
      <c r="C266" s="107">
        <v>1</v>
      </c>
      <c r="D266" s="43" t="s">
        <v>50</v>
      </c>
      <c r="E266" s="44">
        <v>2020</v>
      </c>
      <c r="F266" s="45">
        <v>31</v>
      </c>
      <c r="G266" s="43" t="s">
        <v>50</v>
      </c>
      <c r="H266" s="44">
        <v>2020</v>
      </c>
      <c r="I266" s="46">
        <v>0.18090000000000001</v>
      </c>
      <c r="J266" s="99">
        <v>14</v>
      </c>
      <c r="K266" s="99">
        <v>30</v>
      </c>
      <c r="L266" s="47">
        <f t="shared" si="13"/>
        <v>3230.3571428571431</v>
      </c>
      <c r="M266" s="48">
        <f t="shared" si="17"/>
        <v>1.2921428571428572E-2</v>
      </c>
      <c r="N266" s="105">
        <f t="shared" si="15"/>
        <v>1.9382142857142858E-2</v>
      </c>
      <c r="O266" s="103">
        <v>5000000</v>
      </c>
      <c r="P266" s="49">
        <f t="shared" si="16"/>
        <v>96910.71428571429</v>
      </c>
    </row>
    <row r="267" spans="1:16" ht="18.75">
      <c r="A267" s="60">
        <v>947</v>
      </c>
      <c r="B267" s="61">
        <v>44133</v>
      </c>
      <c r="C267" s="109">
        <v>1</v>
      </c>
      <c r="D267" s="62" t="s">
        <v>51</v>
      </c>
      <c r="E267" s="44">
        <v>2020</v>
      </c>
      <c r="F267" s="45">
        <v>30</v>
      </c>
      <c r="G267" s="43" t="s">
        <v>51</v>
      </c>
      <c r="H267" s="44">
        <v>2020</v>
      </c>
      <c r="I267" s="46">
        <v>0.1784</v>
      </c>
      <c r="J267" s="99">
        <v>14</v>
      </c>
      <c r="K267" s="99">
        <v>30</v>
      </c>
      <c r="L267" s="47">
        <f t="shared" si="13"/>
        <v>3185.7142857142858</v>
      </c>
      <c r="M267" s="48">
        <f t="shared" si="17"/>
        <v>1.2742857142857143E-2</v>
      </c>
      <c r="N267" s="105">
        <f t="shared" si="15"/>
        <v>1.9114285714285716E-2</v>
      </c>
      <c r="O267" s="103">
        <v>5000000</v>
      </c>
      <c r="P267" s="49">
        <f t="shared" si="16"/>
        <v>95571.42857142858</v>
      </c>
    </row>
    <row r="268" spans="1:16" ht="18.75">
      <c r="A268" s="63">
        <v>1034</v>
      </c>
      <c r="B268" s="64">
        <v>44161</v>
      </c>
      <c r="C268" s="110">
        <v>1</v>
      </c>
      <c r="D268" s="65" t="s">
        <v>52</v>
      </c>
      <c r="E268" s="53">
        <v>2020</v>
      </c>
      <c r="F268" s="54">
        <v>31</v>
      </c>
      <c r="G268" s="52" t="s">
        <v>52</v>
      </c>
      <c r="H268" s="53">
        <v>2020</v>
      </c>
      <c r="I268" s="55">
        <v>0.17460000000000001</v>
      </c>
      <c r="J268" s="100">
        <v>14</v>
      </c>
      <c r="K268" s="100">
        <v>30</v>
      </c>
      <c r="L268" s="56">
        <f t="shared" ref="L268:L270" si="18">MMULT(O268,N268)/30</f>
        <v>3117.8571428571436</v>
      </c>
      <c r="M268" s="57">
        <f t="shared" si="17"/>
        <v>1.2471428571428573E-2</v>
      </c>
      <c r="N268" s="106">
        <f t="shared" ref="N268:N270" si="19">MMULT(M268,1.5)</f>
        <v>1.870714285714286E-2</v>
      </c>
      <c r="O268" s="104">
        <v>5000000</v>
      </c>
      <c r="P268" s="58">
        <f t="shared" ref="P268:P270" si="20">MMULT(L268,K268)</f>
        <v>93535.714285714304</v>
      </c>
    </row>
    <row r="269" spans="1:16" ht="18.75">
      <c r="A269" s="60">
        <v>1215</v>
      </c>
      <c r="B269" s="61">
        <v>44195</v>
      </c>
      <c r="C269" s="109">
        <v>1</v>
      </c>
      <c r="D269" s="62" t="s">
        <v>53</v>
      </c>
      <c r="E269" s="44">
        <v>2021</v>
      </c>
      <c r="F269" s="45">
        <v>31</v>
      </c>
      <c r="G269" s="43" t="s">
        <v>53</v>
      </c>
      <c r="H269" s="44">
        <v>2021</v>
      </c>
      <c r="I269" s="46">
        <v>0.17460000000000001</v>
      </c>
      <c r="J269" s="99">
        <v>14</v>
      </c>
      <c r="K269" s="99">
        <v>30</v>
      </c>
      <c r="L269" s="47">
        <f t="shared" si="18"/>
        <v>3117.8571428571436</v>
      </c>
      <c r="M269" s="48">
        <f t="shared" si="17"/>
        <v>1.2471428571428573E-2</v>
      </c>
      <c r="N269" s="105">
        <f t="shared" si="19"/>
        <v>1.870714285714286E-2</v>
      </c>
      <c r="O269" s="103">
        <v>5000000</v>
      </c>
      <c r="P269" s="49">
        <f t="shared" si="20"/>
        <v>93535.714285714304</v>
      </c>
    </row>
    <row r="270" spans="1:16" ht="18.75">
      <c r="A270" s="60">
        <v>64</v>
      </c>
      <c r="B270" s="61">
        <v>44225</v>
      </c>
      <c r="C270" s="109">
        <v>1</v>
      </c>
      <c r="D270" s="62" t="s">
        <v>54</v>
      </c>
      <c r="E270" s="44">
        <v>2021</v>
      </c>
      <c r="F270" s="45">
        <v>28</v>
      </c>
      <c r="G270" s="43" t="s">
        <v>54</v>
      </c>
      <c r="H270" s="44">
        <v>2021</v>
      </c>
      <c r="I270" s="46">
        <v>0.1754</v>
      </c>
      <c r="J270" s="99">
        <v>14</v>
      </c>
      <c r="K270" s="99">
        <v>30</v>
      </c>
      <c r="L270" s="47">
        <f t="shared" si="18"/>
        <v>3132.1428571428569</v>
      </c>
      <c r="M270" s="48">
        <f t="shared" si="17"/>
        <v>1.2528571428571429E-2</v>
      </c>
      <c r="N270" s="105">
        <f t="shared" si="19"/>
        <v>1.8792857142857142E-2</v>
      </c>
      <c r="O270" s="103">
        <v>5000000</v>
      </c>
      <c r="P270" s="49">
        <f t="shared" si="20"/>
        <v>93964.28571428571</v>
      </c>
    </row>
    <row r="271" spans="1:16" ht="17.25" thickBot="1">
      <c r="A271" s="66"/>
      <c r="B271" s="67"/>
      <c r="C271" s="68"/>
      <c r="D271" s="69"/>
      <c r="E271" s="70"/>
      <c r="F271" s="68"/>
      <c r="G271" s="69"/>
      <c r="H271" s="70"/>
      <c r="I271" s="71"/>
      <c r="J271" s="72"/>
      <c r="K271" s="72"/>
      <c r="L271" s="72"/>
      <c r="M271" s="73"/>
      <c r="N271" s="74"/>
      <c r="O271" s="75"/>
      <c r="P271" s="75"/>
    </row>
    <row r="272" spans="1:16" ht="21.75" thickTop="1" thickBot="1">
      <c r="A272" s="139" t="s">
        <v>61</v>
      </c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  <c r="L272" s="140"/>
      <c r="M272" s="140"/>
      <c r="N272" s="141"/>
      <c r="O272" s="111">
        <v>5000000</v>
      </c>
      <c r="P272" s="111">
        <f>SUM(P204:P270)</f>
        <v>7215442.307692308</v>
      </c>
    </row>
    <row r="273" spans="1:16" ht="33.75" thickTop="1">
      <c r="A273" s="142" t="s">
        <v>62</v>
      </c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4"/>
      <c r="O273" s="145">
        <f>SUM(O272:P272)</f>
        <v>12215442.307692308</v>
      </c>
      <c r="P273" s="146"/>
    </row>
    <row r="274" spans="1:16" ht="15.75" thickBot="1">
      <c r="A274" s="147"/>
      <c r="B274" s="148"/>
      <c r="C274" s="148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9"/>
    </row>
    <row r="275" spans="1:16" ht="15.75" thickTop="1"/>
    <row r="278" spans="1:16" ht="15.75" thickBot="1"/>
    <row r="279" spans="1:16" ht="16.5" thickTop="1">
      <c r="A279" s="184"/>
      <c r="B279" s="185"/>
      <c r="C279" s="185"/>
      <c r="D279" s="185"/>
      <c r="E279" s="185"/>
      <c r="F279" s="185"/>
      <c r="G279" s="185"/>
      <c r="H279" s="185"/>
      <c r="I279" s="185"/>
      <c r="J279" s="185"/>
      <c r="K279" s="185"/>
      <c r="L279" s="185"/>
      <c r="M279" s="185"/>
      <c r="N279" s="185"/>
      <c r="O279" s="185"/>
      <c r="P279" s="186"/>
    </row>
    <row r="280" spans="1:16" ht="26.25">
      <c r="A280" s="191" t="s">
        <v>6</v>
      </c>
      <c r="B280" s="192"/>
      <c r="C280" s="192"/>
      <c r="D280" s="192"/>
      <c r="E280" s="192"/>
      <c r="F280" s="192"/>
      <c r="G280" s="192"/>
      <c r="H280" s="192"/>
      <c r="I280" s="192"/>
      <c r="J280" s="192"/>
      <c r="K280" s="192"/>
      <c r="L280" s="192"/>
      <c r="M280" s="192"/>
      <c r="N280" s="192"/>
      <c r="O280" s="192"/>
      <c r="P280" s="193"/>
    </row>
    <row r="281" spans="1:16" ht="16.5" thickBot="1">
      <c r="A281" s="194" t="s">
        <v>7</v>
      </c>
      <c r="B281" s="195"/>
      <c r="C281" s="195"/>
      <c r="D281" s="195"/>
      <c r="E281" s="195"/>
      <c r="F281" s="195"/>
      <c r="G281" s="195"/>
      <c r="H281" s="195"/>
      <c r="I281" s="195"/>
      <c r="J281" s="195"/>
      <c r="K281" s="195"/>
      <c r="L281" s="195"/>
      <c r="M281" s="195"/>
      <c r="N281" s="195"/>
      <c r="O281" s="195"/>
      <c r="P281" s="131"/>
    </row>
    <row r="282" spans="1:16" ht="17.25" thickTop="1" thickBot="1">
      <c r="A282" s="196" t="s">
        <v>8</v>
      </c>
      <c r="B282" s="197"/>
      <c r="C282" s="197"/>
      <c r="D282" s="197"/>
      <c r="E282" s="198"/>
      <c r="F282" s="175" t="s">
        <v>65</v>
      </c>
      <c r="G282" s="176"/>
      <c r="H282" s="176"/>
      <c r="I282" s="176"/>
      <c r="J282" s="176"/>
      <c r="K282" s="175" t="s">
        <v>10</v>
      </c>
      <c r="L282" s="176"/>
      <c r="M282" s="176"/>
      <c r="N282" s="177"/>
      <c r="O282" s="175" t="s">
        <v>11</v>
      </c>
      <c r="P282" s="177"/>
    </row>
    <row r="283" spans="1:16" ht="17.25" thickTop="1" thickBot="1">
      <c r="A283" s="7" t="s">
        <v>12</v>
      </c>
      <c r="B283" s="181" t="s">
        <v>13</v>
      </c>
      <c r="C283" s="182"/>
      <c r="D283" s="181" t="s">
        <v>14</v>
      </c>
      <c r="E283" s="182"/>
      <c r="F283" s="178"/>
      <c r="G283" s="179"/>
      <c r="H283" s="179"/>
      <c r="I283" s="179"/>
      <c r="J283" s="179"/>
      <c r="K283" s="178"/>
      <c r="L283" s="179"/>
      <c r="M283" s="179"/>
      <c r="N283" s="180"/>
      <c r="O283" s="178"/>
      <c r="P283" s="180"/>
    </row>
    <row r="284" spans="1:16" ht="17.25" thickTop="1" thickBot="1">
      <c r="A284" s="8">
        <v>28</v>
      </c>
      <c r="B284" s="183" t="s">
        <v>15</v>
      </c>
      <c r="C284" s="183"/>
      <c r="D284" s="183">
        <v>2021</v>
      </c>
      <c r="E284" s="183"/>
      <c r="F284" s="9"/>
      <c r="G284" s="207">
        <v>3000000</v>
      </c>
      <c r="H284" s="207"/>
      <c r="I284" s="207"/>
      <c r="J284" s="10"/>
      <c r="K284" s="154" t="s">
        <v>16</v>
      </c>
      <c r="L284" s="154"/>
      <c r="M284" s="154"/>
      <c r="N284" s="155"/>
      <c r="O284" s="11">
        <v>2017</v>
      </c>
      <c r="P284" s="12">
        <v>166</v>
      </c>
    </row>
    <row r="285" spans="1:16" ht="17.25" thickTop="1" thickBot="1">
      <c r="A285" s="181" t="s">
        <v>17</v>
      </c>
      <c r="B285" s="187"/>
      <c r="C285" s="187"/>
      <c r="D285" s="187"/>
      <c r="E285" s="187"/>
      <c r="F285" s="187"/>
      <c r="G285" s="187"/>
      <c r="H285" s="182"/>
      <c r="I285" s="181" t="s">
        <v>18</v>
      </c>
      <c r="J285" s="187"/>
      <c r="K285" s="187"/>
      <c r="L285" s="187"/>
      <c r="M285" s="187"/>
      <c r="N285" s="182"/>
      <c r="O285" s="197" t="s">
        <v>19</v>
      </c>
      <c r="P285" s="198"/>
    </row>
    <row r="286" spans="1:16" ht="17.25" thickTop="1" thickBot="1">
      <c r="A286" s="153" t="s">
        <v>20</v>
      </c>
      <c r="B286" s="154"/>
      <c r="C286" s="154"/>
      <c r="D286" s="154"/>
      <c r="E286" s="154"/>
      <c r="F286" s="154"/>
      <c r="G286" s="154"/>
      <c r="H286" s="155"/>
      <c r="I286" s="156" t="s">
        <v>80</v>
      </c>
      <c r="J286" s="157"/>
      <c r="K286" s="157"/>
      <c r="L286" s="157"/>
      <c r="M286" s="157"/>
      <c r="N286" s="158"/>
      <c r="O286" s="154" t="s">
        <v>21</v>
      </c>
      <c r="P286" s="155"/>
    </row>
    <row r="287" spans="1:16" ht="19.5" thickTop="1" thickBot="1">
      <c r="A287" s="13"/>
      <c r="B287" s="14"/>
      <c r="C287" s="14"/>
      <c r="D287" s="159" t="s">
        <v>22</v>
      </c>
      <c r="E287" s="159"/>
      <c r="F287" s="159"/>
      <c r="G287" s="159"/>
      <c r="H287" s="159"/>
      <c r="I287" s="159"/>
      <c r="J287" s="159"/>
      <c r="K287" s="159"/>
      <c r="L287" s="159"/>
      <c r="M287" s="159"/>
      <c r="N287" s="159"/>
      <c r="O287" s="159"/>
      <c r="P287" s="15"/>
    </row>
    <row r="288" spans="1:16" ht="19.5" thickTop="1" thickBot="1">
      <c r="A288" s="160" t="s">
        <v>23</v>
      </c>
      <c r="B288" s="160" t="s">
        <v>8</v>
      </c>
      <c r="C288" s="163" t="s">
        <v>24</v>
      </c>
      <c r="D288" s="164"/>
      <c r="E288" s="164"/>
      <c r="F288" s="164"/>
      <c r="G288" s="164"/>
      <c r="H288" s="165"/>
      <c r="I288" s="166" t="s">
        <v>25</v>
      </c>
      <c r="J288" s="159"/>
      <c r="K288" s="159"/>
      <c r="L288" s="159"/>
      <c r="M288" s="159"/>
      <c r="N288" s="167"/>
      <c r="O288" s="16" t="s">
        <v>26</v>
      </c>
      <c r="P288" s="17" t="s">
        <v>27</v>
      </c>
    </row>
    <row r="289" spans="1:16" ht="16.5" thickTop="1" thickBot="1">
      <c r="A289" s="161"/>
      <c r="B289" s="161"/>
      <c r="C289" s="168" t="s">
        <v>28</v>
      </c>
      <c r="D289" s="169"/>
      <c r="E289" s="170"/>
      <c r="F289" s="171" t="s">
        <v>29</v>
      </c>
      <c r="G289" s="172"/>
      <c r="H289" s="173"/>
      <c r="I289" s="18" t="s">
        <v>30</v>
      </c>
      <c r="J289" s="137" t="s">
        <v>31</v>
      </c>
      <c r="K289" s="137" t="s">
        <v>32</v>
      </c>
      <c r="L289" s="137" t="s">
        <v>31</v>
      </c>
      <c r="M289" s="18" t="s">
        <v>33</v>
      </c>
      <c r="N289" s="18" t="s">
        <v>34</v>
      </c>
      <c r="O289" s="19"/>
      <c r="P289" s="20"/>
    </row>
    <row r="290" spans="1:16" ht="16.5" thickTop="1" thickBot="1">
      <c r="A290" s="161"/>
      <c r="B290" s="205"/>
      <c r="C290" s="137" t="s">
        <v>35</v>
      </c>
      <c r="D290" s="137" t="s">
        <v>36</v>
      </c>
      <c r="E290" s="137" t="s">
        <v>37</v>
      </c>
      <c r="F290" s="137" t="s">
        <v>38</v>
      </c>
      <c r="G290" s="137" t="s">
        <v>36</v>
      </c>
      <c r="H290" s="137" t="s">
        <v>37</v>
      </c>
      <c r="I290" s="21" t="s">
        <v>39</v>
      </c>
      <c r="J290" s="174"/>
      <c r="K290" s="174"/>
      <c r="L290" s="174"/>
      <c r="M290" s="22" t="s">
        <v>39</v>
      </c>
      <c r="N290" s="22" t="s">
        <v>40</v>
      </c>
      <c r="O290" s="23" t="s">
        <v>41</v>
      </c>
      <c r="P290" s="24" t="s">
        <v>42</v>
      </c>
    </row>
    <row r="291" spans="1:16" ht="16.5" thickTop="1" thickBot="1">
      <c r="A291" s="162"/>
      <c r="B291" s="206"/>
      <c r="C291" s="138"/>
      <c r="D291" s="138"/>
      <c r="E291" s="138"/>
      <c r="F291" s="138"/>
      <c r="G291" s="138"/>
      <c r="H291" s="138"/>
      <c r="I291" s="25" t="s">
        <v>43</v>
      </c>
      <c r="J291" s="138"/>
      <c r="K291" s="138"/>
      <c r="L291" s="138"/>
      <c r="M291" s="26" t="s">
        <v>44</v>
      </c>
      <c r="N291" s="26" t="s">
        <v>45</v>
      </c>
      <c r="O291" s="23" t="s">
        <v>46</v>
      </c>
      <c r="P291" s="24" t="s">
        <v>47</v>
      </c>
    </row>
    <row r="292" spans="1:16" ht="15.75" thickTop="1">
      <c r="A292" s="33"/>
      <c r="B292" s="34"/>
      <c r="C292" s="33"/>
      <c r="D292" s="35"/>
      <c r="E292" s="34"/>
      <c r="F292" s="36"/>
      <c r="G292" s="35"/>
      <c r="H292" s="34"/>
      <c r="I292" s="37"/>
      <c r="J292" s="35"/>
      <c r="K292" s="35"/>
      <c r="L292" s="35"/>
      <c r="M292" s="34"/>
      <c r="N292" s="38"/>
      <c r="O292" s="39"/>
      <c r="P292" s="40"/>
    </row>
    <row r="293" spans="1:16" ht="18.75">
      <c r="A293" s="41">
        <v>913</v>
      </c>
      <c r="B293" s="42">
        <v>42185</v>
      </c>
      <c r="C293" s="107">
        <v>26</v>
      </c>
      <c r="D293" s="43" t="s">
        <v>48</v>
      </c>
      <c r="E293" s="44">
        <v>2015</v>
      </c>
      <c r="F293" s="101">
        <v>31</v>
      </c>
      <c r="G293" s="43" t="s">
        <v>48</v>
      </c>
      <c r="H293" s="44">
        <v>2015</v>
      </c>
      <c r="I293" s="46">
        <v>0.19270000000000001</v>
      </c>
      <c r="J293" s="99">
        <v>13</v>
      </c>
      <c r="K293" s="99">
        <v>5</v>
      </c>
      <c r="L293" s="47">
        <f t="shared" ref="L293:L356" si="21">MMULT(O293,N293)/30</f>
        <v>2223.4615384615386</v>
      </c>
      <c r="M293" s="48">
        <f t="shared" ref="M293:M323" si="22">I293/J293</f>
        <v>1.4823076923076923E-2</v>
      </c>
      <c r="N293" s="105">
        <f t="shared" ref="N293:N356" si="23">MMULT(M293,1.5)</f>
        <v>2.2234615384615384E-2</v>
      </c>
      <c r="O293" s="103">
        <v>3000000</v>
      </c>
      <c r="P293" s="49">
        <f t="shared" ref="P293:P356" si="24">MMULT(L293,K293)</f>
        <v>11117.307692307693</v>
      </c>
    </row>
    <row r="294" spans="1:16" ht="18.75">
      <c r="A294" s="41">
        <v>913</v>
      </c>
      <c r="B294" s="42">
        <v>42185</v>
      </c>
      <c r="C294" s="107">
        <v>1</v>
      </c>
      <c r="D294" s="43" t="s">
        <v>49</v>
      </c>
      <c r="E294" s="44">
        <v>2015</v>
      </c>
      <c r="F294" s="101">
        <v>30</v>
      </c>
      <c r="G294" s="43" t="s">
        <v>49</v>
      </c>
      <c r="H294" s="44">
        <v>2015</v>
      </c>
      <c r="I294" s="46">
        <v>0.19270000000000001</v>
      </c>
      <c r="J294" s="99">
        <v>13</v>
      </c>
      <c r="K294" s="99">
        <v>30</v>
      </c>
      <c r="L294" s="47">
        <f t="shared" si="21"/>
        <v>2223.4615384615386</v>
      </c>
      <c r="M294" s="48">
        <f t="shared" si="22"/>
        <v>1.4823076923076923E-2</v>
      </c>
      <c r="N294" s="105">
        <f t="shared" si="23"/>
        <v>2.2234615384615384E-2</v>
      </c>
      <c r="O294" s="103">
        <v>3000000</v>
      </c>
      <c r="P294" s="49">
        <f t="shared" si="24"/>
        <v>66703.846153846156</v>
      </c>
    </row>
    <row r="295" spans="1:16" ht="18.75">
      <c r="A295" s="41">
        <v>1341</v>
      </c>
      <c r="B295" s="42">
        <v>42277</v>
      </c>
      <c r="C295" s="107">
        <v>1</v>
      </c>
      <c r="D295" s="43" t="s">
        <v>50</v>
      </c>
      <c r="E295" s="44">
        <v>2015</v>
      </c>
      <c r="F295" s="101">
        <v>31</v>
      </c>
      <c r="G295" s="43" t="s">
        <v>50</v>
      </c>
      <c r="H295" s="44">
        <v>2015</v>
      </c>
      <c r="I295" s="46">
        <v>0.1933</v>
      </c>
      <c r="J295" s="99">
        <v>13</v>
      </c>
      <c r="K295" s="99">
        <v>30</v>
      </c>
      <c r="L295" s="47">
        <f t="shared" si="21"/>
        <v>2230.3846153846152</v>
      </c>
      <c r="M295" s="48">
        <f t="shared" si="22"/>
        <v>1.486923076923077E-2</v>
      </c>
      <c r="N295" s="105">
        <f t="shared" si="23"/>
        <v>2.2303846153846153E-2</v>
      </c>
      <c r="O295" s="103">
        <v>3000000</v>
      </c>
      <c r="P295" s="49">
        <f t="shared" si="24"/>
        <v>66911.538461538454</v>
      </c>
    </row>
    <row r="296" spans="1:16" ht="18.75">
      <c r="A296" s="41">
        <v>1341</v>
      </c>
      <c r="B296" s="42">
        <v>42277</v>
      </c>
      <c r="C296" s="107">
        <v>1</v>
      </c>
      <c r="D296" s="43" t="s">
        <v>51</v>
      </c>
      <c r="E296" s="44">
        <v>2015</v>
      </c>
      <c r="F296" s="101">
        <v>30</v>
      </c>
      <c r="G296" s="43" t="s">
        <v>51</v>
      </c>
      <c r="H296" s="44">
        <v>2015</v>
      </c>
      <c r="I296" s="46">
        <v>0.1933</v>
      </c>
      <c r="J296" s="99">
        <v>13</v>
      </c>
      <c r="K296" s="99">
        <v>30</v>
      </c>
      <c r="L296" s="47">
        <f t="shared" si="21"/>
        <v>2230.3846153846152</v>
      </c>
      <c r="M296" s="48">
        <f t="shared" si="22"/>
        <v>1.486923076923077E-2</v>
      </c>
      <c r="N296" s="105">
        <f t="shared" si="23"/>
        <v>2.2303846153846153E-2</v>
      </c>
      <c r="O296" s="103">
        <v>3000000</v>
      </c>
      <c r="P296" s="49">
        <f t="shared" si="24"/>
        <v>66911.538461538454</v>
      </c>
    </row>
    <row r="297" spans="1:16" ht="18.75">
      <c r="A297" s="50">
        <v>1341</v>
      </c>
      <c r="B297" s="51">
        <v>42277</v>
      </c>
      <c r="C297" s="108">
        <v>1</v>
      </c>
      <c r="D297" s="52" t="s">
        <v>52</v>
      </c>
      <c r="E297" s="53">
        <v>2015</v>
      </c>
      <c r="F297" s="102">
        <v>31</v>
      </c>
      <c r="G297" s="52" t="s">
        <v>52</v>
      </c>
      <c r="H297" s="53">
        <v>2015</v>
      </c>
      <c r="I297" s="55">
        <v>0.1933</v>
      </c>
      <c r="J297" s="100">
        <v>13</v>
      </c>
      <c r="K297" s="100">
        <v>30</v>
      </c>
      <c r="L297" s="56">
        <f t="shared" si="21"/>
        <v>2230.3846153846152</v>
      </c>
      <c r="M297" s="57">
        <f t="shared" si="22"/>
        <v>1.486923076923077E-2</v>
      </c>
      <c r="N297" s="106">
        <f t="shared" si="23"/>
        <v>2.2303846153846153E-2</v>
      </c>
      <c r="O297" s="104">
        <v>3000000</v>
      </c>
      <c r="P297" s="58">
        <f t="shared" si="24"/>
        <v>66911.538461538454</v>
      </c>
    </row>
    <row r="298" spans="1:16" ht="18.75">
      <c r="A298" s="41">
        <v>1788</v>
      </c>
      <c r="B298" s="42">
        <v>42366</v>
      </c>
      <c r="C298" s="107">
        <v>1</v>
      </c>
      <c r="D298" s="43" t="s">
        <v>53</v>
      </c>
      <c r="E298" s="44">
        <v>2016</v>
      </c>
      <c r="F298" s="101">
        <v>31</v>
      </c>
      <c r="G298" s="43" t="s">
        <v>53</v>
      </c>
      <c r="H298" s="44">
        <v>2016</v>
      </c>
      <c r="I298" s="46">
        <v>0.1968</v>
      </c>
      <c r="J298" s="99">
        <v>13</v>
      </c>
      <c r="K298" s="99">
        <v>30</v>
      </c>
      <c r="L298" s="47">
        <f t="shared" si="21"/>
        <v>2270.7692307692309</v>
      </c>
      <c r="M298" s="48">
        <f t="shared" si="22"/>
        <v>1.5138461538461538E-2</v>
      </c>
      <c r="N298" s="105">
        <f t="shared" si="23"/>
        <v>2.2707692307692307E-2</v>
      </c>
      <c r="O298" s="103">
        <v>3000000</v>
      </c>
      <c r="P298" s="49">
        <f t="shared" si="24"/>
        <v>68123.076923076922</v>
      </c>
    </row>
    <row r="299" spans="1:16" ht="18.75">
      <c r="A299" s="41">
        <v>1788</v>
      </c>
      <c r="B299" s="42">
        <v>42366</v>
      </c>
      <c r="C299" s="107">
        <v>1</v>
      </c>
      <c r="D299" s="43" t="s">
        <v>54</v>
      </c>
      <c r="E299" s="44">
        <v>2016</v>
      </c>
      <c r="F299" s="101">
        <v>29</v>
      </c>
      <c r="G299" s="43" t="s">
        <v>54</v>
      </c>
      <c r="H299" s="44">
        <v>2016</v>
      </c>
      <c r="I299" s="46">
        <v>0.1968</v>
      </c>
      <c r="J299" s="99">
        <v>13</v>
      </c>
      <c r="K299" s="99">
        <v>30</v>
      </c>
      <c r="L299" s="47">
        <f t="shared" si="21"/>
        <v>2270.7692307692309</v>
      </c>
      <c r="M299" s="48">
        <f t="shared" si="22"/>
        <v>1.5138461538461538E-2</v>
      </c>
      <c r="N299" s="105">
        <f t="shared" si="23"/>
        <v>2.2707692307692307E-2</v>
      </c>
      <c r="O299" s="103">
        <v>3000000</v>
      </c>
      <c r="P299" s="49">
        <f t="shared" si="24"/>
        <v>68123.076923076922</v>
      </c>
    </row>
    <row r="300" spans="1:16" ht="18.75">
      <c r="A300" s="41">
        <v>1788</v>
      </c>
      <c r="B300" s="42">
        <v>42366</v>
      </c>
      <c r="C300" s="107">
        <v>1</v>
      </c>
      <c r="D300" s="43" t="s">
        <v>55</v>
      </c>
      <c r="E300" s="44">
        <v>2016</v>
      </c>
      <c r="F300" s="101">
        <v>31</v>
      </c>
      <c r="G300" s="43" t="s">
        <v>55</v>
      </c>
      <c r="H300" s="44">
        <v>2016</v>
      </c>
      <c r="I300" s="46">
        <v>0.1968</v>
      </c>
      <c r="J300" s="99">
        <v>13</v>
      </c>
      <c r="K300" s="99">
        <v>30</v>
      </c>
      <c r="L300" s="47">
        <f t="shared" si="21"/>
        <v>2270.7692307692309</v>
      </c>
      <c r="M300" s="48">
        <f t="shared" si="22"/>
        <v>1.5138461538461538E-2</v>
      </c>
      <c r="N300" s="105">
        <f t="shared" si="23"/>
        <v>2.2707692307692307E-2</v>
      </c>
      <c r="O300" s="103">
        <v>3000000</v>
      </c>
      <c r="P300" s="49">
        <f t="shared" si="24"/>
        <v>68123.076923076922</v>
      </c>
    </row>
    <row r="301" spans="1:16" ht="18.75">
      <c r="A301" s="59">
        <v>0.33400000000000002</v>
      </c>
      <c r="B301" s="42">
        <v>42458</v>
      </c>
      <c r="C301" s="107">
        <v>1</v>
      </c>
      <c r="D301" s="43" t="s">
        <v>56</v>
      </c>
      <c r="E301" s="44">
        <v>2016</v>
      </c>
      <c r="F301" s="101">
        <v>30</v>
      </c>
      <c r="G301" s="43" t="s">
        <v>56</v>
      </c>
      <c r="H301" s="44">
        <v>2016</v>
      </c>
      <c r="I301" s="46">
        <v>0.2054</v>
      </c>
      <c r="J301" s="99">
        <v>13</v>
      </c>
      <c r="K301" s="99">
        <v>30</v>
      </c>
      <c r="L301" s="47">
        <f t="shared" si="21"/>
        <v>2370</v>
      </c>
      <c r="M301" s="48">
        <f t="shared" si="22"/>
        <v>1.5800000000000002E-2</v>
      </c>
      <c r="N301" s="105">
        <f t="shared" si="23"/>
        <v>2.3700000000000002E-2</v>
      </c>
      <c r="O301" s="103">
        <v>3000000</v>
      </c>
      <c r="P301" s="49">
        <f t="shared" si="24"/>
        <v>71100</v>
      </c>
    </row>
    <row r="302" spans="1:16" ht="18.75">
      <c r="A302" s="59">
        <v>0.33400000000000002</v>
      </c>
      <c r="B302" s="42">
        <v>42458</v>
      </c>
      <c r="C302" s="107">
        <v>1</v>
      </c>
      <c r="D302" s="43" t="s">
        <v>57</v>
      </c>
      <c r="E302" s="44">
        <v>2016</v>
      </c>
      <c r="F302" s="101">
        <v>31</v>
      </c>
      <c r="G302" s="43" t="s">
        <v>57</v>
      </c>
      <c r="H302" s="44">
        <v>2016</v>
      </c>
      <c r="I302" s="46">
        <v>0.2054</v>
      </c>
      <c r="J302" s="99">
        <v>13</v>
      </c>
      <c r="K302" s="99">
        <v>30</v>
      </c>
      <c r="L302" s="47">
        <f t="shared" si="21"/>
        <v>2370</v>
      </c>
      <c r="M302" s="48">
        <f t="shared" si="22"/>
        <v>1.5800000000000002E-2</v>
      </c>
      <c r="N302" s="105">
        <f t="shared" si="23"/>
        <v>2.3700000000000002E-2</v>
      </c>
      <c r="O302" s="103">
        <v>3000000</v>
      </c>
      <c r="P302" s="49">
        <f t="shared" si="24"/>
        <v>71100</v>
      </c>
    </row>
    <row r="303" spans="1:16" ht="18.75">
      <c r="A303" s="59">
        <v>0.33400000000000002</v>
      </c>
      <c r="B303" s="42">
        <v>42458</v>
      </c>
      <c r="C303" s="107">
        <v>1</v>
      </c>
      <c r="D303" s="43" t="s">
        <v>58</v>
      </c>
      <c r="E303" s="44">
        <v>2016</v>
      </c>
      <c r="F303" s="101">
        <v>30</v>
      </c>
      <c r="G303" s="43" t="s">
        <v>58</v>
      </c>
      <c r="H303" s="44">
        <v>2016</v>
      </c>
      <c r="I303" s="46">
        <v>0.2054</v>
      </c>
      <c r="J303" s="99">
        <v>13</v>
      </c>
      <c r="K303" s="99">
        <v>30</v>
      </c>
      <c r="L303" s="47">
        <f t="shared" si="21"/>
        <v>2370</v>
      </c>
      <c r="M303" s="48">
        <f t="shared" si="22"/>
        <v>1.5800000000000002E-2</v>
      </c>
      <c r="N303" s="105">
        <f t="shared" si="23"/>
        <v>2.3700000000000002E-2</v>
      </c>
      <c r="O303" s="103">
        <v>3000000</v>
      </c>
      <c r="P303" s="49">
        <f t="shared" si="24"/>
        <v>71100</v>
      </c>
    </row>
    <row r="304" spans="1:16" ht="18.75">
      <c r="A304" s="59">
        <v>8.1100000000000005E-2</v>
      </c>
      <c r="B304" s="42">
        <v>42549</v>
      </c>
      <c r="C304" s="107">
        <v>1</v>
      </c>
      <c r="D304" s="43" t="s">
        <v>59</v>
      </c>
      <c r="E304" s="44">
        <v>2016</v>
      </c>
      <c r="F304" s="101">
        <v>31</v>
      </c>
      <c r="G304" s="43" t="s">
        <v>60</v>
      </c>
      <c r="H304" s="44">
        <v>2016</v>
      </c>
      <c r="I304" s="46">
        <v>0.21340000000000001</v>
      </c>
      <c r="J304" s="99">
        <v>13</v>
      </c>
      <c r="K304" s="99">
        <v>30</v>
      </c>
      <c r="L304" s="47">
        <f t="shared" si="21"/>
        <v>2462.3076923076928</v>
      </c>
      <c r="M304" s="48">
        <f t="shared" si="22"/>
        <v>1.6415384615384616E-2</v>
      </c>
      <c r="N304" s="105">
        <f t="shared" si="23"/>
        <v>2.4623076923076925E-2</v>
      </c>
      <c r="O304" s="103">
        <v>3000000</v>
      </c>
      <c r="P304" s="49">
        <f t="shared" si="24"/>
        <v>73869.23076923078</v>
      </c>
    </row>
    <row r="305" spans="1:16" ht="18.75">
      <c r="A305" s="59">
        <v>8.1100000000000005E-2</v>
      </c>
      <c r="B305" s="42">
        <v>42549</v>
      </c>
      <c r="C305" s="107">
        <v>1</v>
      </c>
      <c r="D305" s="43" t="s">
        <v>48</v>
      </c>
      <c r="E305" s="44">
        <v>2016</v>
      </c>
      <c r="F305" s="101">
        <v>31</v>
      </c>
      <c r="G305" s="43" t="s">
        <v>48</v>
      </c>
      <c r="H305" s="44">
        <v>2016</v>
      </c>
      <c r="I305" s="46">
        <v>0.21340000000000001</v>
      </c>
      <c r="J305" s="99">
        <v>13</v>
      </c>
      <c r="K305" s="99">
        <v>30</v>
      </c>
      <c r="L305" s="47">
        <f t="shared" si="21"/>
        <v>2462.3076923076928</v>
      </c>
      <c r="M305" s="48">
        <f t="shared" si="22"/>
        <v>1.6415384615384616E-2</v>
      </c>
      <c r="N305" s="105">
        <f t="shared" si="23"/>
        <v>2.4623076923076925E-2</v>
      </c>
      <c r="O305" s="103">
        <v>3000000</v>
      </c>
      <c r="P305" s="49">
        <f t="shared" si="24"/>
        <v>73869.23076923078</v>
      </c>
    </row>
    <row r="306" spans="1:16" ht="18.75">
      <c r="A306" s="59">
        <v>1.0810999999999999</v>
      </c>
      <c r="B306" s="42">
        <v>42550</v>
      </c>
      <c r="C306" s="107">
        <v>1</v>
      </c>
      <c r="D306" s="43" t="s">
        <v>49</v>
      </c>
      <c r="E306" s="44">
        <v>2016</v>
      </c>
      <c r="F306" s="101">
        <v>30</v>
      </c>
      <c r="G306" s="43" t="s">
        <v>49</v>
      </c>
      <c r="H306" s="44">
        <v>2016</v>
      </c>
      <c r="I306" s="46">
        <v>0.21340000000000001</v>
      </c>
      <c r="J306" s="99">
        <v>13</v>
      </c>
      <c r="K306" s="99">
        <v>30</v>
      </c>
      <c r="L306" s="47">
        <f t="shared" si="21"/>
        <v>2462.3076923076928</v>
      </c>
      <c r="M306" s="48">
        <f t="shared" si="22"/>
        <v>1.6415384615384616E-2</v>
      </c>
      <c r="N306" s="105">
        <f t="shared" si="23"/>
        <v>2.4623076923076925E-2</v>
      </c>
      <c r="O306" s="103">
        <v>3000000</v>
      </c>
      <c r="P306" s="49">
        <f t="shared" si="24"/>
        <v>73869.23076923078</v>
      </c>
    </row>
    <row r="307" spans="1:16" ht="18.75">
      <c r="A307" s="41">
        <v>1233</v>
      </c>
      <c r="B307" s="42">
        <v>42642</v>
      </c>
      <c r="C307" s="107">
        <v>1</v>
      </c>
      <c r="D307" s="43" t="s">
        <v>50</v>
      </c>
      <c r="E307" s="44">
        <v>2016</v>
      </c>
      <c r="F307" s="101">
        <v>31</v>
      </c>
      <c r="G307" s="43" t="s">
        <v>50</v>
      </c>
      <c r="H307" s="44">
        <v>2016</v>
      </c>
      <c r="I307" s="46">
        <v>0.21990000000000001</v>
      </c>
      <c r="J307" s="99">
        <v>13</v>
      </c>
      <c r="K307" s="99">
        <v>30</v>
      </c>
      <c r="L307" s="47">
        <f t="shared" si="21"/>
        <v>2537.3076923076928</v>
      </c>
      <c r="M307" s="48">
        <f t="shared" si="22"/>
        <v>1.6915384615384617E-2</v>
      </c>
      <c r="N307" s="105">
        <f t="shared" si="23"/>
        <v>2.5373076923076925E-2</v>
      </c>
      <c r="O307" s="103">
        <v>3000000</v>
      </c>
      <c r="P307" s="49">
        <f t="shared" si="24"/>
        <v>76119.23076923078</v>
      </c>
    </row>
    <row r="308" spans="1:16" ht="18.75">
      <c r="A308" s="41">
        <v>1233</v>
      </c>
      <c r="B308" s="42">
        <v>42642</v>
      </c>
      <c r="C308" s="107">
        <v>1</v>
      </c>
      <c r="D308" s="43" t="s">
        <v>51</v>
      </c>
      <c r="E308" s="44">
        <v>2016</v>
      </c>
      <c r="F308" s="101">
        <v>30</v>
      </c>
      <c r="G308" s="43" t="s">
        <v>51</v>
      </c>
      <c r="H308" s="44">
        <v>2016</v>
      </c>
      <c r="I308" s="46">
        <v>0.21990000000000001</v>
      </c>
      <c r="J308" s="99">
        <v>13</v>
      </c>
      <c r="K308" s="99">
        <v>30</v>
      </c>
      <c r="L308" s="47">
        <f t="shared" si="21"/>
        <v>2537.3076923076928</v>
      </c>
      <c r="M308" s="48">
        <f t="shared" si="22"/>
        <v>1.6915384615384617E-2</v>
      </c>
      <c r="N308" s="105">
        <f t="shared" si="23"/>
        <v>2.5373076923076925E-2</v>
      </c>
      <c r="O308" s="103">
        <v>3000000</v>
      </c>
      <c r="P308" s="49">
        <f t="shared" si="24"/>
        <v>76119.23076923078</v>
      </c>
    </row>
    <row r="309" spans="1:16" ht="18.75">
      <c r="A309" s="50">
        <v>1233</v>
      </c>
      <c r="B309" s="51">
        <v>42642</v>
      </c>
      <c r="C309" s="108">
        <v>1</v>
      </c>
      <c r="D309" s="52" t="s">
        <v>52</v>
      </c>
      <c r="E309" s="53">
        <v>2016</v>
      </c>
      <c r="F309" s="102">
        <v>31</v>
      </c>
      <c r="G309" s="52" t="s">
        <v>52</v>
      </c>
      <c r="H309" s="53">
        <v>2016</v>
      </c>
      <c r="I309" s="55">
        <v>0.21990000000000001</v>
      </c>
      <c r="J309" s="100">
        <v>13</v>
      </c>
      <c r="K309" s="100">
        <v>30</v>
      </c>
      <c r="L309" s="56">
        <f t="shared" si="21"/>
        <v>2537.3076923076928</v>
      </c>
      <c r="M309" s="57">
        <f t="shared" si="22"/>
        <v>1.6915384615384617E-2</v>
      </c>
      <c r="N309" s="106">
        <f t="shared" si="23"/>
        <v>2.5373076923076925E-2</v>
      </c>
      <c r="O309" s="104">
        <v>3000000</v>
      </c>
      <c r="P309" s="58">
        <f t="shared" si="24"/>
        <v>76119.23076923078</v>
      </c>
    </row>
    <row r="310" spans="1:16" ht="18.75">
      <c r="A310" s="41">
        <v>1612</v>
      </c>
      <c r="B310" s="42">
        <v>42730</v>
      </c>
      <c r="C310" s="107">
        <v>1</v>
      </c>
      <c r="D310" s="43" t="s">
        <v>53</v>
      </c>
      <c r="E310" s="44">
        <v>2017</v>
      </c>
      <c r="F310" s="101">
        <v>31</v>
      </c>
      <c r="G310" s="43" t="s">
        <v>53</v>
      </c>
      <c r="H310" s="44">
        <v>2017</v>
      </c>
      <c r="I310" s="46">
        <v>0.22339999999999999</v>
      </c>
      <c r="J310" s="99">
        <v>14</v>
      </c>
      <c r="K310" s="99">
        <v>30</v>
      </c>
      <c r="L310" s="47">
        <f t="shared" si="21"/>
        <v>2393.5714285714284</v>
      </c>
      <c r="M310" s="48">
        <f t="shared" si="22"/>
        <v>1.5957142857142857E-2</v>
      </c>
      <c r="N310" s="105">
        <f t="shared" si="23"/>
        <v>2.3935714285714286E-2</v>
      </c>
      <c r="O310" s="103">
        <v>3000000</v>
      </c>
      <c r="P310" s="49">
        <f t="shared" si="24"/>
        <v>71807.142857142855</v>
      </c>
    </row>
    <row r="311" spans="1:16" ht="18.75">
      <c r="A311" s="41">
        <v>1612</v>
      </c>
      <c r="B311" s="42">
        <v>42730</v>
      </c>
      <c r="C311" s="107">
        <v>1</v>
      </c>
      <c r="D311" s="43" t="s">
        <v>54</v>
      </c>
      <c r="E311" s="44">
        <v>2017</v>
      </c>
      <c r="F311" s="101">
        <v>28</v>
      </c>
      <c r="G311" s="43" t="s">
        <v>54</v>
      </c>
      <c r="H311" s="44">
        <v>2017</v>
      </c>
      <c r="I311" s="46">
        <v>0.22339999999999999</v>
      </c>
      <c r="J311" s="99">
        <v>14</v>
      </c>
      <c r="K311" s="99">
        <v>30</v>
      </c>
      <c r="L311" s="47">
        <f t="shared" si="21"/>
        <v>2393.5714285714284</v>
      </c>
      <c r="M311" s="48">
        <f t="shared" si="22"/>
        <v>1.5957142857142857E-2</v>
      </c>
      <c r="N311" s="105">
        <f t="shared" si="23"/>
        <v>2.3935714285714286E-2</v>
      </c>
      <c r="O311" s="103">
        <v>3000000</v>
      </c>
      <c r="P311" s="49">
        <f t="shared" si="24"/>
        <v>71807.142857142855</v>
      </c>
    </row>
    <row r="312" spans="1:16" ht="18.75">
      <c r="A312" s="41">
        <v>1612</v>
      </c>
      <c r="B312" s="42">
        <v>42730</v>
      </c>
      <c r="C312" s="107">
        <v>1</v>
      </c>
      <c r="D312" s="43" t="s">
        <v>55</v>
      </c>
      <c r="E312" s="44">
        <v>2017</v>
      </c>
      <c r="F312" s="101">
        <v>31</v>
      </c>
      <c r="G312" s="43" t="s">
        <v>55</v>
      </c>
      <c r="H312" s="44">
        <v>2017</v>
      </c>
      <c r="I312" s="46">
        <v>0.22339999999999999</v>
      </c>
      <c r="J312" s="99">
        <v>14</v>
      </c>
      <c r="K312" s="99">
        <v>30</v>
      </c>
      <c r="L312" s="47">
        <f t="shared" si="21"/>
        <v>2393.5714285714284</v>
      </c>
      <c r="M312" s="48">
        <f t="shared" si="22"/>
        <v>1.5957142857142857E-2</v>
      </c>
      <c r="N312" s="105">
        <f t="shared" si="23"/>
        <v>2.3935714285714286E-2</v>
      </c>
      <c r="O312" s="103">
        <v>3000000</v>
      </c>
      <c r="P312" s="49">
        <f t="shared" si="24"/>
        <v>71807.142857142855</v>
      </c>
    </row>
    <row r="313" spans="1:16" ht="18.75">
      <c r="A313" s="41">
        <v>488</v>
      </c>
      <c r="B313" s="42">
        <v>42822</v>
      </c>
      <c r="C313" s="107">
        <v>1</v>
      </c>
      <c r="D313" s="43" t="s">
        <v>56</v>
      </c>
      <c r="E313" s="44">
        <v>2017</v>
      </c>
      <c r="F313" s="101">
        <v>30</v>
      </c>
      <c r="G313" s="43" t="s">
        <v>56</v>
      </c>
      <c r="H313" s="44">
        <v>2017</v>
      </c>
      <c r="I313" s="46">
        <v>0.2233</v>
      </c>
      <c r="J313" s="99">
        <v>14</v>
      </c>
      <c r="K313" s="99">
        <v>30</v>
      </c>
      <c r="L313" s="47">
        <f t="shared" si="21"/>
        <v>2392.5</v>
      </c>
      <c r="M313" s="48">
        <f t="shared" si="22"/>
        <v>1.5949999999999999E-2</v>
      </c>
      <c r="N313" s="105">
        <f t="shared" si="23"/>
        <v>2.3924999999999998E-2</v>
      </c>
      <c r="O313" s="103">
        <v>3000000</v>
      </c>
      <c r="P313" s="49">
        <f t="shared" si="24"/>
        <v>71775</v>
      </c>
    </row>
    <row r="314" spans="1:16" ht="18.75">
      <c r="A314" s="41">
        <v>488</v>
      </c>
      <c r="B314" s="42">
        <v>42822</v>
      </c>
      <c r="C314" s="107">
        <v>1</v>
      </c>
      <c r="D314" s="43" t="s">
        <v>57</v>
      </c>
      <c r="E314" s="44">
        <v>2017</v>
      </c>
      <c r="F314" s="101">
        <v>31</v>
      </c>
      <c r="G314" s="43" t="s">
        <v>57</v>
      </c>
      <c r="H314" s="44">
        <v>2017</v>
      </c>
      <c r="I314" s="46">
        <v>0.2233</v>
      </c>
      <c r="J314" s="99">
        <v>14</v>
      </c>
      <c r="K314" s="99">
        <v>30</v>
      </c>
      <c r="L314" s="47">
        <f t="shared" si="21"/>
        <v>2392.5</v>
      </c>
      <c r="M314" s="48">
        <f t="shared" si="22"/>
        <v>1.5949999999999999E-2</v>
      </c>
      <c r="N314" s="105">
        <f t="shared" si="23"/>
        <v>2.3924999999999998E-2</v>
      </c>
      <c r="O314" s="103">
        <v>3000000</v>
      </c>
      <c r="P314" s="49">
        <f t="shared" si="24"/>
        <v>71775</v>
      </c>
    </row>
    <row r="315" spans="1:16" ht="18.75">
      <c r="A315" s="41">
        <v>488</v>
      </c>
      <c r="B315" s="42">
        <v>42822</v>
      </c>
      <c r="C315" s="107">
        <v>1</v>
      </c>
      <c r="D315" s="43" t="s">
        <v>58</v>
      </c>
      <c r="E315" s="44">
        <v>2017</v>
      </c>
      <c r="F315" s="101">
        <v>30</v>
      </c>
      <c r="G315" s="43" t="s">
        <v>58</v>
      </c>
      <c r="H315" s="44">
        <v>2017</v>
      </c>
      <c r="I315" s="46">
        <v>0.2233</v>
      </c>
      <c r="J315" s="99">
        <v>14</v>
      </c>
      <c r="K315" s="99">
        <v>30</v>
      </c>
      <c r="L315" s="47">
        <f t="shared" si="21"/>
        <v>2392.5</v>
      </c>
      <c r="M315" s="48">
        <f t="shared" si="22"/>
        <v>1.5949999999999999E-2</v>
      </c>
      <c r="N315" s="105">
        <f t="shared" si="23"/>
        <v>2.3924999999999998E-2</v>
      </c>
      <c r="O315" s="103">
        <v>3000000</v>
      </c>
      <c r="P315" s="49">
        <f t="shared" si="24"/>
        <v>71775</v>
      </c>
    </row>
    <row r="316" spans="1:16" ht="18.75">
      <c r="A316" s="41">
        <v>907</v>
      </c>
      <c r="B316" s="42">
        <v>42916</v>
      </c>
      <c r="C316" s="107">
        <v>1</v>
      </c>
      <c r="D316" s="43" t="s">
        <v>59</v>
      </c>
      <c r="E316" s="44">
        <v>2017</v>
      </c>
      <c r="F316" s="101">
        <v>31</v>
      </c>
      <c r="G316" s="43" t="s">
        <v>60</v>
      </c>
      <c r="H316" s="44">
        <v>2017</v>
      </c>
      <c r="I316" s="46">
        <v>0.2198</v>
      </c>
      <c r="J316" s="99">
        <v>14</v>
      </c>
      <c r="K316" s="99">
        <v>30</v>
      </c>
      <c r="L316" s="47">
        <f t="shared" si="21"/>
        <v>2355</v>
      </c>
      <c r="M316" s="48">
        <f t="shared" si="22"/>
        <v>1.5699999999999999E-2</v>
      </c>
      <c r="N316" s="105">
        <f t="shared" si="23"/>
        <v>2.3549999999999998E-2</v>
      </c>
      <c r="O316" s="103">
        <v>3000000</v>
      </c>
      <c r="P316" s="49">
        <f t="shared" si="24"/>
        <v>70650</v>
      </c>
    </row>
    <row r="317" spans="1:16" ht="18.75">
      <c r="A317" s="41">
        <v>907</v>
      </c>
      <c r="B317" s="42">
        <v>42916</v>
      </c>
      <c r="C317" s="107">
        <v>1</v>
      </c>
      <c r="D317" s="43" t="s">
        <v>48</v>
      </c>
      <c r="E317" s="44">
        <v>2017</v>
      </c>
      <c r="F317" s="101">
        <v>31</v>
      </c>
      <c r="G317" s="43" t="s">
        <v>48</v>
      </c>
      <c r="H317" s="44">
        <v>2017</v>
      </c>
      <c r="I317" s="46">
        <v>0.2198</v>
      </c>
      <c r="J317" s="99">
        <v>14</v>
      </c>
      <c r="K317" s="99">
        <v>30</v>
      </c>
      <c r="L317" s="47">
        <f t="shared" si="21"/>
        <v>2355</v>
      </c>
      <c r="M317" s="48">
        <f t="shared" si="22"/>
        <v>1.5699999999999999E-2</v>
      </c>
      <c r="N317" s="105">
        <f t="shared" si="23"/>
        <v>2.3549999999999998E-2</v>
      </c>
      <c r="O317" s="103">
        <v>3000000</v>
      </c>
      <c r="P317" s="49">
        <f t="shared" si="24"/>
        <v>70650</v>
      </c>
    </row>
    <row r="318" spans="1:16" ht="18.75">
      <c r="A318" s="41">
        <v>1155</v>
      </c>
      <c r="B318" s="42">
        <v>42977</v>
      </c>
      <c r="C318" s="107">
        <v>1</v>
      </c>
      <c r="D318" s="43" t="s">
        <v>49</v>
      </c>
      <c r="E318" s="44">
        <v>2017</v>
      </c>
      <c r="F318" s="101">
        <v>30</v>
      </c>
      <c r="G318" s="43" t="s">
        <v>49</v>
      </c>
      <c r="H318" s="44">
        <v>2017</v>
      </c>
      <c r="I318" s="46">
        <v>0.21479999999999999</v>
      </c>
      <c r="J318" s="99">
        <v>14</v>
      </c>
      <c r="K318" s="99">
        <v>30</v>
      </c>
      <c r="L318" s="47">
        <f t="shared" si="21"/>
        <v>2301.4285714285716</v>
      </c>
      <c r="M318" s="48">
        <f t="shared" si="22"/>
        <v>1.5342857142857142E-2</v>
      </c>
      <c r="N318" s="105">
        <f t="shared" si="23"/>
        <v>2.3014285714285713E-2</v>
      </c>
      <c r="O318" s="103">
        <v>3000000</v>
      </c>
      <c r="P318" s="49">
        <f t="shared" si="24"/>
        <v>69042.857142857145</v>
      </c>
    </row>
    <row r="319" spans="1:16" ht="18.75">
      <c r="A319" s="41">
        <v>1298</v>
      </c>
      <c r="B319" s="42">
        <v>43007</v>
      </c>
      <c r="C319" s="107">
        <v>1</v>
      </c>
      <c r="D319" s="43" t="s">
        <v>50</v>
      </c>
      <c r="E319" s="44">
        <v>2017</v>
      </c>
      <c r="F319" s="101">
        <v>31</v>
      </c>
      <c r="G319" s="43" t="s">
        <v>50</v>
      </c>
      <c r="H319" s="44">
        <v>2017</v>
      </c>
      <c r="I319" s="46">
        <v>0.21149999999999999</v>
      </c>
      <c r="J319" s="99">
        <v>14</v>
      </c>
      <c r="K319" s="99">
        <v>30</v>
      </c>
      <c r="L319" s="47">
        <f t="shared" si="21"/>
        <v>2266.0714285714284</v>
      </c>
      <c r="M319" s="48">
        <f t="shared" si="22"/>
        <v>1.5107142857142857E-2</v>
      </c>
      <c r="N319" s="105">
        <f t="shared" si="23"/>
        <v>2.2660714285714284E-2</v>
      </c>
      <c r="O319" s="103">
        <v>3000000</v>
      </c>
      <c r="P319" s="49">
        <f t="shared" si="24"/>
        <v>67982.142857142855</v>
      </c>
    </row>
    <row r="320" spans="1:16" ht="18.75">
      <c r="A320" s="41">
        <v>1447</v>
      </c>
      <c r="B320" s="42">
        <v>43037</v>
      </c>
      <c r="C320" s="107">
        <v>1</v>
      </c>
      <c r="D320" s="43" t="s">
        <v>51</v>
      </c>
      <c r="E320" s="44">
        <v>2017</v>
      </c>
      <c r="F320" s="101">
        <v>30</v>
      </c>
      <c r="G320" s="43" t="s">
        <v>51</v>
      </c>
      <c r="H320" s="44">
        <v>2017</v>
      </c>
      <c r="I320" s="46">
        <v>0.20960000000000001</v>
      </c>
      <c r="J320" s="99">
        <v>14</v>
      </c>
      <c r="K320" s="99">
        <v>30</v>
      </c>
      <c r="L320" s="47">
        <f t="shared" si="21"/>
        <v>2245.7142857142853</v>
      </c>
      <c r="M320" s="48">
        <f t="shared" si="22"/>
        <v>1.4971428571428571E-2</v>
      </c>
      <c r="N320" s="105">
        <f t="shared" si="23"/>
        <v>2.2457142857142856E-2</v>
      </c>
      <c r="O320" s="103">
        <v>3000000</v>
      </c>
      <c r="P320" s="49">
        <f t="shared" si="24"/>
        <v>67371.428571428565</v>
      </c>
    </row>
    <row r="321" spans="1:16" ht="18.75">
      <c r="A321" s="50">
        <v>1619</v>
      </c>
      <c r="B321" s="51">
        <v>43068</v>
      </c>
      <c r="C321" s="108">
        <v>1</v>
      </c>
      <c r="D321" s="52" t="s">
        <v>52</v>
      </c>
      <c r="E321" s="53">
        <v>2017</v>
      </c>
      <c r="F321" s="102">
        <v>31</v>
      </c>
      <c r="G321" s="52" t="s">
        <v>52</v>
      </c>
      <c r="H321" s="53">
        <v>2017</v>
      </c>
      <c r="I321" s="55">
        <v>0.2077</v>
      </c>
      <c r="J321" s="100">
        <v>14</v>
      </c>
      <c r="K321" s="100">
        <v>30</v>
      </c>
      <c r="L321" s="56">
        <f t="shared" si="21"/>
        <v>2225.3571428571431</v>
      </c>
      <c r="M321" s="57">
        <f t="shared" si="22"/>
        <v>1.4835714285714285E-2</v>
      </c>
      <c r="N321" s="106">
        <f t="shared" si="23"/>
        <v>2.2253571428571428E-2</v>
      </c>
      <c r="O321" s="104">
        <v>3000000</v>
      </c>
      <c r="P321" s="58">
        <f t="shared" si="24"/>
        <v>66760.71428571429</v>
      </c>
    </row>
    <row r="322" spans="1:16" ht="18.75">
      <c r="A322" s="41">
        <v>1890</v>
      </c>
      <c r="B322" s="42">
        <v>43097</v>
      </c>
      <c r="C322" s="107">
        <v>1</v>
      </c>
      <c r="D322" s="43" t="s">
        <v>53</v>
      </c>
      <c r="E322" s="44">
        <v>2018</v>
      </c>
      <c r="F322" s="101">
        <v>31</v>
      </c>
      <c r="G322" s="43" t="s">
        <v>53</v>
      </c>
      <c r="H322" s="44">
        <v>2018</v>
      </c>
      <c r="I322" s="46">
        <v>0.2069</v>
      </c>
      <c r="J322" s="99">
        <v>14</v>
      </c>
      <c r="K322" s="99">
        <v>30</v>
      </c>
      <c r="L322" s="47">
        <f t="shared" si="21"/>
        <v>2216.7857142857142</v>
      </c>
      <c r="M322" s="48">
        <f t="shared" si="22"/>
        <v>1.4778571428571429E-2</v>
      </c>
      <c r="N322" s="105">
        <f t="shared" si="23"/>
        <v>2.2167857142857142E-2</v>
      </c>
      <c r="O322" s="103">
        <v>3000000</v>
      </c>
      <c r="P322" s="49">
        <f t="shared" si="24"/>
        <v>66503.57142857142</v>
      </c>
    </row>
    <row r="323" spans="1:16" ht="18.75">
      <c r="A323" s="41">
        <v>131</v>
      </c>
      <c r="B323" s="42">
        <v>43131</v>
      </c>
      <c r="C323" s="107">
        <v>1</v>
      </c>
      <c r="D323" s="43" t="s">
        <v>54</v>
      </c>
      <c r="E323" s="44">
        <v>2018</v>
      </c>
      <c r="F323" s="101">
        <v>28</v>
      </c>
      <c r="G323" s="43" t="s">
        <v>54</v>
      </c>
      <c r="H323" s="44">
        <v>2018</v>
      </c>
      <c r="I323" s="46">
        <v>0.21010000000000001</v>
      </c>
      <c r="J323" s="99">
        <v>14</v>
      </c>
      <c r="K323" s="99">
        <v>30</v>
      </c>
      <c r="L323" s="47">
        <f t="shared" si="21"/>
        <v>2251.0714285714284</v>
      </c>
      <c r="M323" s="48">
        <f t="shared" si="22"/>
        <v>1.5007142857142858E-2</v>
      </c>
      <c r="N323" s="105">
        <f t="shared" si="23"/>
        <v>2.2510714285714287E-2</v>
      </c>
      <c r="O323" s="103">
        <v>3000000</v>
      </c>
      <c r="P323" s="49">
        <f t="shared" si="24"/>
        <v>67532.142857142855</v>
      </c>
    </row>
    <row r="324" spans="1:16" ht="18.75">
      <c r="A324" s="41">
        <v>259</v>
      </c>
      <c r="B324" s="42">
        <v>43159</v>
      </c>
      <c r="C324" s="107">
        <v>1</v>
      </c>
      <c r="D324" s="43" t="s">
        <v>55</v>
      </c>
      <c r="E324" s="44">
        <v>2018</v>
      </c>
      <c r="F324" s="101">
        <v>31</v>
      </c>
      <c r="G324" s="43" t="s">
        <v>55</v>
      </c>
      <c r="H324" s="44">
        <v>2018</v>
      </c>
      <c r="I324" s="46">
        <v>0.20680000000000001</v>
      </c>
      <c r="J324" s="99">
        <v>14</v>
      </c>
      <c r="K324" s="99">
        <v>30</v>
      </c>
      <c r="L324" s="47">
        <f t="shared" si="21"/>
        <v>2215.7142857142858</v>
      </c>
      <c r="M324" s="48">
        <f>I324/J324</f>
        <v>1.4771428571428573E-2</v>
      </c>
      <c r="N324" s="105">
        <f t="shared" si="23"/>
        <v>2.2157142857142858E-2</v>
      </c>
      <c r="O324" s="103">
        <v>3000000</v>
      </c>
      <c r="P324" s="49">
        <f t="shared" si="24"/>
        <v>66471.42857142858</v>
      </c>
    </row>
    <row r="325" spans="1:16" ht="18.75">
      <c r="A325" s="41">
        <v>398</v>
      </c>
      <c r="B325" s="42">
        <v>43187</v>
      </c>
      <c r="C325" s="107">
        <v>1</v>
      </c>
      <c r="D325" s="43" t="s">
        <v>56</v>
      </c>
      <c r="E325" s="44">
        <v>2018</v>
      </c>
      <c r="F325" s="101">
        <v>30</v>
      </c>
      <c r="G325" s="43" t="s">
        <v>56</v>
      </c>
      <c r="H325" s="44">
        <v>2018</v>
      </c>
      <c r="I325" s="46">
        <v>0.20480000000000001</v>
      </c>
      <c r="J325" s="99">
        <v>14</v>
      </c>
      <c r="K325" s="99">
        <v>30</v>
      </c>
      <c r="L325" s="47">
        <f t="shared" si="21"/>
        <v>2194.2857142857147</v>
      </c>
      <c r="M325" s="48">
        <f t="shared" ref="M325:M359" si="25">I325/J325</f>
        <v>1.462857142857143E-2</v>
      </c>
      <c r="N325" s="105">
        <f t="shared" si="23"/>
        <v>2.1942857142857146E-2</v>
      </c>
      <c r="O325" s="103">
        <v>3000000</v>
      </c>
      <c r="P325" s="49">
        <f t="shared" si="24"/>
        <v>65828.571428571435</v>
      </c>
    </row>
    <row r="326" spans="1:16" ht="18.75">
      <c r="A326" s="41">
        <v>527</v>
      </c>
      <c r="B326" s="42">
        <v>43217</v>
      </c>
      <c r="C326" s="107">
        <v>1</v>
      </c>
      <c r="D326" s="43" t="s">
        <v>57</v>
      </c>
      <c r="E326" s="44">
        <v>2018</v>
      </c>
      <c r="F326" s="101">
        <v>31</v>
      </c>
      <c r="G326" s="43" t="s">
        <v>57</v>
      </c>
      <c r="H326" s="44">
        <v>2018</v>
      </c>
      <c r="I326" s="46">
        <v>0.2044</v>
      </c>
      <c r="J326" s="99">
        <v>14</v>
      </c>
      <c r="K326" s="99">
        <v>30</v>
      </c>
      <c r="L326" s="47">
        <f t="shared" si="21"/>
        <v>2190</v>
      </c>
      <c r="M326" s="48">
        <f t="shared" si="25"/>
        <v>1.46E-2</v>
      </c>
      <c r="N326" s="105">
        <f t="shared" si="23"/>
        <v>2.1899999999999999E-2</v>
      </c>
      <c r="O326" s="103">
        <v>3000000</v>
      </c>
      <c r="P326" s="49">
        <f t="shared" si="24"/>
        <v>65700</v>
      </c>
    </row>
    <row r="327" spans="1:16" ht="18.75">
      <c r="A327" s="41">
        <v>687</v>
      </c>
      <c r="B327" s="42">
        <v>43250</v>
      </c>
      <c r="C327" s="107">
        <v>1</v>
      </c>
      <c r="D327" s="43" t="s">
        <v>58</v>
      </c>
      <c r="E327" s="44">
        <v>2018</v>
      </c>
      <c r="F327" s="101">
        <v>30</v>
      </c>
      <c r="G327" s="43" t="s">
        <v>58</v>
      </c>
      <c r="H327" s="44">
        <v>2018</v>
      </c>
      <c r="I327" s="46">
        <v>0.20280000000000001</v>
      </c>
      <c r="J327" s="99">
        <v>14</v>
      </c>
      <c r="K327" s="99">
        <v>30</v>
      </c>
      <c r="L327" s="47">
        <f t="shared" si="21"/>
        <v>2172.8571428571431</v>
      </c>
      <c r="M327" s="48">
        <f t="shared" si="25"/>
        <v>1.4485714285714286E-2</v>
      </c>
      <c r="N327" s="105">
        <f t="shared" si="23"/>
        <v>2.172857142857143E-2</v>
      </c>
      <c r="O327" s="103">
        <v>3000000</v>
      </c>
      <c r="P327" s="49">
        <f t="shared" si="24"/>
        <v>65185.71428571429</v>
      </c>
    </row>
    <row r="328" spans="1:16" ht="18.75">
      <c r="A328" s="41">
        <v>820</v>
      </c>
      <c r="B328" s="42">
        <v>43279</v>
      </c>
      <c r="C328" s="107">
        <v>1</v>
      </c>
      <c r="D328" s="43" t="s">
        <v>59</v>
      </c>
      <c r="E328" s="44">
        <v>2018</v>
      </c>
      <c r="F328" s="101">
        <v>31</v>
      </c>
      <c r="G328" s="43" t="s">
        <v>60</v>
      </c>
      <c r="H328" s="44">
        <v>2018</v>
      </c>
      <c r="I328" s="46">
        <v>0.20030000000000001</v>
      </c>
      <c r="J328" s="99">
        <v>14</v>
      </c>
      <c r="K328" s="99">
        <v>30</v>
      </c>
      <c r="L328" s="47">
        <f t="shared" si="21"/>
        <v>2146.0714285714284</v>
      </c>
      <c r="M328" s="48">
        <f t="shared" si="25"/>
        <v>1.4307142857142857E-2</v>
      </c>
      <c r="N328" s="105">
        <f t="shared" si="23"/>
        <v>2.1460714285714284E-2</v>
      </c>
      <c r="O328" s="103">
        <v>3000000</v>
      </c>
      <c r="P328" s="49">
        <f t="shared" si="24"/>
        <v>64382.142857142855</v>
      </c>
    </row>
    <row r="329" spans="1:16" ht="18.75">
      <c r="A329" s="41">
        <v>954</v>
      </c>
      <c r="B329" s="42">
        <v>43308</v>
      </c>
      <c r="C329" s="107">
        <v>1</v>
      </c>
      <c r="D329" s="43" t="s">
        <v>48</v>
      </c>
      <c r="E329" s="44">
        <v>2018</v>
      </c>
      <c r="F329" s="101">
        <v>31</v>
      </c>
      <c r="G329" s="43" t="s">
        <v>48</v>
      </c>
      <c r="H329" s="44">
        <v>2018</v>
      </c>
      <c r="I329" s="46">
        <v>0.19939999999999999</v>
      </c>
      <c r="J329" s="99">
        <v>14</v>
      </c>
      <c r="K329" s="99">
        <v>30</v>
      </c>
      <c r="L329" s="47">
        <f t="shared" si="21"/>
        <v>2136.4285714285716</v>
      </c>
      <c r="M329" s="48">
        <f t="shared" si="25"/>
        <v>1.4242857142857142E-2</v>
      </c>
      <c r="N329" s="105">
        <f t="shared" si="23"/>
        <v>2.1364285714285714E-2</v>
      </c>
      <c r="O329" s="103">
        <v>3000000</v>
      </c>
      <c r="P329" s="49">
        <f t="shared" si="24"/>
        <v>64092.857142857145</v>
      </c>
    </row>
    <row r="330" spans="1:16" ht="18.75">
      <c r="A330" s="41">
        <v>1112</v>
      </c>
      <c r="B330" s="42">
        <v>43343</v>
      </c>
      <c r="C330" s="107">
        <v>1</v>
      </c>
      <c r="D330" s="43" t="s">
        <v>49</v>
      </c>
      <c r="E330" s="44">
        <v>2018</v>
      </c>
      <c r="F330" s="101">
        <v>30</v>
      </c>
      <c r="G330" s="43" t="s">
        <v>49</v>
      </c>
      <c r="H330" s="44">
        <v>2018</v>
      </c>
      <c r="I330" s="46">
        <v>0.1981</v>
      </c>
      <c r="J330" s="99">
        <v>14</v>
      </c>
      <c r="K330" s="99">
        <v>30</v>
      </c>
      <c r="L330" s="47">
        <f t="shared" si="21"/>
        <v>2122.5</v>
      </c>
      <c r="M330" s="48">
        <f t="shared" si="25"/>
        <v>1.4149999999999999E-2</v>
      </c>
      <c r="N330" s="105">
        <f t="shared" si="23"/>
        <v>2.1225000000000001E-2</v>
      </c>
      <c r="O330" s="103">
        <v>3000000</v>
      </c>
      <c r="P330" s="49">
        <f t="shared" si="24"/>
        <v>63675</v>
      </c>
    </row>
    <row r="331" spans="1:16" ht="18.75">
      <c r="A331" s="41">
        <v>1294</v>
      </c>
      <c r="B331" s="42">
        <v>43371</v>
      </c>
      <c r="C331" s="107">
        <v>1</v>
      </c>
      <c r="D331" s="43" t="s">
        <v>50</v>
      </c>
      <c r="E331" s="44">
        <v>2018</v>
      </c>
      <c r="F331" s="101">
        <v>31</v>
      </c>
      <c r="G331" s="43" t="s">
        <v>50</v>
      </c>
      <c r="H331" s="44">
        <v>2018</v>
      </c>
      <c r="I331" s="46">
        <v>0.1963</v>
      </c>
      <c r="J331" s="99">
        <v>14</v>
      </c>
      <c r="K331" s="99">
        <v>30</v>
      </c>
      <c r="L331" s="47">
        <f t="shared" si="21"/>
        <v>2103.2142857142858</v>
      </c>
      <c r="M331" s="48">
        <f t="shared" si="25"/>
        <v>1.4021428571428572E-2</v>
      </c>
      <c r="N331" s="105">
        <f t="shared" si="23"/>
        <v>2.1032142857142857E-2</v>
      </c>
      <c r="O331" s="103">
        <v>3000000</v>
      </c>
      <c r="P331" s="49">
        <f t="shared" si="24"/>
        <v>63096.428571428572</v>
      </c>
    </row>
    <row r="332" spans="1:16" ht="18.75">
      <c r="A332" s="41">
        <v>1521</v>
      </c>
      <c r="B332" s="42">
        <v>43404</v>
      </c>
      <c r="C332" s="107">
        <v>1</v>
      </c>
      <c r="D332" s="43" t="s">
        <v>51</v>
      </c>
      <c r="E332" s="44">
        <v>2018</v>
      </c>
      <c r="F332" s="101">
        <v>30</v>
      </c>
      <c r="G332" s="43" t="s">
        <v>51</v>
      </c>
      <c r="H332" s="44">
        <v>2018</v>
      </c>
      <c r="I332" s="46">
        <v>0.19489999999999999</v>
      </c>
      <c r="J332" s="99">
        <v>14</v>
      </c>
      <c r="K332" s="99">
        <v>30</v>
      </c>
      <c r="L332" s="47">
        <f t="shared" si="21"/>
        <v>2088.2142857142853</v>
      </c>
      <c r="M332" s="48">
        <f t="shared" si="25"/>
        <v>1.3921428571428571E-2</v>
      </c>
      <c r="N332" s="105">
        <f t="shared" si="23"/>
        <v>2.0882142857142856E-2</v>
      </c>
      <c r="O332" s="103">
        <v>3000000</v>
      </c>
      <c r="P332" s="49">
        <f t="shared" si="24"/>
        <v>62646.428571428558</v>
      </c>
    </row>
    <row r="333" spans="1:16" ht="18.75">
      <c r="A333" s="50">
        <v>1708</v>
      </c>
      <c r="B333" s="51">
        <v>43433</v>
      </c>
      <c r="C333" s="108">
        <v>1</v>
      </c>
      <c r="D333" s="52" t="s">
        <v>52</v>
      </c>
      <c r="E333" s="53">
        <v>2018</v>
      </c>
      <c r="F333" s="102">
        <v>31</v>
      </c>
      <c r="G333" s="52" t="s">
        <v>52</v>
      </c>
      <c r="H333" s="53">
        <v>2018</v>
      </c>
      <c r="I333" s="55">
        <v>0.19400000000000001</v>
      </c>
      <c r="J333" s="100">
        <v>14</v>
      </c>
      <c r="K333" s="100">
        <v>30</v>
      </c>
      <c r="L333" s="56">
        <f t="shared" si="21"/>
        <v>2078.5714285714284</v>
      </c>
      <c r="M333" s="57">
        <f t="shared" si="25"/>
        <v>1.3857142857142858E-2</v>
      </c>
      <c r="N333" s="106">
        <f t="shared" si="23"/>
        <v>2.0785714285714286E-2</v>
      </c>
      <c r="O333" s="104">
        <v>3000000</v>
      </c>
      <c r="P333" s="58">
        <f t="shared" si="24"/>
        <v>62357.142857142855</v>
      </c>
    </row>
    <row r="334" spans="1:16" ht="18.75">
      <c r="A334" s="41">
        <v>1872</v>
      </c>
      <c r="B334" s="42">
        <v>43462</v>
      </c>
      <c r="C334" s="107">
        <v>1</v>
      </c>
      <c r="D334" s="43" t="s">
        <v>53</v>
      </c>
      <c r="E334" s="44">
        <v>2019</v>
      </c>
      <c r="F334" s="101">
        <v>31</v>
      </c>
      <c r="G334" s="43" t="s">
        <v>53</v>
      </c>
      <c r="H334" s="44">
        <v>2019</v>
      </c>
      <c r="I334" s="46">
        <v>0.19159999999999999</v>
      </c>
      <c r="J334" s="99">
        <v>14</v>
      </c>
      <c r="K334" s="99">
        <v>30</v>
      </c>
      <c r="L334" s="47">
        <f t="shared" si="21"/>
        <v>2052.8571428571427</v>
      </c>
      <c r="M334" s="48">
        <f t="shared" si="25"/>
        <v>1.3685714285714285E-2</v>
      </c>
      <c r="N334" s="105">
        <f t="shared" si="23"/>
        <v>2.0528571428571427E-2</v>
      </c>
      <c r="O334" s="103">
        <v>3000000</v>
      </c>
      <c r="P334" s="49">
        <f t="shared" si="24"/>
        <v>61585.714285714283</v>
      </c>
    </row>
    <row r="335" spans="1:16" ht="18.75">
      <c r="A335" s="41">
        <v>111</v>
      </c>
      <c r="B335" s="42">
        <v>43496</v>
      </c>
      <c r="C335" s="107">
        <v>1</v>
      </c>
      <c r="D335" s="43" t="s">
        <v>54</v>
      </c>
      <c r="E335" s="44">
        <v>2019</v>
      </c>
      <c r="F335" s="101">
        <v>28</v>
      </c>
      <c r="G335" s="43" t="s">
        <v>54</v>
      </c>
      <c r="H335" s="44">
        <v>2019</v>
      </c>
      <c r="I335" s="46">
        <v>0.19700000000000001</v>
      </c>
      <c r="J335" s="99">
        <v>14</v>
      </c>
      <c r="K335" s="99">
        <v>30</v>
      </c>
      <c r="L335" s="47">
        <f t="shared" si="21"/>
        <v>2110.7142857142858</v>
      </c>
      <c r="M335" s="48">
        <f t="shared" si="25"/>
        <v>1.4071428571428572E-2</v>
      </c>
      <c r="N335" s="105">
        <f t="shared" si="23"/>
        <v>2.1107142857142859E-2</v>
      </c>
      <c r="O335" s="103">
        <v>3000000</v>
      </c>
      <c r="P335" s="49">
        <f t="shared" si="24"/>
        <v>63321.428571428572</v>
      </c>
    </row>
    <row r="336" spans="1:16" ht="18.75">
      <c r="A336" s="41">
        <v>263</v>
      </c>
      <c r="B336" s="42">
        <v>43524</v>
      </c>
      <c r="C336" s="107">
        <v>1</v>
      </c>
      <c r="D336" s="43" t="s">
        <v>55</v>
      </c>
      <c r="E336" s="44">
        <v>2019</v>
      </c>
      <c r="F336" s="101">
        <v>31</v>
      </c>
      <c r="G336" s="43" t="s">
        <v>55</v>
      </c>
      <c r="H336" s="44">
        <v>2019</v>
      </c>
      <c r="I336" s="46">
        <v>0.19370000000000001</v>
      </c>
      <c r="J336" s="99">
        <v>14</v>
      </c>
      <c r="K336" s="99">
        <v>30</v>
      </c>
      <c r="L336" s="47">
        <f t="shared" si="21"/>
        <v>2075.3571428571431</v>
      </c>
      <c r="M336" s="48">
        <f t="shared" si="25"/>
        <v>1.3835714285714286E-2</v>
      </c>
      <c r="N336" s="105">
        <f t="shared" si="23"/>
        <v>2.075357142857143E-2</v>
      </c>
      <c r="O336" s="103">
        <v>3000000</v>
      </c>
      <c r="P336" s="49">
        <f t="shared" si="24"/>
        <v>62260.71428571429</v>
      </c>
    </row>
    <row r="337" spans="1:16" ht="18.75">
      <c r="A337" s="41">
        <v>389</v>
      </c>
      <c r="B337" s="42">
        <v>43553</v>
      </c>
      <c r="C337" s="107">
        <v>1</v>
      </c>
      <c r="D337" s="43" t="s">
        <v>56</v>
      </c>
      <c r="E337" s="44">
        <v>2019</v>
      </c>
      <c r="F337" s="101">
        <v>30</v>
      </c>
      <c r="G337" s="43" t="s">
        <v>56</v>
      </c>
      <c r="H337" s="44">
        <v>2019</v>
      </c>
      <c r="I337" s="46">
        <v>0.19320000000000001</v>
      </c>
      <c r="J337" s="99">
        <v>14</v>
      </c>
      <c r="K337" s="99">
        <v>30</v>
      </c>
      <c r="L337" s="47">
        <f t="shared" si="21"/>
        <v>2070.0000000000005</v>
      </c>
      <c r="M337" s="48">
        <f t="shared" si="25"/>
        <v>1.3800000000000002E-2</v>
      </c>
      <c r="N337" s="105">
        <f t="shared" si="23"/>
        <v>2.0700000000000003E-2</v>
      </c>
      <c r="O337" s="103">
        <v>3000000</v>
      </c>
      <c r="P337" s="49">
        <f t="shared" si="24"/>
        <v>62100.000000000015</v>
      </c>
    </row>
    <row r="338" spans="1:16" ht="18.75">
      <c r="A338" s="41">
        <v>389</v>
      </c>
      <c r="B338" s="42">
        <v>43553</v>
      </c>
      <c r="C338" s="107">
        <v>1</v>
      </c>
      <c r="D338" s="43" t="s">
        <v>57</v>
      </c>
      <c r="E338" s="44">
        <v>2019</v>
      </c>
      <c r="F338" s="101">
        <v>31</v>
      </c>
      <c r="G338" s="43" t="s">
        <v>57</v>
      </c>
      <c r="H338" s="44">
        <v>2019</v>
      </c>
      <c r="I338" s="46">
        <v>0.19320000000000001</v>
      </c>
      <c r="J338" s="99">
        <v>14</v>
      </c>
      <c r="K338" s="99">
        <v>30</v>
      </c>
      <c r="L338" s="47">
        <f t="shared" si="21"/>
        <v>2070.0000000000005</v>
      </c>
      <c r="M338" s="48">
        <f t="shared" si="25"/>
        <v>1.3800000000000002E-2</v>
      </c>
      <c r="N338" s="105">
        <f t="shared" si="23"/>
        <v>2.0700000000000003E-2</v>
      </c>
      <c r="O338" s="103">
        <v>3000000</v>
      </c>
      <c r="P338" s="49">
        <f t="shared" si="24"/>
        <v>62100.000000000015</v>
      </c>
    </row>
    <row r="339" spans="1:16" ht="18.75">
      <c r="A339" s="41">
        <v>389</v>
      </c>
      <c r="B339" s="42">
        <v>43553</v>
      </c>
      <c r="C339" s="107">
        <v>1</v>
      </c>
      <c r="D339" s="43" t="s">
        <v>58</v>
      </c>
      <c r="E339" s="44">
        <v>2019</v>
      </c>
      <c r="F339" s="101">
        <v>30</v>
      </c>
      <c r="G339" s="43" t="s">
        <v>58</v>
      </c>
      <c r="H339" s="44">
        <v>2019</v>
      </c>
      <c r="I339" s="46">
        <v>0.19320000000000001</v>
      </c>
      <c r="J339" s="99">
        <v>14</v>
      </c>
      <c r="K339" s="99">
        <v>30</v>
      </c>
      <c r="L339" s="47">
        <f t="shared" si="21"/>
        <v>2070.0000000000005</v>
      </c>
      <c r="M339" s="48">
        <f t="shared" si="25"/>
        <v>1.3800000000000002E-2</v>
      </c>
      <c r="N339" s="105">
        <f t="shared" si="23"/>
        <v>2.0700000000000003E-2</v>
      </c>
      <c r="O339" s="103">
        <v>3000000</v>
      </c>
      <c r="P339" s="49">
        <f t="shared" si="24"/>
        <v>62100.000000000015</v>
      </c>
    </row>
    <row r="340" spans="1:16" ht="18.75">
      <c r="A340" s="41">
        <v>829</v>
      </c>
      <c r="B340" s="42">
        <v>43644</v>
      </c>
      <c r="C340" s="107">
        <v>1</v>
      </c>
      <c r="D340" s="43" t="s">
        <v>59</v>
      </c>
      <c r="E340" s="44">
        <v>2019</v>
      </c>
      <c r="F340" s="101">
        <v>31</v>
      </c>
      <c r="G340" s="43" t="s">
        <v>60</v>
      </c>
      <c r="H340" s="44">
        <v>2019</v>
      </c>
      <c r="I340" s="46">
        <v>0.1928</v>
      </c>
      <c r="J340" s="99">
        <v>14</v>
      </c>
      <c r="K340" s="99">
        <v>30</v>
      </c>
      <c r="L340" s="47">
        <f t="shared" si="21"/>
        <v>2065.7142857142858</v>
      </c>
      <c r="M340" s="48">
        <f t="shared" si="25"/>
        <v>1.3771428571428572E-2</v>
      </c>
      <c r="N340" s="105">
        <f t="shared" si="23"/>
        <v>2.0657142857142857E-2</v>
      </c>
      <c r="O340" s="103">
        <v>3000000</v>
      </c>
      <c r="P340" s="49">
        <f t="shared" si="24"/>
        <v>61971.428571428572</v>
      </c>
    </row>
    <row r="341" spans="1:16" ht="18.75">
      <c r="A341" s="41">
        <v>1018</v>
      </c>
      <c r="B341" s="42">
        <v>43677</v>
      </c>
      <c r="C341" s="107">
        <v>1</v>
      </c>
      <c r="D341" s="43" t="s">
        <v>48</v>
      </c>
      <c r="E341" s="44">
        <v>2019</v>
      </c>
      <c r="F341" s="101">
        <v>31</v>
      </c>
      <c r="G341" s="43" t="s">
        <v>48</v>
      </c>
      <c r="H341" s="44">
        <v>2019</v>
      </c>
      <c r="I341" s="46">
        <v>0.19320000000000001</v>
      </c>
      <c r="J341" s="99">
        <v>14</v>
      </c>
      <c r="K341" s="99">
        <v>30</v>
      </c>
      <c r="L341" s="47">
        <f t="shared" si="21"/>
        <v>2070.0000000000005</v>
      </c>
      <c r="M341" s="48">
        <f t="shared" si="25"/>
        <v>1.3800000000000002E-2</v>
      </c>
      <c r="N341" s="105">
        <f t="shared" si="23"/>
        <v>2.0700000000000003E-2</v>
      </c>
      <c r="O341" s="103">
        <v>3000000</v>
      </c>
      <c r="P341" s="49">
        <f t="shared" si="24"/>
        <v>62100.000000000015</v>
      </c>
    </row>
    <row r="342" spans="1:16" ht="18.75">
      <c r="A342" s="41">
        <v>1145</v>
      </c>
      <c r="B342" s="42">
        <v>43707</v>
      </c>
      <c r="C342" s="107">
        <v>1</v>
      </c>
      <c r="D342" s="43" t="s">
        <v>49</v>
      </c>
      <c r="E342" s="44">
        <v>2019</v>
      </c>
      <c r="F342" s="101">
        <v>30</v>
      </c>
      <c r="G342" s="43" t="s">
        <v>49</v>
      </c>
      <c r="H342" s="44">
        <v>2019</v>
      </c>
      <c r="I342" s="46">
        <v>0.19320000000000001</v>
      </c>
      <c r="J342" s="99">
        <v>14</v>
      </c>
      <c r="K342" s="99">
        <v>30</v>
      </c>
      <c r="L342" s="47">
        <f t="shared" si="21"/>
        <v>2070.0000000000005</v>
      </c>
      <c r="M342" s="48">
        <f t="shared" si="25"/>
        <v>1.3800000000000002E-2</v>
      </c>
      <c r="N342" s="105">
        <f t="shared" si="23"/>
        <v>2.0700000000000003E-2</v>
      </c>
      <c r="O342" s="103">
        <v>3000000</v>
      </c>
      <c r="P342" s="49">
        <f t="shared" si="24"/>
        <v>62100.000000000015</v>
      </c>
    </row>
    <row r="343" spans="1:16" ht="18.75">
      <c r="A343" s="41">
        <v>1293</v>
      </c>
      <c r="B343" s="42">
        <v>43738</v>
      </c>
      <c r="C343" s="107">
        <v>1</v>
      </c>
      <c r="D343" s="43" t="s">
        <v>50</v>
      </c>
      <c r="E343" s="44">
        <v>2019</v>
      </c>
      <c r="F343" s="101">
        <v>30</v>
      </c>
      <c r="G343" s="43" t="s">
        <v>50</v>
      </c>
      <c r="H343" s="44">
        <v>2019</v>
      </c>
      <c r="I343" s="46">
        <v>0.191</v>
      </c>
      <c r="J343" s="99">
        <v>14</v>
      </c>
      <c r="K343" s="99">
        <v>30</v>
      </c>
      <c r="L343" s="47">
        <f t="shared" si="21"/>
        <v>2046.4285714285713</v>
      </c>
      <c r="M343" s="48">
        <f t="shared" si="25"/>
        <v>1.3642857142857142E-2</v>
      </c>
      <c r="N343" s="105">
        <f t="shared" si="23"/>
        <v>2.0464285714285713E-2</v>
      </c>
      <c r="O343" s="103">
        <v>3000000</v>
      </c>
      <c r="P343" s="49">
        <f t="shared" si="24"/>
        <v>61392.857142857138</v>
      </c>
    </row>
    <row r="344" spans="1:16" ht="18.75">
      <c r="A344" s="41">
        <v>1474</v>
      </c>
      <c r="B344" s="42">
        <v>43769</v>
      </c>
      <c r="C344" s="107">
        <v>1</v>
      </c>
      <c r="D344" s="43" t="s">
        <v>51</v>
      </c>
      <c r="E344" s="44">
        <v>2019</v>
      </c>
      <c r="F344" s="101">
        <v>30</v>
      </c>
      <c r="G344" s="43" t="s">
        <v>51</v>
      </c>
      <c r="H344" s="44">
        <v>2019</v>
      </c>
      <c r="I344" s="46">
        <v>0.1903</v>
      </c>
      <c r="J344" s="99">
        <v>14</v>
      </c>
      <c r="K344" s="99">
        <v>30</v>
      </c>
      <c r="L344" s="47">
        <f t="shared" si="21"/>
        <v>2038.9285714285716</v>
      </c>
      <c r="M344" s="48">
        <f t="shared" si="25"/>
        <v>1.3592857142857143E-2</v>
      </c>
      <c r="N344" s="105">
        <f t="shared" si="23"/>
        <v>2.0389285714285714E-2</v>
      </c>
      <c r="O344" s="103">
        <v>3000000</v>
      </c>
      <c r="P344" s="49">
        <f t="shared" si="24"/>
        <v>61167.857142857145</v>
      </c>
    </row>
    <row r="345" spans="1:16" ht="18.75">
      <c r="A345" s="50">
        <v>1603</v>
      </c>
      <c r="B345" s="51">
        <v>43799</v>
      </c>
      <c r="C345" s="108">
        <v>1</v>
      </c>
      <c r="D345" s="52" t="s">
        <v>52</v>
      </c>
      <c r="E345" s="53">
        <v>2019</v>
      </c>
      <c r="F345" s="102">
        <v>31</v>
      </c>
      <c r="G345" s="52" t="s">
        <v>52</v>
      </c>
      <c r="H345" s="53">
        <v>2019</v>
      </c>
      <c r="I345" s="55">
        <v>0.18909999999999999</v>
      </c>
      <c r="J345" s="100">
        <v>14</v>
      </c>
      <c r="K345" s="100">
        <v>30</v>
      </c>
      <c r="L345" s="56">
        <f t="shared" si="21"/>
        <v>2026.0714285714284</v>
      </c>
      <c r="M345" s="57">
        <f t="shared" si="25"/>
        <v>1.3507142857142856E-2</v>
      </c>
      <c r="N345" s="106">
        <f t="shared" si="23"/>
        <v>2.0260714285714285E-2</v>
      </c>
      <c r="O345" s="104">
        <v>3000000</v>
      </c>
      <c r="P345" s="58">
        <f t="shared" si="24"/>
        <v>60782.142857142855</v>
      </c>
    </row>
    <row r="346" spans="1:16" ht="18.75">
      <c r="A346" s="41">
        <v>1768</v>
      </c>
      <c r="B346" s="42">
        <v>43826</v>
      </c>
      <c r="C346" s="107">
        <v>1</v>
      </c>
      <c r="D346" s="43" t="s">
        <v>53</v>
      </c>
      <c r="E346" s="44">
        <v>2020</v>
      </c>
      <c r="F346" s="101">
        <v>31</v>
      </c>
      <c r="G346" s="43" t="s">
        <v>53</v>
      </c>
      <c r="H346" s="44">
        <v>2020</v>
      </c>
      <c r="I346" s="46">
        <v>0.18770000000000001</v>
      </c>
      <c r="J346" s="99">
        <v>14</v>
      </c>
      <c r="K346" s="99">
        <v>30</v>
      </c>
      <c r="L346" s="47">
        <f t="shared" si="21"/>
        <v>2011.0714285714287</v>
      </c>
      <c r="M346" s="48">
        <f t="shared" si="25"/>
        <v>1.3407142857142857E-2</v>
      </c>
      <c r="N346" s="105">
        <f t="shared" si="23"/>
        <v>2.0110714285714287E-2</v>
      </c>
      <c r="O346" s="103">
        <v>3000000</v>
      </c>
      <c r="P346" s="49">
        <f t="shared" si="24"/>
        <v>60332.142857142862</v>
      </c>
    </row>
    <row r="347" spans="1:16" ht="18.75">
      <c r="A347" s="41">
        <v>94</v>
      </c>
      <c r="B347" s="42">
        <v>43860</v>
      </c>
      <c r="C347" s="107">
        <v>1</v>
      </c>
      <c r="D347" s="43" t="s">
        <v>54</v>
      </c>
      <c r="E347" s="44">
        <v>2020</v>
      </c>
      <c r="F347" s="101">
        <v>29</v>
      </c>
      <c r="G347" s="43" t="s">
        <v>54</v>
      </c>
      <c r="H347" s="44">
        <v>2020</v>
      </c>
      <c r="I347" s="46">
        <v>0.19059999999999999</v>
      </c>
      <c r="J347" s="99">
        <v>14</v>
      </c>
      <c r="K347" s="99">
        <v>30</v>
      </c>
      <c r="L347" s="47">
        <f t="shared" si="21"/>
        <v>2042.1428571428571</v>
      </c>
      <c r="M347" s="48">
        <f t="shared" si="25"/>
        <v>1.3614285714285714E-2</v>
      </c>
      <c r="N347" s="105">
        <f t="shared" si="23"/>
        <v>2.042142857142857E-2</v>
      </c>
      <c r="O347" s="103">
        <v>3000000</v>
      </c>
      <c r="P347" s="49">
        <f t="shared" si="24"/>
        <v>61264.28571428571</v>
      </c>
    </row>
    <row r="348" spans="1:16" ht="18.75">
      <c r="A348" s="41">
        <v>205</v>
      </c>
      <c r="B348" s="42">
        <v>43888</v>
      </c>
      <c r="C348" s="107">
        <v>1</v>
      </c>
      <c r="D348" s="43" t="s">
        <v>55</v>
      </c>
      <c r="E348" s="44">
        <v>2020</v>
      </c>
      <c r="F348" s="101">
        <v>31</v>
      </c>
      <c r="G348" s="43" t="s">
        <v>55</v>
      </c>
      <c r="H348" s="44">
        <v>2020</v>
      </c>
      <c r="I348" s="46">
        <v>0.1895</v>
      </c>
      <c r="J348" s="99">
        <v>14</v>
      </c>
      <c r="K348" s="99">
        <v>30</v>
      </c>
      <c r="L348" s="47">
        <f t="shared" si="21"/>
        <v>2030.3571428571427</v>
      </c>
      <c r="M348" s="48">
        <f t="shared" si="25"/>
        <v>1.3535714285714286E-2</v>
      </c>
      <c r="N348" s="105">
        <f t="shared" si="23"/>
        <v>2.0303571428571428E-2</v>
      </c>
      <c r="O348" s="103">
        <v>3000000</v>
      </c>
      <c r="P348" s="49">
        <f t="shared" si="24"/>
        <v>60910.714285714283</v>
      </c>
    </row>
    <row r="349" spans="1:16" ht="18.75">
      <c r="A349" s="41">
        <v>351</v>
      </c>
      <c r="B349" s="42">
        <v>43917</v>
      </c>
      <c r="C349" s="107">
        <v>1</v>
      </c>
      <c r="D349" s="43" t="s">
        <v>56</v>
      </c>
      <c r="E349" s="44">
        <v>2020</v>
      </c>
      <c r="F349" s="101">
        <v>30</v>
      </c>
      <c r="G349" s="43" t="s">
        <v>56</v>
      </c>
      <c r="H349" s="44">
        <v>2020</v>
      </c>
      <c r="I349" s="46">
        <v>0.18690000000000001</v>
      </c>
      <c r="J349" s="99">
        <v>14</v>
      </c>
      <c r="K349" s="99">
        <v>30</v>
      </c>
      <c r="L349" s="47">
        <f t="shared" si="21"/>
        <v>2002.5</v>
      </c>
      <c r="M349" s="48">
        <f t="shared" si="25"/>
        <v>1.3350000000000001E-2</v>
      </c>
      <c r="N349" s="105">
        <f t="shared" si="23"/>
        <v>2.0025000000000001E-2</v>
      </c>
      <c r="O349" s="103">
        <v>3000000</v>
      </c>
      <c r="P349" s="49">
        <f t="shared" si="24"/>
        <v>60075</v>
      </c>
    </row>
    <row r="350" spans="1:16" ht="18.75">
      <c r="A350" s="41">
        <v>437</v>
      </c>
      <c r="B350" s="42">
        <v>43951</v>
      </c>
      <c r="C350" s="107">
        <v>1</v>
      </c>
      <c r="D350" s="43" t="s">
        <v>57</v>
      </c>
      <c r="E350" s="44">
        <v>2020</v>
      </c>
      <c r="F350" s="101">
        <v>31</v>
      </c>
      <c r="G350" s="43" t="s">
        <v>57</v>
      </c>
      <c r="H350" s="44">
        <v>2020</v>
      </c>
      <c r="I350" s="46">
        <v>0.18190000000000001</v>
      </c>
      <c r="J350" s="99">
        <v>14</v>
      </c>
      <c r="K350" s="99">
        <v>30</v>
      </c>
      <c r="L350" s="47">
        <f t="shared" si="21"/>
        <v>1948.9285714285716</v>
      </c>
      <c r="M350" s="48">
        <f t="shared" si="25"/>
        <v>1.2992857142857143E-2</v>
      </c>
      <c r="N350" s="105">
        <f t="shared" si="23"/>
        <v>1.9489285714285716E-2</v>
      </c>
      <c r="O350" s="103">
        <v>3000000</v>
      </c>
      <c r="P350" s="49">
        <f t="shared" si="24"/>
        <v>58467.857142857145</v>
      </c>
    </row>
    <row r="351" spans="1:16" ht="18.75">
      <c r="A351" s="41">
        <v>505</v>
      </c>
      <c r="B351" s="42">
        <v>43980</v>
      </c>
      <c r="C351" s="107">
        <v>1</v>
      </c>
      <c r="D351" s="43" t="s">
        <v>58</v>
      </c>
      <c r="E351" s="44">
        <v>2020</v>
      </c>
      <c r="F351" s="101">
        <v>30</v>
      </c>
      <c r="G351" s="43" t="s">
        <v>58</v>
      </c>
      <c r="H351" s="44">
        <v>2020</v>
      </c>
      <c r="I351" s="46">
        <v>0.1812</v>
      </c>
      <c r="J351" s="99">
        <v>14</v>
      </c>
      <c r="K351" s="99">
        <v>30</v>
      </c>
      <c r="L351" s="47">
        <f t="shared" si="21"/>
        <v>1941.4285714285716</v>
      </c>
      <c r="M351" s="48">
        <f t="shared" si="25"/>
        <v>1.2942857142857143E-2</v>
      </c>
      <c r="N351" s="105">
        <f t="shared" si="23"/>
        <v>1.9414285714285714E-2</v>
      </c>
      <c r="O351" s="103">
        <v>3000000</v>
      </c>
      <c r="P351" s="49">
        <f t="shared" si="24"/>
        <v>58242.857142857145</v>
      </c>
    </row>
    <row r="352" spans="1:16" ht="18.75">
      <c r="A352" s="41">
        <v>605</v>
      </c>
      <c r="B352" s="42">
        <v>44012</v>
      </c>
      <c r="C352" s="107">
        <v>1</v>
      </c>
      <c r="D352" s="43" t="s">
        <v>59</v>
      </c>
      <c r="E352" s="44">
        <v>2020</v>
      </c>
      <c r="F352" s="101">
        <v>31</v>
      </c>
      <c r="G352" s="43" t="s">
        <v>60</v>
      </c>
      <c r="H352" s="44">
        <v>2020</v>
      </c>
      <c r="I352" s="46">
        <v>0.1812</v>
      </c>
      <c r="J352" s="99">
        <v>14</v>
      </c>
      <c r="K352" s="99">
        <v>30</v>
      </c>
      <c r="L352" s="47">
        <f t="shared" si="21"/>
        <v>1941.4285714285716</v>
      </c>
      <c r="M352" s="48">
        <f t="shared" si="25"/>
        <v>1.2942857142857143E-2</v>
      </c>
      <c r="N352" s="105">
        <f t="shared" si="23"/>
        <v>1.9414285714285714E-2</v>
      </c>
      <c r="O352" s="103">
        <v>3000000</v>
      </c>
      <c r="P352" s="49">
        <f t="shared" si="24"/>
        <v>58242.857142857145</v>
      </c>
    </row>
    <row r="353" spans="1:16" ht="18.75">
      <c r="A353" s="41">
        <v>685</v>
      </c>
      <c r="B353" s="42">
        <v>44043</v>
      </c>
      <c r="C353" s="107">
        <v>1</v>
      </c>
      <c r="D353" s="43" t="s">
        <v>48</v>
      </c>
      <c r="E353" s="44">
        <v>2020</v>
      </c>
      <c r="F353" s="101">
        <v>31</v>
      </c>
      <c r="G353" s="43" t="s">
        <v>48</v>
      </c>
      <c r="H353" s="44">
        <v>2020</v>
      </c>
      <c r="I353" s="46">
        <v>0.18290000000000001</v>
      </c>
      <c r="J353" s="99">
        <v>14</v>
      </c>
      <c r="K353" s="99">
        <v>30</v>
      </c>
      <c r="L353" s="47">
        <f t="shared" si="21"/>
        <v>1959.6428571428571</v>
      </c>
      <c r="M353" s="48">
        <f t="shared" si="25"/>
        <v>1.3064285714285714E-2</v>
      </c>
      <c r="N353" s="105">
        <f t="shared" si="23"/>
        <v>1.959642857142857E-2</v>
      </c>
      <c r="O353" s="103">
        <v>3000000</v>
      </c>
      <c r="P353" s="49">
        <f t="shared" si="24"/>
        <v>58789.28571428571</v>
      </c>
    </row>
    <row r="354" spans="1:16" ht="18.75">
      <c r="A354" s="41">
        <v>769</v>
      </c>
      <c r="B354" s="42">
        <v>44071</v>
      </c>
      <c r="C354" s="107">
        <v>1</v>
      </c>
      <c r="D354" s="43" t="s">
        <v>49</v>
      </c>
      <c r="E354" s="44">
        <v>2020</v>
      </c>
      <c r="F354" s="101">
        <v>30</v>
      </c>
      <c r="G354" s="43" t="s">
        <v>49</v>
      </c>
      <c r="H354" s="44">
        <v>2020</v>
      </c>
      <c r="I354" s="46">
        <v>0.1835</v>
      </c>
      <c r="J354" s="99">
        <v>14</v>
      </c>
      <c r="K354" s="99">
        <v>30</v>
      </c>
      <c r="L354" s="47">
        <f t="shared" si="21"/>
        <v>1966.0714285714284</v>
      </c>
      <c r="M354" s="48">
        <f t="shared" si="25"/>
        <v>1.3107142857142857E-2</v>
      </c>
      <c r="N354" s="105">
        <f t="shared" si="23"/>
        <v>1.9660714285714285E-2</v>
      </c>
      <c r="O354" s="103">
        <v>3000000</v>
      </c>
      <c r="P354" s="49">
        <f t="shared" si="24"/>
        <v>58982.142857142855</v>
      </c>
    </row>
    <row r="355" spans="1:16" ht="18.75">
      <c r="A355" s="41">
        <v>869</v>
      </c>
      <c r="B355" s="42">
        <v>44104</v>
      </c>
      <c r="C355" s="107">
        <v>1</v>
      </c>
      <c r="D355" s="43" t="s">
        <v>50</v>
      </c>
      <c r="E355" s="44">
        <v>2020</v>
      </c>
      <c r="F355" s="101">
        <v>31</v>
      </c>
      <c r="G355" s="43" t="s">
        <v>50</v>
      </c>
      <c r="H355" s="44">
        <v>2020</v>
      </c>
      <c r="I355" s="46">
        <v>0.18090000000000001</v>
      </c>
      <c r="J355" s="99">
        <v>14</v>
      </c>
      <c r="K355" s="99">
        <v>30</v>
      </c>
      <c r="L355" s="47">
        <f t="shared" si="21"/>
        <v>1938.2142857142858</v>
      </c>
      <c r="M355" s="48">
        <f t="shared" si="25"/>
        <v>1.2921428571428572E-2</v>
      </c>
      <c r="N355" s="105">
        <f t="shared" si="23"/>
        <v>1.9382142857142858E-2</v>
      </c>
      <c r="O355" s="103">
        <v>3000000</v>
      </c>
      <c r="P355" s="49">
        <f t="shared" si="24"/>
        <v>58146.428571428572</v>
      </c>
    </row>
    <row r="356" spans="1:16" ht="18.75">
      <c r="A356" s="60">
        <v>947</v>
      </c>
      <c r="B356" s="61">
        <v>44133</v>
      </c>
      <c r="C356" s="109">
        <v>1</v>
      </c>
      <c r="D356" s="62" t="s">
        <v>51</v>
      </c>
      <c r="E356" s="44">
        <v>2020</v>
      </c>
      <c r="F356" s="101">
        <v>30</v>
      </c>
      <c r="G356" s="43" t="s">
        <v>51</v>
      </c>
      <c r="H356" s="44">
        <v>2020</v>
      </c>
      <c r="I356" s="46">
        <v>0.1784</v>
      </c>
      <c r="J356" s="99">
        <v>14</v>
      </c>
      <c r="K356" s="99">
        <v>30</v>
      </c>
      <c r="L356" s="47">
        <f t="shared" si="21"/>
        <v>1911.4285714285716</v>
      </c>
      <c r="M356" s="48">
        <f t="shared" si="25"/>
        <v>1.2742857142857143E-2</v>
      </c>
      <c r="N356" s="105">
        <f t="shared" si="23"/>
        <v>1.9114285714285716E-2</v>
      </c>
      <c r="O356" s="103">
        <v>3000000</v>
      </c>
      <c r="P356" s="49">
        <f t="shared" si="24"/>
        <v>57342.857142857145</v>
      </c>
    </row>
    <row r="357" spans="1:16" ht="18.75">
      <c r="A357" s="63">
        <v>1034</v>
      </c>
      <c r="B357" s="64">
        <v>44161</v>
      </c>
      <c r="C357" s="110">
        <v>1</v>
      </c>
      <c r="D357" s="65" t="s">
        <v>52</v>
      </c>
      <c r="E357" s="53">
        <v>2020</v>
      </c>
      <c r="F357" s="102">
        <v>31</v>
      </c>
      <c r="G357" s="52" t="s">
        <v>52</v>
      </c>
      <c r="H357" s="53">
        <v>2020</v>
      </c>
      <c r="I357" s="55">
        <v>0.17460000000000001</v>
      </c>
      <c r="J357" s="100">
        <v>14</v>
      </c>
      <c r="K357" s="100">
        <v>30</v>
      </c>
      <c r="L357" s="56">
        <f t="shared" ref="L357:L359" si="26">MMULT(O357,N357)/30</f>
        <v>1870.714285714286</v>
      </c>
      <c r="M357" s="57">
        <f t="shared" si="25"/>
        <v>1.2471428571428573E-2</v>
      </c>
      <c r="N357" s="106">
        <f t="shared" ref="N357:N359" si="27">MMULT(M357,1.5)</f>
        <v>1.870714285714286E-2</v>
      </c>
      <c r="O357" s="104">
        <v>3000000</v>
      </c>
      <c r="P357" s="58">
        <f t="shared" ref="P357:P359" si="28">MMULT(L357,K357)</f>
        <v>56121.42857142858</v>
      </c>
    </row>
    <row r="358" spans="1:16" ht="18.75">
      <c r="A358" s="60">
        <v>1215</v>
      </c>
      <c r="B358" s="61">
        <v>44195</v>
      </c>
      <c r="C358" s="109">
        <v>1</v>
      </c>
      <c r="D358" s="62" t="s">
        <v>53</v>
      </c>
      <c r="E358" s="44">
        <v>2021</v>
      </c>
      <c r="F358" s="101">
        <v>31</v>
      </c>
      <c r="G358" s="43" t="s">
        <v>53</v>
      </c>
      <c r="H358" s="44">
        <v>2021</v>
      </c>
      <c r="I358" s="46">
        <v>0.17460000000000001</v>
      </c>
      <c r="J358" s="99">
        <v>14</v>
      </c>
      <c r="K358" s="99">
        <v>30</v>
      </c>
      <c r="L358" s="47">
        <f t="shared" si="26"/>
        <v>1870.714285714286</v>
      </c>
      <c r="M358" s="48">
        <f t="shared" si="25"/>
        <v>1.2471428571428573E-2</v>
      </c>
      <c r="N358" s="105">
        <f t="shared" si="27"/>
        <v>1.870714285714286E-2</v>
      </c>
      <c r="O358" s="103">
        <v>3000000</v>
      </c>
      <c r="P358" s="49">
        <f t="shared" si="28"/>
        <v>56121.42857142858</v>
      </c>
    </row>
    <row r="359" spans="1:16" ht="18.75">
      <c r="A359" s="60">
        <v>64</v>
      </c>
      <c r="B359" s="61">
        <v>44225</v>
      </c>
      <c r="C359" s="109">
        <v>1</v>
      </c>
      <c r="D359" s="62" t="s">
        <v>54</v>
      </c>
      <c r="E359" s="44">
        <v>2021</v>
      </c>
      <c r="F359" s="101">
        <v>28</v>
      </c>
      <c r="G359" s="43" t="s">
        <v>54</v>
      </c>
      <c r="H359" s="44">
        <v>2021</v>
      </c>
      <c r="I359" s="46">
        <v>0.1754</v>
      </c>
      <c r="J359" s="99">
        <v>14</v>
      </c>
      <c r="K359" s="99">
        <v>30</v>
      </c>
      <c r="L359" s="47">
        <f t="shared" si="26"/>
        <v>1879.2857142857142</v>
      </c>
      <c r="M359" s="48">
        <f t="shared" si="25"/>
        <v>1.2528571428571429E-2</v>
      </c>
      <c r="N359" s="105">
        <f t="shared" si="27"/>
        <v>1.8792857142857142E-2</v>
      </c>
      <c r="O359" s="103">
        <v>3000000</v>
      </c>
      <c r="P359" s="49">
        <f t="shared" si="28"/>
        <v>56378.571428571428</v>
      </c>
    </row>
    <row r="360" spans="1:16" ht="17.25" thickBot="1">
      <c r="A360" s="66"/>
      <c r="B360" s="67"/>
      <c r="C360" s="68"/>
      <c r="D360" s="69"/>
      <c r="E360" s="70"/>
      <c r="F360" s="68"/>
      <c r="G360" s="69"/>
      <c r="H360" s="70"/>
      <c r="I360" s="71"/>
      <c r="J360" s="72"/>
      <c r="K360" s="72"/>
      <c r="L360" s="72"/>
      <c r="M360" s="73"/>
      <c r="N360" s="74"/>
      <c r="O360" s="75"/>
      <c r="P360" s="75"/>
    </row>
    <row r="361" spans="1:16" ht="21.75" thickTop="1" thickBot="1">
      <c r="A361" s="139" t="s">
        <v>61</v>
      </c>
      <c r="B361" s="140"/>
      <c r="C361" s="140"/>
      <c r="D361" s="140"/>
      <c r="E361" s="140"/>
      <c r="F361" s="140"/>
      <c r="G361" s="140"/>
      <c r="H361" s="140"/>
      <c r="I361" s="140"/>
      <c r="J361" s="140"/>
      <c r="K361" s="140"/>
      <c r="L361" s="140"/>
      <c r="M361" s="140"/>
      <c r="N361" s="141"/>
      <c r="O361" s="111">
        <v>3000000</v>
      </c>
      <c r="P361" s="111">
        <f>SUM(P293:P359)</f>
        <v>4329265.384615385</v>
      </c>
    </row>
    <row r="362" spans="1:16" ht="33.75" thickTop="1">
      <c r="A362" s="142" t="s">
        <v>62</v>
      </c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4"/>
      <c r="O362" s="145">
        <f>SUM(O361:P361)</f>
        <v>7329265.384615385</v>
      </c>
      <c r="P362" s="146"/>
    </row>
    <row r="363" spans="1:16" ht="15.75" thickBot="1">
      <c r="A363" s="147"/>
      <c r="B363" s="148"/>
      <c r="C363" s="148"/>
      <c r="D363" s="148"/>
      <c r="E363" s="148"/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9"/>
    </row>
    <row r="364" spans="1:16" ht="15.75" thickTop="1"/>
    <row r="368" spans="1:16" ht="15.75" thickBot="1"/>
    <row r="369" spans="1:16" ht="16.5" thickTop="1">
      <c r="A369" s="184"/>
      <c r="B369" s="185"/>
      <c r="C369" s="185"/>
      <c r="D369" s="185"/>
      <c r="E369" s="185"/>
      <c r="F369" s="185"/>
      <c r="G369" s="185"/>
      <c r="H369" s="185"/>
      <c r="I369" s="185"/>
      <c r="J369" s="185"/>
      <c r="K369" s="185"/>
      <c r="L369" s="185"/>
      <c r="M369" s="185"/>
      <c r="N369" s="185"/>
      <c r="O369" s="185"/>
      <c r="P369" s="186"/>
    </row>
    <row r="370" spans="1:16" ht="26.25">
      <c r="A370" s="191" t="s">
        <v>6</v>
      </c>
      <c r="B370" s="192"/>
      <c r="C370" s="192"/>
      <c r="D370" s="192"/>
      <c r="E370" s="192"/>
      <c r="F370" s="192"/>
      <c r="G370" s="192"/>
      <c r="H370" s="192"/>
      <c r="I370" s="192"/>
      <c r="J370" s="192"/>
      <c r="K370" s="192"/>
      <c r="L370" s="192"/>
      <c r="M370" s="192"/>
      <c r="N370" s="192"/>
      <c r="O370" s="192"/>
      <c r="P370" s="193"/>
    </row>
    <row r="371" spans="1:16" ht="16.5" thickBot="1">
      <c r="A371" s="194" t="s">
        <v>7</v>
      </c>
      <c r="B371" s="195"/>
      <c r="C371" s="195"/>
      <c r="D371" s="195"/>
      <c r="E371" s="195"/>
      <c r="F371" s="195"/>
      <c r="G371" s="195"/>
      <c r="H371" s="195"/>
      <c r="I371" s="195"/>
      <c r="J371" s="195"/>
      <c r="K371" s="195"/>
      <c r="L371" s="195"/>
      <c r="M371" s="195"/>
      <c r="N371" s="195"/>
      <c r="O371" s="195"/>
      <c r="P371" s="131"/>
    </row>
    <row r="372" spans="1:16" ht="17.25" thickTop="1" thickBot="1">
      <c r="A372" s="196" t="s">
        <v>8</v>
      </c>
      <c r="B372" s="197"/>
      <c r="C372" s="197"/>
      <c r="D372" s="197"/>
      <c r="E372" s="198"/>
      <c r="F372" s="175" t="s">
        <v>66</v>
      </c>
      <c r="G372" s="176"/>
      <c r="H372" s="176"/>
      <c r="I372" s="176"/>
      <c r="J372" s="176"/>
      <c r="K372" s="175" t="s">
        <v>10</v>
      </c>
      <c r="L372" s="176"/>
      <c r="M372" s="176"/>
      <c r="N372" s="177"/>
      <c r="O372" s="175" t="s">
        <v>11</v>
      </c>
      <c r="P372" s="177"/>
    </row>
    <row r="373" spans="1:16" ht="17.25" thickTop="1" thickBot="1">
      <c r="A373" s="7" t="s">
        <v>12</v>
      </c>
      <c r="B373" s="181" t="s">
        <v>13</v>
      </c>
      <c r="C373" s="182"/>
      <c r="D373" s="181" t="s">
        <v>14</v>
      </c>
      <c r="E373" s="182"/>
      <c r="F373" s="178"/>
      <c r="G373" s="179"/>
      <c r="H373" s="179"/>
      <c r="I373" s="179"/>
      <c r="J373" s="179"/>
      <c r="K373" s="178"/>
      <c r="L373" s="179"/>
      <c r="M373" s="179"/>
      <c r="N373" s="180"/>
      <c r="O373" s="178"/>
      <c r="P373" s="180"/>
    </row>
    <row r="374" spans="1:16" ht="17.25" thickTop="1" thickBot="1">
      <c r="A374" s="8">
        <v>28</v>
      </c>
      <c r="B374" s="183" t="s">
        <v>15</v>
      </c>
      <c r="C374" s="183"/>
      <c r="D374" s="183">
        <v>2021</v>
      </c>
      <c r="E374" s="183"/>
      <c r="F374" s="9"/>
      <c r="G374" s="207">
        <v>3000000</v>
      </c>
      <c r="H374" s="207"/>
      <c r="I374" s="207"/>
      <c r="J374" s="10"/>
      <c r="K374" s="154" t="s">
        <v>16</v>
      </c>
      <c r="L374" s="154"/>
      <c r="M374" s="154"/>
      <c r="N374" s="155"/>
      <c r="O374" s="11">
        <v>2017</v>
      </c>
      <c r="P374" s="12">
        <v>166</v>
      </c>
    </row>
    <row r="375" spans="1:16" ht="17.25" thickTop="1" thickBot="1">
      <c r="A375" s="181" t="s">
        <v>17</v>
      </c>
      <c r="B375" s="187"/>
      <c r="C375" s="187"/>
      <c r="D375" s="187"/>
      <c r="E375" s="187"/>
      <c r="F375" s="187"/>
      <c r="G375" s="187"/>
      <c r="H375" s="182"/>
      <c r="I375" s="181" t="s">
        <v>18</v>
      </c>
      <c r="J375" s="187"/>
      <c r="K375" s="187"/>
      <c r="L375" s="187"/>
      <c r="M375" s="187"/>
      <c r="N375" s="182"/>
      <c r="O375" s="197" t="s">
        <v>19</v>
      </c>
      <c r="P375" s="198"/>
    </row>
    <row r="376" spans="1:16" ht="17.25" thickTop="1" thickBot="1">
      <c r="A376" s="153" t="s">
        <v>20</v>
      </c>
      <c r="B376" s="154"/>
      <c r="C376" s="154"/>
      <c r="D376" s="154"/>
      <c r="E376" s="154"/>
      <c r="F376" s="154"/>
      <c r="G376" s="154"/>
      <c r="H376" s="155"/>
      <c r="I376" s="156" t="s">
        <v>81</v>
      </c>
      <c r="J376" s="157"/>
      <c r="K376" s="157"/>
      <c r="L376" s="157"/>
      <c r="M376" s="157"/>
      <c r="N376" s="158"/>
      <c r="O376" s="154" t="s">
        <v>21</v>
      </c>
      <c r="P376" s="155"/>
    </row>
    <row r="377" spans="1:16" ht="19.5" thickTop="1" thickBot="1">
      <c r="A377" s="13"/>
      <c r="B377" s="14"/>
      <c r="C377" s="14"/>
      <c r="D377" s="159" t="s">
        <v>22</v>
      </c>
      <c r="E377" s="159"/>
      <c r="F377" s="159"/>
      <c r="G377" s="159"/>
      <c r="H377" s="159"/>
      <c r="I377" s="159"/>
      <c r="J377" s="159"/>
      <c r="K377" s="159"/>
      <c r="L377" s="159"/>
      <c r="M377" s="159"/>
      <c r="N377" s="159"/>
      <c r="O377" s="159"/>
      <c r="P377" s="15"/>
    </row>
    <row r="378" spans="1:16" ht="19.5" thickTop="1" thickBot="1">
      <c r="A378" s="160" t="s">
        <v>23</v>
      </c>
      <c r="B378" s="160" t="s">
        <v>8</v>
      </c>
      <c r="C378" s="163" t="s">
        <v>24</v>
      </c>
      <c r="D378" s="164"/>
      <c r="E378" s="164"/>
      <c r="F378" s="164"/>
      <c r="G378" s="164"/>
      <c r="H378" s="165"/>
      <c r="I378" s="166" t="s">
        <v>25</v>
      </c>
      <c r="J378" s="159"/>
      <c r="K378" s="159"/>
      <c r="L378" s="159"/>
      <c r="M378" s="159"/>
      <c r="N378" s="167"/>
      <c r="O378" s="16" t="s">
        <v>26</v>
      </c>
      <c r="P378" s="17" t="s">
        <v>27</v>
      </c>
    </row>
    <row r="379" spans="1:16" ht="16.5" thickTop="1" thickBot="1">
      <c r="A379" s="161"/>
      <c r="B379" s="161"/>
      <c r="C379" s="168" t="s">
        <v>28</v>
      </c>
      <c r="D379" s="169"/>
      <c r="E379" s="170"/>
      <c r="F379" s="171" t="s">
        <v>29</v>
      </c>
      <c r="G379" s="172"/>
      <c r="H379" s="173"/>
      <c r="I379" s="18" t="s">
        <v>30</v>
      </c>
      <c r="J379" s="137" t="s">
        <v>31</v>
      </c>
      <c r="K379" s="137" t="s">
        <v>32</v>
      </c>
      <c r="L379" s="137" t="s">
        <v>31</v>
      </c>
      <c r="M379" s="18" t="s">
        <v>33</v>
      </c>
      <c r="N379" s="18" t="s">
        <v>34</v>
      </c>
      <c r="O379" s="19"/>
      <c r="P379" s="20"/>
    </row>
    <row r="380" spans="1:16" ht="16.5" thickTop="1" thickBot="1">
      <c r="A380" s="161"/>
      <c r="B380" s="205"/>
      <c r="C380" s="137" t="s">
        <v>35</v>
      </c>
      <c r="D380" s="137" t="s">
        <v>36</v>
      </c>
      <c r="E380" s="137" t="s">
        <v>37</v>
      </c>
      <c r="F380" s="137" t="s">
        <v>38</v>
      </c>
      <c r="G380" s="137" t="s">
        <v>36</v>
      </c>
      <c r="H380" s="137" t="s">
        <v>37</v>
      </c>
      <c r="I380" s="21" t="s">
        <v>39</v>
      </c>
      <c r="J380" s="174"/>
      <c r="K380" s="174"/>
      <c r="L380" s="174"/>
      <c r="M380" s="22" t="s">
        <v>39</v>
      </c>
      <c r="N380" s="22" t="s">
        <v>40</v>
      </c>
      <c r="O380" s="23" t="s">
        <v>41</v>
      </c>
      <c r="P380" s="24" t="s">
        <v>42</v>
      </c>
    </row>
    <row r="381" spans="1:16" ht="16.5" thickTop="1" thickBot="1">
      <c r="A381" s="162"/>
      <c r="B381" s="206"/>
      <c r="C381" s="138"/>
      <c r="D381" s="138"/>
      <c r="E381" s="138"/>
      <c r="F381" s="138"/>
      <c r="G381" s="138"/>
      <c r="H381" s="138"/>
      <c r="I381" s="25" t="s">
        <v>43</v>
      </c>
      <c r="J381" s="138"/>
      <c r="K381" s="138"/>
      <c r="L381" s="138"/>
      <c r="M381" s="26" t="s">
        <v>44</v>
      </c>
      <c r="N381" s="26" t="s">
        <v>45</v>
      </c>
      <c r="O381" s="23" t="s">
        <v>46</v>
      </c>
      <c r="P381" s="24" t="s">
        <v>47</v>
      </c>
    </row>
    <row r="382" spans="1:16" ht="15.75" thickTop="1">
      <c r="A382" s="33"/>
      <c r="B382" s="34"/>
      <c r="C382" s="33"/>
      <c r="D382" s="35"/>
      <c r="E382" s="34"/>
      <c r="F382" s="36"/>
      <c r="G382" s="35"/>
      <c r="H382" s="34"/>
      <c r="I382" s="37"/>
      <c r="J382" s="35"/>
      <c r="K382" s="35"/>
      <c r="L382" s="35"/>
      <c r="M382" s="34"/>
      <c r="N382" s="38"/>
      <c r="O382" s="39"/>
      <c r="P382" s="40"/>
    </row>
    <row r="383" spans="1:16" ht="18.75">
      <c r="A383" s="41">
        <v>913</v>
      </c>
      <c r="B383" s="42">
        <v>42185</v>
      </c>
      <c r="C383" s="107">
        <v>26</v>
      </c>
      <c r="D383" s="43" t="s">
        <v>48</v>
      </c>
      <c r="E383" s="44">
        <v>2015</v>
      </c>
      <c r="F383" s="101">
        <v>31</v>
      </c>
      <c r="G383" s="43" t="s">
        <v>48</v>
      </c>
      <c r="H383" s="44">
        <v>2015</v>
      </c>
      <c r="I383" s="46">
        <v>0.19270000000000001</v>
      </c>
      <c r="J383" s="99">
        <v>13</v>
      </c>
      <c r="K383" s="99">
        <v>5</v>
      </c>
      <c r="L383" s="47">
        <f t="shared" ref="L383:L446" si="29">MMULT(O383,N383)/30</f>
        <v>2223.4615384615386</v>
      </c>
      <c r="M383" s="48">
        <f t="shared" ref="M383:M413" si="30">I383/J383</f>
        <v>1.4823076923076923E-2</v>
      </c>
      <c r="N383" s="105">
        <f t="shared" ref="N383:N446" si="31">MMULT(M383,1.5)</f>
        <v>2.2234615384615384E-2</v>
      </c>
      <c r="O383" s="103">
        <v>3000000</v>
      </c>
      <c r="P383" s="49">
        <f t="shared" ref="P383:P446" si="32">MMULT(L383,K383)</f>
        <v>11117.307692307693</v>
      </c>
    </row>
    <row r="384" spans="1:16" ht="18.75">
      <c r="A384" s="41">
        <v>913</v>
      </c>
      <c r="B384" s="42">
        <v>42185</v>
      </c>
      <c r="C384" s="107">
        <v>1</v>
      </c>
      <c r="D384" s="43" t="s">
        <v>49</v>
      </c>
      <c r="E384" s="44">
        <v>2015</v>
      </c>
      <c r="F384" s="101">
        <v>30</v>
      </c>
      <c r="G384" s="43" t="s">
        <v>49</v>
      </c>
      <c r="H384" s="44">
        <v>2015</v>
      </c>
      <c r="I384" s="46">
        <v>0.19270000000000001</v>
      </c>
      <c r="J384" s="99">
        <v>13</v>
      </c>
      <c r="K384" s="99">
        <v>30</v>
      </c>
      <c r="L384" s="47">
        <f t="shared" si="29"/>
        <v>2223.4615384615386</v>
      </c>
      <c r="M384" s="48">
        <f t="shared" si="30"/>
        <v>1.4823076923076923E-2</v>
      </c>
      <c r="N384" s="105">
        <f t="shared" si="31"/>
        <v>2.2234615384615384E-2</v>
      </c>
      <c r="O384" s="103">
        <v>3000000</v>
      </c>
      <c r="P384" s="49">
        <f t="shared" si="32"/>
        <v>66703.846153846156</v>
      </c>
    </row>
    <row r="385" spans="1:16" ht="18.75">
      <c r="A385" s="41">
        <v>1341</v>
      </c>
      <c r="B385" s="42">
        <v>42277</v>
      </c>
      <c r="C385" s="107">
        <v>1</v>
      </c>
      <c r="D385" s="43" t="s">
        <v>50</v>
      </c>
      <c r="E385" s="44">
        <v>2015</v>
      </c>
      <c r="F385" s="101">
        <v>31</v>
      </c>
      <c r="G385" s="43" t="s">
        <v>50</v>
      </c>
      <c r="H385" s="44">
        <v>2015</v>
      </c>
      <c r="I385" s="46">
        <v>0.1933</v>
      </c>
      <c r="J385" s="99">
        <v>13</v>
      </c>
      <c r="K385" s="99">
        <v>30</v>
      </c>
      <c r="L385" s="47">
        <f t="shared" si="29"/>
        <v>2230.3846153846152</v>
      </c>
      <c r="M385" s="48">
        <f t="shared" si="30"/>
        <v>1.486923076923077E-2</v>
      </c>
      <c r="N385" s="105">
        <f t="shared" si="31"/>
        <v>2.2303846153846153E-2</v>
      </c>
      <c r="O385" s="103">
        <v>3000000</v>
      </c>
      <c r="P385" s="49">
        <f t="shared" si="32"/>
        <v>66911.538461538454</v>
      </c>
    </row>
    <row r="386" spans="1:16" ht="18.75">
      <c r="A386" s="41">
        <v>1341</v>
      </c>
      <c r="B386" s="42">
        <v>42277</v>
      </c>
      <c r="C386" s="107">
        <v>1</v>
      </c>
      <c r="D386" s="43" t="s">
        <v>51</v>
      </c>
      <c r="E386" s="44">
        <v>2015</v>
      </c>
      <c r="F386" s="101">
        <v>30</v>
      </c>
      <c r="G386" s="43" t="s">
        <v>51</v>
      </c>
      <c r="H386" s="44">
        <v>2015</v>
      </c>
      <c r="I386" s="46">
        <v>0.1933</v>
      </c>
      <c r="J386" s="99">
        <v>13</v>
      </c>
      <c r="K386" s="99">
        <v>30</v>
      </c>
      <c r="L386" s="47">
        <f t="shared" si="29"/>
        <v>2230.3846153846152</v>
      </c>
      <c r="M386" s="48">
        <f t="shared" si="30"/>
        <v>1.486923076923077E-2</v>
      </c>
      <c r="N386" s="105">
        <f t="shared" si="31"/>
        <v>2.2303846153846153E-2</v>
      </c>
      <c r="O386" s="103">
        <v>3000000</v>
      </c>
      <c r="P386" s="49">
        <f t="shared" si="32"/>
        <v>66911.538461538454</v>
      </c>
    </row>
    <row r="387" spans="1:16" ht="18.75">
      <c r="A387" s="50">
        <v>1341</v>
      </c>
      <c r="B387" s="51">
        <v>42277</v>
      </c>
      <c r="C387" s="108">
        <v>1</v>
      </c>
      <c r="D387" s="52" t="s">
        <v>52</v>
      </c>
      <c r="E387" s="53">
        <v>2015</v>
      </c>
      <c r="F387" s="102">
        <v>31</v>
      </c>
      <c r="G387" s="52" t="s">
        <v>52</v>
      </c>
      <c r="H387" s="53">
        <v>2015</v>
      </c>
      <c r="I387" s="55">
        <v>0.1933</v>
      </c>
      <c r="J387" s="100">
        <v>13</v>
      </c>
      <c r="K387" s="100">
        <v>30</v>
      </c>
      <c r="L387" s="56">
        <f t="shared" si="29"/>
        <v>2230.3846153846152</v>
      </c>
      <c r="M387" s="57">
        <f t="shared" si="30"/>
        <v>1.486923076923077E-2</v>
      </c>
      <c r="N387" s="106">
        <f t="shared" si="31"/>
        <v>2.2303846153846153E-2</v>
      </c>
      <c r="O387" s="104">
        <v>3000000</v>
      </c>
      <c r="P387" s="58">
        <f t="shared" si="32"/>
        <v>66911.538461538454</v>
      </c>
    </row>
    <row r="388" spans="1:16" ht="18.75">
      <c r="A388" s="41">
        <v>1788</v>
      </c>
      <c r="B388" s="42">
        <v>42366</v>
      </c>
      <c r="C388" s="107">
        <v>1</v>
      </c>
      <c r="D388" s="43" t="s">
        <v>53</v>
      </c>
      <c r="E388" s="44">
        <v>2016</v>
      </c>
      <c r="F388" s="101">
        <v>31</v>
      </c>
      <c r="G388" s="43" t="s">
        <v>53</v>
      </c>
      <c r="H388" s="44">
        <v>2016</v>
      </c>
      <c r="I388" s="46">
        <v>0.1968</v>
      </c>
      <c r="J388" s="99">
        <v>13</v>
      </c>
      <c r="K388" s="99">
        <v>30</v>
      </c>
      <c r="L388" s="47">
        <f t="shared" si="29"/>
        <v>2270.7692307692309</v>
      </c>
      <c r="M388" s="48">
        <f t="shared" si="30"/>
        <v>1.5138461538461538E-2</v>
      </c>
      <c r="N388" s="105">
        <f t="shared" si="31"/>
        <v>2.2707692307692307E-2</v>
      </c>
      <c r="O388" s="103">
        <v>3000000</v>
      </c>
      <c r="P388" s="49">
        <f t="shared" si="32"/>
        <v>68123.076923076922</v>
      </c>
    </row>
    <row r="389" spans="1:16" ht="18.75">
      <c r="A389" s="41">
        <v>1788</v>
      </c>
      <c r="B389" s="42">
        <v>42366</v>
      </c>
      <c r="C389" s="107">
        <v>1</v>
      </c>
      <c r="D389" s="43" t="s">
        <v>54</v>
      </c>
      <c r="E389" s="44">
        <v>2016</v>
      </c>
      <c r="F389" s="101">
        <v>29</v>
      </c>
      <c r="G389" s="43" t="s">
        <v>54</v>
      </c>
      <c r="H389" s="44">
        <v>2016</v>
      </c>
      <c r="I389" s="46">
        <v>0.1968</v>
      </c>
      <c r="J389" s="99">
        <v>13</v>
      </c>
      <c r="K389" s="99">
        <v>30</v>
      </c>
      <c r="L389" s="47">
        <f t="shared" si="29"/>
        <v>2270.7692307692309</v>
      </c>
      <c r="M389" s="48">
        <f t="shared" si="30"/>
        <v>1.5138461538461538E-2</v>
      </c>
      <c r="N389" s="105">
        <f t="shared" si="31"/>
        <v>2.2707692307692307E-2</v>
      </c>
      <c r="O389" s="103">
        <v>3000000</v>
      </c>
      <c r="P389" s="49">
        <f t="shared" si="32"/>
        <v>68123.076923076922</v>
      </c>
    </row>
    <row r="390" spans="1:16" ht="18.75">
      <c r="A390" s="41">
        <v>1788</v>
      </c>
      <c r="B390" s="42">
        <v>42366</v>
      </c>
      <c r="C390" s="107">
        <v>1</v>
      </c>
      <c r="D390" s="43" t="s">
        <v>55</v>
      </c>
      <c r="E390" s="44">
        <v>2016</v>
      </c>
      <c r="F390" s="101">
        <v>31</v>
      </c>
      <c r="G390" s="43" t="s">
        <v>55</v>
      </c>
      <c r="H390" s="44">
        <v>2016</v>
      </c>
      <c r="I390" s="46">
        <v>0.1968</v>
      </c>
      <c r="J390" s="99">
        <v>13</v>
      </c>
      <c r="K390" s="99">
        <v>30</v>
      </c>
      <c r="L390" s="47">
        <f t="shared" si="29"/>
        <v>2270.7692307692309</v>
      </c>
      <c r="M390" s="48">
        <f t="shared" si="30"/>
        <v>1.5138461538461538E-2</v>
      </c>
      <c r="N390" s="105">
        <f t="shared" si="31"/>
        <v>2.2707692307692307E-2</v>
      </c>
      <c r="O390" s="103">
        <v>3000000</v>
      </c>
      <c r="P390" s="49">
        <f t="shared" si="32"/>
        <v>68123.076923076922</v>
      </c>
    </row>
    <row r="391" spans="1:16" ht="18.75">
      <c r="A391" s="59">
        <v>0.33400000000000002</v>
      </c>
      <c r="B391" s="42">
        <v>42458</v>
      </c>
      <c r="C391" s="107">
        <v>1</v>
      </c>
      <c r="D391" s="43" t="s">
        <v>56</v>
      </c>
      <c r="E391" s="44">
        <v>2016</v>
      </c>
      <c r="F391" s="101">
        <v>30</v>
      </c>
      <c r="G391" s="43" t="s">
        <v>56</v>
      </c>
      <c r="H391" s="44">
        <v>2016</v>
      </c>
      <c r="I391" s="46">
        <v>0.2054</v>
      </c>
      <c r="J391" s="99">
        <v>13</v>
      </c>
      <c r="K391" s="99">
        <v>30</v>
      </c>
      <c r="L391" s="47">
        <f t="shared" si="29"/>
        <v>2370</v>
      </c>
      <c r="M391" s="48">
        <f t="shared" si="30"/>
        <v>1.5800000000000002E-2</v>
      </c>
      <c r="N391" s="105">
        <f t="shared" si="31"/>
        <v>2.3700000000000002E-2</v>
      </c>
      <c r="O391" s="103">
        <v>3000000</v>
      </c>
      <c r="P391" s="49">
        <f t="shared" si="32"/>
        <v>71100</v>
      </c>
    </row>
    <row r="392" spans="1:16" ht="18.75">
      <c r="A392" s="59">
        <v>0.33400000000000002</v>
      </c>
      <c r="B392" s="42">
        <v>42458</v>
      </c>
      <c r="C392" s="107">
        <v>1</v>
      </c>
      <c r="D392" s="43" t="s">
        <v>57</v>
      </c>
      <c r="E392" s="44">
        <v>2016</v>
      </c>
      <c r="F392" s="101">
        <v>31</v>
      </c>
      <c r="G392" s="43" t="s">
        <v>57</v>
      </c>
      <c r="H392" s="44">
        <v>2016</v>
      </c>
      <c r="I392" s="46">
        <v>0.2054</v>
      </c>
      <c r="J392" s="99">
        <v>13</v>
      </c>
      <c r="K392" s="99">
        <v>30</v>
      </c>
      <c r="L392" s="47">
        <f t="shared" si="29"/>
        <v>2370</v>
      </c>
      <c r="M392" s="48">
        <f t="shared" si="30"/>
        <v>1.5800000000000002E-2</v>
      </c>
      <c r="N392" s="105">
        <f t="shared" si="31"/>
        <v>2.3700000000000002E-2</v>
      </c>
      <c r="O392" s="103">
        <v>3000000</v>
      </c>
      <c r="P392" s="49">
        <f t="shared" si="32"/>
        <v>71100</v>
      </c>
    </row>
    <row r="393" spans="1:16" ht="18.75">
      <c r="A393" s="59">
        <v>0.33400000000000002</v>
      </c>
      <c r="B393" s="42">
        <v>42458</v>
      </c>
      <c r="C393" s="107">
        <v>1</v>
      </c>
      <c r="D393" s="43" t="s">
        <v>58</v>
      </c>
      <c r="E393" s="44">
        <v>2016</v>
      </c>
      <c r="F393" s="101">
        <v>30</v>
      </c>
      <c r="G393" s="43" t="s">
        <v>58</v>
      </c>
      <c r="H393" s="44">
        <v>2016</v>
      </c>
      <c r="I393" s="46">
        <v>0.2054</v>
      </c>
      <c r="J393" s="99">
        <v>13</v>
      </c>
      <c r="K393" s="99">
        <v>30</v>
      </c>
      <c r="L393" s="47">
        <f t="shared" si="29"/>
        <v>2370</v>
      </c>
      <c r="M393" s="48">
        <f t="shared" si="30"/>
        <v>1.5800000000000002E-2</v>
      </c>
      <c r="N393" s="105">
        <f t="shared" si="31"/>
        <v>2.3700000000000002E-2</v>
      </c>
      <c r="O393" s="103">
        <v>3000000</v>
      </c>
      <c r="P393" s="49">
        <f t="shared" si="32"/>
        <v>71100</v>
      </c>
    </row>
    <row r="394" spans="1:16" ht="18.75">
      <c r="A394" s="59">
        <v>8.1100000000000005E-2</v>
      </c>
      <c r="B394" s="42">
        <v>42549</v>
      </c>
      <c r="C394" s="107">
        <v>1</v>
      </c>
      <c r="D394" s="43" t="s">
        <v>59</v>
      </c>
      <c r="E394" s="44">
        <v>2016</v>
      </c>
      <c r="F394" s="101">
        <v>31</v>
      </c>
      <c r="G394" s="43" t="s">
        <v>60</v>
      </c>
      <c r="H394" s="44">
        <v>2016</v>
      </c>
      <c r="I394" s="46">
        <v>0.21340000000000001</v>
      </c>
      <c r="J394" s="99">
        <v>13</v>
      </c>
      <c r="K394" s="99">
        <v>30</v>
      </c>
      <c r="L394" s="47">
        <f t="shared" si="29"/>
        <v>2462.3076923076928</v>
      </c>
      <c r="M394" s="48">
        <f t="shared" si="30"/>
        <v>1.6415384615384616E-2</v>
      </c>
      <c r="N394" s="105">
        <f t="shared" si="31"/>
        <v>2.4623076923076925E-2</v>
      </c>
      <c r="O394" s="103">
        <v>3000000</v>
      </c>
      <c r="P394" s="49">
        <f t="shared" si="32"/>
        <v>73869.23076923078</v>
      </c>
    </row>
    <row r="395" spans="1:16" ht="18.75">
      <c r="A395" s="59">
        <v>8.1100000000000005E-2</v>
      </c>
      <c r="B395" s="42">
        <v>42549</v>
      </c>
      <c r="C395" s="107">
        <v>1</v>
      </c>
      <c r="D395" s="43" t="s">
        <v>48</v>
      </c>
      <c r="E395" s="44">
        <v>2016</v>
      </c>
      <c r="F395" s="101">
        <v>31</v>
      </c>
      <c r="G395" s="43" t="s">
        <v>48</v>
      </c>
      <c r="H395" s="44">
        <v>2016</v>
      </c>
      <c r="I395" s="46">
        <v>0.21340000000000001</v>
      </c>
      <c r="J395" s="99">
        <v>13</v>
      </c>
      <c r="K395" s="99">
        <v>30</v>
      </c>
      <c r="L395" s="47">
        <f t="shared" si="29"/>
        <v>2462.3076923076928</v>
      </c>
      <c r="M395" s="48">
        <f t="shared" si="30"/>
        <v>1.6415384615384616E-2</v>
      </c>
      <c r="N395" s="105">
        <f t="shared" si="31"/>
        <v>2.4623076923076925E-2</v>
      </c>
      <c r="O395" s="103">
        <v>3000000</v>
      </c>
      <c r="P395" s="49">
        <f t="shared" si="32"/>
        <v>73869.23076923078</v>
      </c>
    </row>
    <row r="396" spans="1:16" ht="18.75">
      <c r="A396" s="59">
        <v>1.0810999999999999</v>
      </c>
      <c r="B396" s="42">
        <v>42550</v>
      </c>
      <c r="C396" s="107">
        <v>1</v>
      </c>
      <c r="D396" s="43" t="s">
        <v>49</v>
      </c>
      <c r="E396" s="44">
        <v>2016</v>
      </c>
      <c r="F396" s="101">
        <v>30</v>
      </c>
      <c r="G396" s="43" t="s">
        <v>49</v>
      </c>
      <c r="H396" s="44">
        <v>2016</v>
      </c>
      <c r="I396" s="46">
        <v>0.21340000000000001</v>
      </c>
      <c r="J396" s="99">
        <v>13</v>
      </c>
      <c r="K396" s="99">
        <v>30</v>
      </c>
      <c r="L396" s="47">
        <f t="shared" si="29"/>
        <v>2462.3076923076928</v>
      </c>
      <c r="M396" s="48">
        <f t="shared" si="30"/>
        <v>1.6415384615384616E-2</v>
      </c>
      <c r="N396" s="105">
        <f t="shared" si="31"/>
        <v>2.4623076923076925E-2</v>
      </c>
      <c r="O396" s="103">
        <v>3000000</v>
      </c>
      <c r="P396" s="49">
        <f t="shared" si="32"/>
        <v>73869.23076923078</v>
      </c>
    </row>
    <row r="397" spans="1:16" ht="18.75">
      <c r="A397" s="41">
        <v>1233</v>
      </c>
      <c r="B397" s="42">
        <v>42642</v>
      </c>
      <c r="C397" s="107">
        <v>1</v>
      </c>
      <c r="D397" s="43" t="s">
        <v>50</v>
      </c>
      <c r="E397" s="44">
        <v>2016</v>
      </c>
      <c r="F397" s="101">
        <v>31</v>
      </c>
      <c r="G397" s="43" t="s">
        <v>50</v>
      </c>
      <c r="H397" s="44">
        <v>2016</v>
      </c>
      <c r="I397" s="46">
        <v>0.21990000000000001</v>
      </c>
      <c r="J397" s="99">
        <v>13</v>
      </c>
      <c r="K397" s="99">
        <v>30</v>
      </c>
      <c r="L397" s="47">
        <f t="shared" si="29"/>
        <v>2537.3076923076928</v>
      </c>
      <c r="M397" s="48">
        <f t="shared" si="30"/>
        <v>1.6915384615384617E-2</v>
      </c>
      <c r="N397" s="105">
        <f t="shared" si="31"/>
        <v>2.5373076923076925E-2</v>
      </c>
      <c r="O397" s="103">
        <v>3000000</v>
      </c>
      <c r="P397" s="49">
        <f t="shared" si="32"/>
        <v>76119.23076923078</v>
      </c>
    </row>
    <row r="398" spans="1:16" ht="18.75">
      <c r="A398" s="41">
        <v>1233</v>
      </c>
      <c r="B398" s="42">
        <v>42642</v>
      </c>
      <c r="C398" s="107">
        <v>1</v>
      </c>
      <c r="D398" s="43" t="s">
        <v>51</v>
      </c>
      <c r="E398" s="44">
        <v>2016</v>
      </c>
      <c r="F398" s="101">
        <v>30</v>
      </c>
      <c r="G398" s="43" t="s">
        <v>51</v>
      </c>
      <c r="H398" s="44">
        <v>2016</v>
      </c>
      <c r="I398" s="46">
        <v>0.21990000000000001</v>
      </c>
      <c r="J398" s="99">
        <v>13</v>
      </c>
      <c r="K398" s="99">
        <v>30</v>
      </c>
      <c r="L398" s="47">
        <f t="shared" si="29"/>
        <v>2537.3076923076928</v>
      </c>
      <c r="M398" s="48">
        <f t="shared" si="30"/>
        <v>1.6915384615384617E-2</v>
      </c>
      <c r="N398" s="105">
        <f t="shared" si="31"/>
        <v>2.5373076923076925E-2</v>
      </c>
      <c r="O398" s="103">
        <v>3000000</v>
      </c>
      <c r="P398" s="49">
        <f t="shared" si="32"/>
        <v>76119.23076923078</v>
      </c>
    </row>
    <row r="399" spans="1:16" ht="18.75">
      <c r="A399" s="50">
        <v>1233</v>
      </c>
      <c r="B399" s="51">
        <v>42642</v>
      </c>
      <c r="C399" s="108">
        <v>1</v>
      </c>
      <c r="D399" s="52" t="s">
        <v>52</v>
      </c>
      <c r="E399" s="53">
        <v>2016</v>
      </c>
      <c r="F399" s="102">
        <v>31</v>
      </c>
      <c r="G399" s="52" t="s">
        <v>52</v>
      </c>
      <c r="H399" s="53">
        <v>2016</v>
      </c>
      <c r="I399" s="55">
        <v>0.21990000000000001</v>
      </c>
      <c r="J399" s="100">
        <v>13</v>
      </c>
      <c r="K399" s="100">
        <v>30</v>
      </c>
      <c r="L399" s="56">
        <f t="shared" si="29"/>
        <v>2537.3076923076928</v>
      </c>
      <c r="M399" s="57">
        <f t="shared" si="30"/>
        <v>1.6915384615384617E-2</v>
      </c>
      <c r="N399" s="106">
        <f t="shared" si="31"/>
        <v>2.5373076923076925E-2</v>
      </c>
      <c r="O399" s="104">
        <v>3000000</v>
      </c>
      <c r="P399" s="58">
        <f t="shared" si="32"/>
        <v>76119.23076923078</v>
      </c>
    </row>
    <row r="400" spans="1:16" ht="18.75">
      <c r="A400" s="41">
        <v>1612</v>
      </c>
      <c r="B400" s="42">
        <v>42730</v>
      </c>
      <c r="C400" s="107">
        <v>1</v>
      </c>
      <c r="D400" s="43" t="s">
        <v>53</v>
      </c>
      <c r="E400" s="44">
        <v>2017</v>
      </c>
      <c r="F400" s="101">
        <v>31</v>
      </c>
      <c r="G400" s="43" t="s">
        <v>53</v>
      </c>
      <c r="H400" s="44">
        <v>2017</v>
      </c>
      <c r="I400" s="46">
        <v>0.22339999999999999</v>
      </c>
      <c r="J400" s="99">
        <v>14</v>
      </c>
      <c r="K400" s="99">
        <v>30</v>
      </c>
      <c r="L400" s="47">
        <f t="shared" si="29"/>
        <v>2393.5714285714284</v>
      </c>
      <c r="M400" s="48">
        <f t="shared" si="30"/>
        <v>1.5957142857142857E-2</v>
      </c>
      <c r="N400" s="105">
        <f t="shared" si="31"/>
        <v>2.3935714285714286E-2</v>
      </c>
      <c r="O400" s="103">
        <v>3000000</v>
      </c>
      <c r="P400" s="49">
        <f t="shared" si="32"/>
        <v>71807.142857142855</v>
      </c>
    </row>
    <row r="401" spans="1:16" ht="18.75">
      <c r="A401" s="41">
        <v>1612</v>
      </c>
      <c r="B401" s="42">
        <v>42730</v>
      </c>
      <c r="C401" s="107">
        <v>1</v>
      </c>
      <c r="D401" s="43" t="s">
        <v>54</v>
      </c>
      <c r="E401" s="44">
        <v>2017</v>
      </c>
      <c r="F401" s="101">
        <v>28</v>
      </c>
      <c r="G401" s="43" t="s">
        <v>54</v>
      </c>
      <c r="H401" s="44">
        <v>2017</v>
      </c>
      <c r="I401" s="46">
        <v>0.22339999999999999</v>
      </c>
      <c r="J401" s="99">
        <v>14</v>
      </c>
      <c r="K401" s="99">
        <v>30</v>
      </c>
      <c r="L401" s="47">
        <f t="shared" si="29"/>
        <v>2393.5714285714284</v>
      </c>
      <c r="M401" s="48">
        <f t="shared" si="30"/>
        <v>1.5957142857142857E-2</v>
      </c>
      <c r="N401" s="105">
        <f t="shared" si="31"/>
        <v>2.3935714285714286E-2</v>
      </c>
      <c r="O401" s="103">
        <v>3000000</v>
      </c>
      <c r="P401" s="49">
        <f t="shared" si="32"/>
        <v>71807.142857142855</v>
      </c>
    </row>
    <row r="402" spans="1:16" ht="18.75">
      <c r="A402" s="41">
        <v>1612</v>
      </c>
      <c r="B402" s="42">
        <v>42730</v>
      </c>
      <c r="C402" s="107">
        <v>1</v>
      </c>
      <c r="D402" s="43" t="s">
        <v>55</v>
      </c>
      <c r="E402" s="44">
        <v>2017</v>
      </c>
      <c r="F402" s="101">
        <v>31</v>
      </c>
      <c r="G402" s="43" t="s">
        <v>55</v>
      </c>
      <c r="H402" s="44">
        <v>2017</v>
      </c>
      <c r="I402" s="46">
        <v>0.22339999999999999</v>
      </c>
      <c r="J402" s="99">
        <v>14</v>
      </c>
      <c r="K402" s="99">
        <v>30</v>
      </c>
      <c r="L402" s="47">
        <f t="shared" si="29"/>
        <v>2393.5714285714284</v>
      </c>
      <c r="M402" s="48">
        <f t="shared" si="30"/>
        <v>1.5957142857142857E-2</v>
      </c>
      <c r="N402" s="105">
        <f t="shared" si="31"/>
        <v>2.3935714285714286E-2</v>
      </c>
      <c r="O402" s="103">
        <v>3000000</v>
      </c>
      <c r="P402" s="49">
        <f t="shared" si="32"/>
        <v>71807.142857142855</v>
      </c>
    </row>
    <row r="403" spans="1:16" ht="18.75">
      <c r="A403" s="41">
        <v>488</v>
      </c>
      <c r="B403" s="42">
        <v>42822</v>
      </c>
      <c r="C403" s="107">
        <v>1</v>
      </c>
      <c r="D403" s="43" t="s">
        <v>56</v>
      </c>
      <c r="E403" s="44">
        <v>2017</v>
      </c>
      <c r="F403" s="101">
        <v>30</v>
      </c>
      <c r="G403" s="43" t="s">
        <v>56</v>
      </c>
      <c r="H403" s="44">
        <v>2017</v>
      </c>
      <c r="I403" s="46">
        <v>0.2233</v>
      </c>
      <c r="J403" s="99">
        <v>14</v>
      </c>
      <c r="K403" s="99">
        <v>30</v>
      </c>
      <c r="L403" s="47">
        <f t="shared" si="29"/>
        <v>2392.5</v>
      </c>
      <c r="M403" s="48">
        <f t="shared" si="30"/>
        <v>1.5949999999999999E-2</v>
      </c>
      <c r="N403" s="105">
        <f t="shared" si="31"/>
        <v>2.3924999999999998E-2</v>
      </c>
      <c r="O403" s="103">
        <v>3000000</v>
      </c>
      <c r="P403" s="49">
        <f t="shared" si="32"/>
        <v>71775</v>
      </c>
    </row>
    <row r="404" spans="1:16" ht="18.75">
      <c r="A404" s="41">
        <v>488</v>
      </c>
      <c r="B404" s="42">
        <v>42822</v>
      </c>
      <c r="C404" s="107">
        <v>1</v>
      </c>
      <c r="D404" s="43" t="s">
        <v>57</v>
      </c>
      <c r="E404" s="44">
        <v>2017</v>
      </c>
      <c r="F404" s="101">
        <v>31</v>
      </c>
      <c r="G404" s="43" t="s">
        <v>57</v>
      </c>
      <c r="H404" s="44">
        <v>2017</v>
      </c>
      <c r="I404" s="46">
        <v>0.2233</v>
      </c>
      <c r="J404" s="99">
        <v>14</v>
      </c>
      <c r="K404" s="99">
        <v>30</v>
      </c>
      <c r="L404" s="47">
        <f t="shared" si="29"/>
        <v>2392.5</v>
      </c>
      <c r="M404" s="48">
        <f t="shared" si="30"/>
        <v>1.5949999999999999E-2</v>
      </c>
      <c r="N404" s="105">
        <f t="shared" si="31"/>
        <v>2.3924999999999998E-2</v>
      </c>
      <c r="O404" s="103">
        <v>3000000</v>
      </c>
      <c r="P404" s="49">
        <f t="shared" si="32"/>
        <v>71775</v>
      </c>
    </row>
    <row r="405" spans="1:16" ht="18.75">
      <c r="A405" s="41">
        <v>488</v>
      </c>
      <c r="B405" s="42">
        <v>42822</v>
      </c>
      <c r="C405" s="107">
        <v>1</v>
      </c>
      <c r="D405" s="43" t="s">
        <v>58</v>
      </c>
      <c r="E405" s="44">
        <v>2017</v>
      </c>
      <c r="F405" s="101">
        <v>30</v>
      </c>
      <c r="G405" s="43" t="s">
        <v>58</v>
      </c>
      <c r="H405" s="44">
        <v>2017</v>
      </c>
      <c r="I405" s="46">
        <v>0.2233</v>
      </c>
      <c r="J405" s="99">
        <v>14</v>
      </c>
      <c r="K405" s="99">
        <v>30</v>
      </c>
      <c r="L405" s="47">
        <f t="shared" si="29"/>
        <v>2392.5</v>
      </c>
      <c r="M405" s="48">
        <f t="shared" si="30"/>
        <v>1.5949999999999999E-2</v>
      </c>
      <c r="N405" s="105">
        <f t="shared" si="31"/>
        <v>2.3924999999999998E-2</v>
      </c>
      <c r="O405" s="103">
        <v>3000000</v>
      </c>
      <c r="P405" s="49">
        <f t="shared" si="32"/>
        <v>71775</v>
      </c>
    </row>
    <row r="406" spans="1:16" ht="18.75">
      <c r="A406" s="41">
        <v>907</v>
      </c>
      <c r="B406" s="42">
        <v>42916</v>
      </c>
      <c r="C406" s="107">
        <v>1</v>
      </c>
      <c r="D406" s="43" t="s">
        <v>59</v>
      </c>
      <c r="E406" s="44">
        <v>2017</v>
      </c>
      <c r="F406" s="101">
        <v>31</v>
      </c>
      <c r="G406" s="43" t="s">
        <v>60</v>
      </c>
      <c r="H406" s="44">
        <v>2017</v>
      </c>
      <c r="I406" s="46">
        <v>0.2198</v>
      </c>
      <c r="J406" s="99">
        <v>14</v>
      </c>
      <c r="K406" s="99">
        <v>30</v>
      </c>
      <c r="L406" s="47">
        <f t="shared" si="29"/>
        <v>2355</v>
      </c>
      <c r="M406" s="48">
        <f t="shared" si="30"/>
        <v>1.5699999999999999E-2</v>
      </c>
      <c r="N406" s="105">
        <f t="shared" si="31"/>
        <v>2.3549999999999998E-2</v>
      </c>
      <c r="O406" s="103">
        <v>3000000</v>
      </c>
      <c r="P406" s="49">
        <f t="shared" si="32"/>
        <v>70650</v>
      </c>
    </row>
    <row r="407" spans="1:16" ht="18.75">
      <c r="A407" s="41">
        <v>907</v>
      </c>
      <c r="B407" s="42">
        <v>42916</v>
      </c>
      <c r="C407" s="107">
        <v>1</v>
      </c>
      <c r="D407" s="43" t="s">
        <v>48</v>
      </c>
      <c r="E407" s="44">
        <v>2017</v>
      </c>
      <c r="F407" s="101">
        <v>31</v>
      </c>
      <c r="G407" s="43" t="s">
        <v>48</v>
      </c>
      <c r="H407" s="44">
        <v>2017</v>
      </c>
      <c r="I407" s="46">
        <v>0.2198</v>
      </c>
      <c r="J407" s="99">
        <v>14</v>
      </c>
      <c r="K407" s="99">
        <v>30</v>
      </c>
      <c r="L407" s="47">
        <f t="shared" si="29"/>
        <v>2355</v>
      </c>
      <c r="M407" s="48">
        <f t="shared" si="30"/>
        <v>1.5699999999999999E-2</v>
      </c>
      <c r="N407" s="105">
        <f t="shared" si="31"/>
        <v>2.3549999999999998E-2</v>
      </c>
      <c r="O407" s="103">
        <v>3000000</v>
      </c>
      <c r="P407" s="49">
        <f t="shared" si="32"/>
        <v>70650</v>
      </c>
    </row>
    <row r="408" spans="1:16" ht="18.75">
      <c r="A408" s="41">
        <v>1155</v>
      </c>
      <c r="B408" s="42">
        <v>42977</v>
      </c>
      <c r="C408" s="107">
        <v>1</v>
      </c>
      <c r="D408" s="43" t="s">
        <v>49</v>
      </c>
      <c r="E408" s="44">
        <v>2017</v>
      </c>
      <c r="F408" s="101">
        <v>30</v>
      </c>
      <c r="G408" s="43" t="s">
        <v>49</v>
      </c>
      <c r="H408" s="44">
        <v>2017</v>
      </c>
      <c r="I408" s="46">
        <v>0.21479999999999999</v>
      </c>
      <c r="J408" s="99">
        <v>14</v>
      </c>
      <c r="K408" s="99">
        <v>30</v>
      </c>
      <c r="L408" s="47">
        <f t="shared" si="29"/>
        <v>2301.4285714285716</v>
      </c>
      <c r="M408" s="48">
        <f t="shared" si="30"/>
        <v>1.5342857142857142E-2</v>
      </c>
      <c r="N408" s="105">
        <f t="shared" si="31"/>
        <v>2.3014285714285713E-2</v>
      </c>
      <c r="O408" s="103">
        <v>3000000</v>
      </c>
      <c r="P408" s="49">
        <f t="shared" si="32"/>
        <v>69042.857142857145</v>
      </c>
    </row>
    <row r="409" spans="1:16" ht="18.75">
      <c r="A409" s="41">
        <v>1298</v>
      </c>
      <c r="B409" s="42">
        <v>43007</v>
      </c>
      <c r="C409" s="107">
        <v>1</v>
      </c>
      <c r="D409" s="43" t="s">
        <v>50</v>
      </c>
      <c r="E409" s="44">
        <v>2017</v>
      </c>
      <c r="F409" s="101">
        <v>31</v>
      </c>
      <c r="G409" s="43" t="s">
        <v>50</v>
      </c>
      <c r="H409" s="44">
        <v>2017</v>
      </c>
      <c r="I409" s="46">
        <v>0.21149999999999999</v>
      </c>
      <c r="J409" s="99">
        <v>14</v>
      </c>
      <c r="K409" s="99">
        <v>30</v>
      </c>
      <c r="L409" s="47">
        <f t="shared" si="29"/>
        <v>2266.0714285714284</v>
      </c>
      <c r="M409" s="48">
        <f t="shared" si="30"/>
        <v>1.5107142857142857E-2</v>
      </c>
      <c r="N409" s="105">
        <f t="shared" si="31"/>
        <v>2.2660714285714284E-2</v>
      </c>
      <c r="O409" s="103">
        <v>3000000</v>
      </c>
      <c r="P409" s="49">
        <f t="shared" si="32"/>
        <v>67982.142857142855</v>
      </c>
    </row>
    <row r="410" spans="1:16" ht="18.75">
      <c r="A410" s="41">
        <v>1447</v>
      </c>
      <c r="B410" s="42">
        <v>43037</v>
      </c>
      <c r="C410" s="107">
        <v>1</v>
      </c>
      <c r="D410" s="43" t="s">
        <v>51</v>
      </c>
      <c r="E410" s="44">
        <v>2017</v>
      </c>
      <c r="F410" s="101">
        <v>30</v>
      </c>
      <c r="G410" s="43" t="s">
        <v>51</v>
      </c>
      <c r="H410" s="44">
        <v>2017</v>
      </c>
      <c r="I410" s="46">
        <v>0.20960000000000001</v>
      </c>
      <c r="J410" s="99">
        <v>14</v>
      </c>
      <c r="K410" s="99">
        <v>30</v>
      </c>
      <c r="L410" s="47">
        <f t="shared" si="29"/>
        <v>2245.7142857142853</v>
      </c>
      <c r="M410" s="48">
        <f t="shared" si="30"/>
        <v>1.4971428571428571E-2</v>
      </c>
      <c r="N410" s="105">
        <f t="shared" si="31"/>
        <v>2.2457142857142856E-2</v>
      </c>
      <c r="O410" s="103">
        <v>3000000</v>
      </c>
      <c r="P410" s="49">
        <f t="shared" si="32"/>
        <v>67371.428571428565</v>
      </c>
    </row>
    <row r="411" spans="1:16" ht="18.75">
      <c r="A411" s="50">
        <v>1619</v>
      </c>
      <c r="B411" s="51">
        <v>43068</v>
      </c>
      <c r="C411" s="108">
        <v>1</v>
      </c>
      <c r="D411" s="52" t="s">
        <v>52</v>
      </c>
      <c r="E411" s="53">
        <v>2017</v>
      </c>
      <c r="F411" s="102">
        <v>31</v>
      </c>
      <c r="G411" s="52" t="s">
        <v>52</v>
      </c>
      <c r="H411" s="53">
        <v>2017</v>
      </c>
      <c r="I411" s="55">
        <v>0.2077</v>
      </c>
      <c r="J411" s="100">
        <v>14</v>
      </c>
      <c r="K411" s="100">
        <v>30</v>
      </c>
      <c r="L411" s="56">
        <f t="shared" si="29"/>
        <v>2225.3571428571431</v>
      </c>
      <c r="M411" s="57">
        <f t="shared" si="30"/>
        <v>1.4835714285714285E-2</v>
      </c>
      <c r="N411" s="106">
        <f t="shared" si="31"/>
        <v>2.2253571428571428E-2</v>
      </c>
      <c r="O411" s="104">
        <v>3000000</v>
      </c>
      <c r="P411" s="58">
        <f t="shared" si="32"/>
        <v>66760.71428571429</v>
      </c>
    </row>
    <row r="412" spans="1:16" ht="18.75">
      <c r="A412" s="41">
        <v>1890</v>
      </c>
      <c r="B412" s="42">
        <v>43097</v>
      </c>
      <c r="C412" s="107">
        <v>1</v>
      </c>
      <c r="D412" s="43" t="s">
        <v>53</v>
      </c>
      <c r="E412" s="44">
        <v>2018</v>
      </c>
      <c r="F412" s="101">
        <v>31</v>
      </c>
      <c r="G412" s="43" t="s">
        <v>53</v>
      </c>
      <c r="H412" s="44">
        <v>2018</v>
      </c>
      <c r="I412" s="46">
        <v>0.2069</v>
      </c>
      <c r="J412" s="99">
        <v>14</v>
      </c>
      <c r="K412" s="99">
        <v>30</v>
      </c>
      <c r="L412" s="47">
        <f t="shared" si="29"/>
        <v>2216.7857142857142</v>
      </c>
      <c r="M412" s="48">
        <f t="shared" si="30"/>
        <v>1.4778571428571429E-2</v>
      </c>
      <c r="N412" s="105">
        <f t="shared" si="31"/>
        <v>2.2167857142857142E-2</v>
      </c>
      <c r="O412" s="103">
        <v>3000000</v>
      </c>
      <c r="P412" s="49">
        <f t="shared" si="32"/>
        <v>66503.57142857142</v>
      </c>
    </row>
    <row r="413" spans="1:16" ht="18.75">
      <c r="A413" s="41">
        <v>131</v>
      </c>
      <c r="B413" s="42">
        <v>43131</v>
      </c>
      <c r="C413" s="107">
        <v>1</v>
      </c>
      <c r="D413" s="43" t="s">
        <v>54</v>
      </c>
      <c r="E413" s="44">
        <v>2018</v>
      </c>
      <c r="F413" s="101">
        <v>28</v>
      </c>
      <c r="G413" s="43" t="s">
        <v>54</v>
      </c>
      <c r="H413" s="44">
        <v>2018</v>
      </c>
      <c r="I413" s="46">
        <v>0.21010000000000001</v>
      </c>
      <c r="J413" s="99">
        <v>14</v>
      </c>
      <c r="K413" s="99">
        <v>30</v>
      </c>
      <c r="L413" s="47">
        <f t="shared" si="29"/>
        <v>2251.0714285714284</v>
      </c>
      <c r="M413" s="48">
        <f t="shared" si="30"/>
        <v>1.5007142857142858E-2</v>
      </c>
      <c r="N413" s="105">
        <f t="shared" si="31"/>
        <v>2.2510714285714287E-2</v>
      </c>
      <c r="O413" s="103">
        <v>3000000</v>
      </c>
      <c r="P413" s="49">
        <f t="shared" si="32"/>
        <v>67532.142857142855</v>
      </c>
    </row>
    <row r="414" spans="1:16" ht="18.75">
      <c r="A414" s="41">
        <v>259</v>
      </c>
      <c r="B414" s="42">
        <v>43159</v>
      </c>
      <c r="C414" s="107">
        <v>1</v>
      </c>
      <c r="D414" s="43" t="s">
        <v>55</v>
      </c>
      <c r="E414" s="44">
        <v>2018</v>
      </c>
      <c r="F414" s="101">
        <v>31</v>
      </c>
      <c r="G414" s="43" t="s">
        <v>55</v>
      </c>
      <c r="H414" s="44">
        <v>2018</v>
      </c>
      <c r="I414" s="46">
        <v>0.20680000000000001</v>
      </c>
      <c r="J414" s="99">
        <v>14</v>
      </c>
      <c r="K414" s="99">
        <v>30</v>
      </c>
      <c r="L414" s="47">
        <f t="shared" si="29"/>
        <v>2215.7142857142858</v>
      </c>
      <c r="M414" s="48">
        <f>I414/J414</f>
        <v>1.4771428571428573E-2</v>
      </c>
      <c r="N414" s="105">
        <f t="shared" si="31"/>
        <v>2.2157142857142858E-2</v>
      </c>
      <c r="O414" s="103">
        <v>3000000</v>
      </c>
      <c r="P414" s="49">
        <f t="shared" si="32"/>
        <v>66471.42857142858</v>
      </c>
    </row>
    <row r="415" spans="1:16" ht="18.75">
      <c r="A415" s="41">
        <v>398</v>
      </c>
      <c r="B415" s="42">
        <v>43187</v>
      </c>
      <c r="C415" s="107">
        <v>1</v>
      </c>
      <c r="D415" s="43" t="s">
        <v>56</v>
      </c>
      <c r="E415" s="44">
        <v>2018</v>
      </c>
      <c r="F415" s="101">
        <v>30</v>
      </c>
      <c r="G415" s="43" t="s">
        <v>56</v>
      </c>
      <c r="H415" s="44">
        <v>2018</v>
      </c>
      <c r="I415" s="46">
        <v>0.20480000000000001</v>
      </c>
      <c r="J415" s="99">
        <v>14</v>
      </c>
      <c r="K415" s="99">
        <v>30</v>
      </c>
      <c r="L415" s="47">
        <f t="shared" si="29"/>
        <v>2194.2857142857147</v>
      </c>
      <c r="M415" s="48">
        <f t="shared" ref="M415:M449" si="33">I415/J415</f>
        <v>1.462857142857143E-2</v>
      </c>
      <c r="N415" s="105">
        <f t="shared" si="31"/>
        <v>2.1942857142857146E-2</v>
      </c>
      <c r="O415" s="103">
        <v>3000000</v>
      </c>
      <c r="P415" s="49">
        <f t="shared" si="32"/>
        <v>65828.571428571435</v>
      </c>
    </row>
    <row r="416" spans="1:16" ht="18.75">
      <c r="A416" s="41">
        <v>527</v>
      </c>
      <c r="B416" s="42">
        <v>43217</v>
      </c>
      <c r="C416" s="107">
        <v>1</v>
      </c>
      <c r="D416" s="43" t="s">
        <v>57</v>
      </c>
      <c r="E416" s="44">
        <v>2018</v>
      </c>
      <c r="F416" s="101">
        <v>31</v>
      </c>
      <c r="G416" s="43" t="s">
        <v>57</v>
      </c>
      <c r="H416" s="44">
        <v>2018</v>
      </c>
      <c r="I416" s="46">
        <v>0.2044</v>
      </c>
      <c r="J416" s="99">
        <v>14</v>
      </c>
      <c r="K416" s="99">
        <v>30</v>
      </c>
      <c r="L416" s="47">
        <f t="shared" si="29"/>
        <v>2190</v>
      </c>
      <c r="M416" s="48">
        <f t="shared" si="33"/>
        <v>1.46E-2</v>
      </c>
      <c r="N416" s="105">
        <f t="shared" si="31"/>
        <v>2.1899999999999999E-2</v>
      </c>
      <c r="O416" s="103">
        <v>3000000</v>
      </c>
      <c r="P416" s="49">
        <f t="shared" si="32"/>
        <v>65700</v>
      </c>
    </row>
    <row r="417" spans="1:16" ht="18.75">
      <c r="A417" s="41">
        <v>687</v>
      </c>
      <c r="B417" s="42">
        <v>43250</v>
      </c>
      <c r="C417" s="107">
        <v>1</v>
      </c>
      <c r="D417" s="43" t="s">
        <v>58</v>
      </c>
      <c r="E417" s="44">
        <v>2018</v>
      </c>
      <c r="F417" s="101">
        <v>30</v>
      </c>
      <c r="G417" s="43" t="s">
        <v>58</v>
      </c>
      <c r="H417" s="44">
        <v>2018</v>
      </c>
      <c r="I417" s="46">
        <v>0.20280000000000001</v>
      </c>
      <c r="J417" s="99">
        <v>14</v>
      </c>
      <c r="K417" s="99">
        <v>30</v>
      </c>
      <c r="L417" s="47">
        <f t="shared" si="29"/>
        <v>2172.8571428571431</v>
      </c>
      <c r="M417" s="48">
        <f t="shared" si="33"/>
        <v>1.4485714285714286E-2</v>
      </c>
      <c r="N417" s="105">
        <f t="shared" si="31"/>
        <v>2.172857142857143E-2</v>
      </c>
      <c r="O417" s="103">
        <v>3000000</v>
      </c>
      <c r="P417" s="49">
        <f t="shared" si="32"/>
        <v>65185.71428571429</v>
      </c>
    </row>
    <row r="418" spans="1:16" ht="18.75">
      <c r="A418" s="41">
        <v>820</v>
      </c>
      <c r="B418" s="42">
        <v>43279</v>
      </c>
      <c r="C418" s="107">
        <v>1</v>
      </c>
      <c r="D418" s="43" t="s">
        <v>59</v>
      </c>
      <c r="E418" s="44">
        <v>2018</v>
      </c>
      <c r="F418" s="101">
        <v>31</v>
      </c>
      <c r="G418" s="43" t="s">
        <v>60</v>
      </c>
      <c r="H418" s="44">
        <v>2018</v>
      </c>
      <c r="I418" s="46">
        <v>0.20030000000000001</v>
      </c>
      <c r="J418" s="99">
        <v>14</v>
      </c>
      <c r="K418" s="99">
        <v>30</v>
      </c>
      <c r="L418" s="47">
        <f t="shared" si="29"/>
        <v>2146.0714285714284</v>
      </c>
      <c r="M418" s="48">
        <f t="shared" si="33"/>
        <v>1.4307142857142857E-2</v>
      </c>
      <c r="N418" s="105">
        <f t="shared" si="31"/>
        <v>2.1460714285714284E-2</v>
      </c>
      <c r="O418" s="103">
        <v>3000000</v>
      </c>
      <c r="P418" s="49">
        <f t="shared" si="32"/>
        <v>64382.142857142855</v>
      </c>
    </row>
    <row r="419" spans="1:16" ht="18.75">
      <c r="A419" s="41">
        <v>954</v>
      </c>
      <c r="B419" s="42">
        <v>43308</v>
      </c>
      <c r="C419" s="107">
        <v>1</v>
      </c>
      <c r="D419" s="43" t="s">
        <v>48</v>
      </c>
      <c r="E419" s="44">
        <v>2018</v>
      </c>
      <c r="F419" s="101">
        <v>31</v>
      </c>
      <c r="G419" s="43" t="s">
        <v>48</v>
      </c>
      <c r="H419" s="44">
        <v>2018</v>
      </c>
      <c r="I419" s="46">
        <v>0.19939999999999999</v>
      </c>
      <c r="J419" s="99">
        <v>14</v>
      </c>
      <c r="K419" s="99">
        <v>30</v>
      </c>
      <c r="L419" s="47">
        <f t="shared" si="29"/>
        <v>2136.4285714285716</v>
      </c>
      <c r="M419" s="48">
        <f t="shared" si="33"/>
        <v>1.4242857142857142E-2</v>
      </c>
      <c r="N419" s="105">
        <f t="shared" si="31"/>
        <v>2.1364285714285714E-2</v>
      </c>
      <c r="O419" s="103">
        <v>3000000</v>
      </c>
      <c r="P419" s="49">
        <f t="shared" si="32"/>
        <v>64092.857142857145</v>
      </c>
    </row>
    <row r="420" spans="1:16" ht="18.75">
      <c r="A420" s="41">
        <v>1112</v>
      </c>
      <c r="B420" s="42">
        <v>43343</v>
      </c>
      <c r="C420" s="107">
        <v>1</v>
      </c>
      <c r="D420" s="43" t="s">
        <v>49</v>
      </c>
      <c r="E420" s="44">
        <v>2018</v>
      </c>
      <c r="F420" s="101">
        <v>30</v>
      </c>
      <c r="G420" s="43" t="s">
        <v>49</v>
      </c>
      <c r="H420" s="44">
        <v>2018</v>
      </c>
      <c r="I420" s="46">
        <v>0.1981</v>
      </c>
      <c r="J420" s="99">
        <v>14</v>
      </c>
      <c r="K420" s="99">
        <v>30</v>
      </c>
      <c r="L420" s="47">
        <f t="shared" si="29"/>
        <v>2122.5</v>
      </c>
      <c r="M420" s="48">
        <f t="shared" si="33"/>
        <v>1.4149999999999999E-2</v>
      </c>
      <c r="N420" s="105">
        <f t="shared" si="31"/>
        <v>2.1225000000000001E-2</v>
      </c>
      <c r="O420" s="103">
        <v>3000000</v>
      </c>
      <c r="P420" s="49">
        <f t="shared" si="32"/>
        <v>63675</v>
      </c>
    </row>
    <row r="421" spans="1:16" ht="18.75">
      <c r="A421" s="41">
        <v>1294</v>
      </c>
      <c r="B421" s="42">
        <v>43371</v>
      </c>
      <c r="C421" s="107">
        <v>1</v>
      </c>
      <c r="D421" s="43" t="s">
        <v>50</v>
      </c>
      <c r="E421" s="44">
        <v>2018</v>
      </c>
      <c r="F421" s="101">
        <v>31</v>
      </c>
      <c r="G421" s="43" t="s">
        <v>50</v>
      </c>
      <c r="H421" s="44">
        <v>2018</v>
      </c>
      <c r="I421" s="46">
        <v>0.1963</v>
      </c>
      <c r="J421" s="99">
        <v>14</v>
      </c>
      <c r="K421" s="99">
        <v>30</v>
      </c>
      <c r="L421" s="47">
        <f t="shared" si="29"/>
        <v>2103.2142857142858</v>
      </c>
      <c r="M421" s="48">
        <f t="shared" si="33"/>
        <v>1.4021428571428572E-2</v>
      </c>
      <c r="N421" s="105">
        <f t="shared" si="31"/>
        <v>2.1032142857142857E-2</v>
      </c>
      <c r="O421" s="103">
        <v>3000000</v>
      </c>
      <c r="P421" s="49">
        <f t="shared" si="32"/>
        <v>63096.428571428572</v>
      </c>
    </row>
    <row r="422" spans="1:16" ht="18.75">
      <c r="A422" s="41">
        <v>1521</v>
      </c>
      <c r="B422" s="42">
        <v>43404</v>
      </c>
      <c r="C422" s="107">
        <v>1</v>
      </c>
      <c r="D422" s="43" t="s">
        <v>51</v>
      </c>
      <c r="E422" s="44">
        <v>2018</v>
      </c>
      <c r="F422" s="101">
        <v>30</v>
      </c>
      <c r="G422" s="43" t="s">
        <v>51</v>
      </c>
      <c r="H422" s="44">
        <v>2018</v>
      </c>
      <c r="I422" s="46">
        <v>0.19489999999999999</v>
      </c>
      <c r="J422" s="99">
        <v>14</v>
      </c>
      <c r="K422" s="99">
        <v>30</v>
      </c>
      <c r="L422" s="47">
        <f t="shared" si="29"/>
        <v>2088.2142857142853</v>
      </c>
      <c r="M422" s="48">
        <f t="shared" si="33"/>
        <v>1.3921428571428571E-2</v>
      </c>
      <c r="N422" s="105">
        <f t="shared" si="31"/>
        <v>2.0882142857142856E-2</v>
      </c>
      <c r="O422" s="103">
        <v>3000000</v>
      </c>
      <c r="P422" s="49">
        <f t="shared" si="32"/>
        <v>62646.428571428558</v>
      </c>
    </row>
    <row r="423" spans="1:16" ht="18.75">
      <c r="A423" s="50">
        <v>1708</v>
      </c>
      <c r="B423" s="51">
        <v>43433</v>
      </c>
      <c r="C423" s="108">
        <v>1</v>
      </c>
      <c r="D423" s="52" t="s">
        <v>52</v>
      </c>
      <c r="E423" s="53">
        <v>2018</v>
      </c>
      <c r="F423" s="102">
        <v>31</v>
      </c>
      <c r="G423" s="52" t="s">
        <v>52</v>
      </c>
      <c r="H423" s="53">
        <v>2018</v>
      </c>
      <c r="I423" s="55">
        <v>0.19400000000000001</v>
      </c>
      <c r="J423" s="100">
        <v>14</v>
      </c>
      <c r="K423" s="100">
        <v>30</v>
      </c>
      <c r="L423" s="56">
        <f t="shared" si="29"/>
        <v>2078.5714285714284</v>
      </c>
      <c r="M423" s="57">
        <f t="shared" si="33"/>
        <v>1.3857142857142858E-2</v>
      </c>
      <c r="N423" s="106">
        <f t="shared" si="31"/>
        <v>2.0785714285714286E-2</v>
      </c>
      <c r="O423" s="104">
        <v>3000000</v>
      </c>
      <c r="P423" s="58">
        <f t="shared" si="32"/>
        <v>62357.142857142855</v>
      </c>
    </row>
    <row r="424" spans="1:16" ht="18.75">
      <c r="A424" s="41">
        <v>1872</v>
      </c>
      <c r="B424" s="42">
        <v>43462</v>
      </c>
      <c r="C424" s="107">
        <v>1</v>
      </c>
      <c r="D424" s="43" t="s">
        <v>53</v>
      </c>
      <c r="E424" s="44">
        <v>2019</v>
      </c>
      <c r="F424" s="101">
        <v>31</v>
      </c>
      <c r="G424" s="43" t="s">
        <v>53</v>
      </c>
      <c r="H424" s="44">
        <v>2019</v>
      </c>
      <c r="I424" s="46">
        <v>0.19159999999999999</v>
      </c>
      <c r="J424" s="99">
        <v>14</v>
      </c>
      <c r="K424" s="99">
        <v>30</v>
      </c>
      <c r="L424" s="47">
        <f t="shared" si="29"/>
        <v>2052.8571428571427</v>
      </c>
      <c r="M424" s="48">
        <f t="shared" si="33"/>
        <v>1.3685714285714285E-2</v>
      </c>
      <c r="N424" s="105">
        <f t="shared" si="31"/>
        <v>2.0528571428571427E-2</v>
      </c>
      <c r="O424" s="103">
        <v>3000000</v>
      </c>
      <c r="P424" s="49">
        <f t="shared" si="32"/>
        <v>61585.714285714283</v>
      </c>
    </row>
    <row r="425" spans="1:16" ht="18.75">
      <c r="A425" s="41">
        <v>111</v>
      </c>
      <c r="B425" s="42">
        <v>43496</v>
      </c>
      <c r="C425" s="107">
        <v>1</v>
      </c>
      <c r="D425" s="43" t="s">
        <v>54</v>
      </c>
      <c r="E425" s="44">
        <v>2019</v>
      </c>
      <c r="F425" s="101">
        <v>28</v>
      </c>
      <c r="G425" s="43" t="s">
        <v>54</v>
      </c>
      <c r="H425" s="44">
        <v>2019</v>
      </c>
      <c r="I425" s="46">
        <v>0.19700000000000001</v>
      </c>
      <c r="J425" s="99">
        <v>14</v>
      </c>
      <c r="K425" s="99">
        <v>30</v>
      </c>
      <c r="L425" s="47">
        <f t="shared" si="29"/>
        <v>2110.7142857142858</v>
      </c>
      <c r="M425" s="48">
        <f t="shared" si="33"/>
        <v>1.4071428571428572E-2</v>
      </c>
      <c r="N425" s="105">
        <f t="shared" si="31"/>
        <v>2.1107142857142859E-2</v>
      </c>
      <c r="O425" s="103">
        <v>3000000</v>
      </c>
      <c r="P425" s="49">
        <f t="shared" si="32"/>
        <v>63321.428571428572</v>
      </c>
    </row>
    <row r="426" spans="1:16" ht="18.75">
      <c r="A426" s="41">
        <v>263</v>
      </c>
      <c r="B426" s="42">
        <v>43524</v>
      </c>
      <c r="C426" s="107">
        <v>1</v>
      </c>
      <c r="D426" s="43" t="s">
        <v>55</v>
      </c>
      <c r="E426" s="44">
        <v>2019</v>
      </c>
      <c r="F426" s="101">
        <v>31</v>
      </c>
      <c r="G426" s="43" t="s">
        <v>55</v>
      </c>
      <c r="H426" s="44">
        <v>2019</v>
      </c>
      <c r="I426" s="46">
        <v>0.19370000000000001</v>
      </c>
      <c r="J426" s="99">
        <v>14</v>
      </c>
      <c r="K426" s="99">
        <v>30</v>
      </c>
      <c r="L426" s="47">
        <f t="shared" si="29"/>
        <v>2075.3571428571431</v>
      </c>
      <c r="M426" s="48">
        <f t="shared" si="33"/>
        <v>1.3835714285714286E-2</v>
      </c>
      <c r="N426" s="105">
        <f t="shared" si="31"/>
        <v>2.075357142857143E-2</v>
      </c>
      <c r="O426" s="103">
        <v>3000000</v>
      </c>
      <c r="P426" s="49">
        <f t="shared" si="32"/>
        <v>62260.71428571429</v>
      </c>
    </row>
    <row r="427" spans="1:16" ht="18.75">
      <c r="A427" s="41">
        <v>389</v>
      </c>
      <c r="B427" s="42">
        <v>43553</v>
      </c>
      <c r="C427" s="107">
        <v>1</v>
      </c>
      <c r="D427" s="43" t="s">
        <v>56</v>
      </c>
      <c r="E427" s="44">
        <v>2019</v>
      </c>
      <c r="F427" s="101">
        <v>30</v>
      </c>
      <c r="G427" s="43" t="s">
        <v>56</v>
      </c>
      <c r="H427" s="44">
        <v>2019</v>
      </c>
      <c r="I427" s="46">
        <v>0.19320000000000001</v>
      </c>
      <c r="J427" s="99">
        <v>14</v>
      </c>
      <c r="K427" s="99">
        <v>30</v>
      </c>
      <c r="L427" s="47">
        <f t="shared" si="29"/>
        <v>2070.0000000000005</v>
      </c>
      <c r="M427" s="48">
        <f t="shared" si="33"/>
        <v>1.3800000000000002E-2</v>
      </c>
      <c r="N427" s="105">
        <f t="shared" si="31"/>
        <v>2.0700000000000003E-2</v>
      </c>
      <c r="O427" s="103">
        <v>3000000</v>
      </c>
      <c r="P427" s="49">
        <f t="shared" si="32"/>
        <v>62100.000000000015</v>
      </c>
    </row>
    <row r="428" spans="1:16" ht="18.75">
      <c r="A428" s="41">
        <v>389</v>
      </c>
      <c r="B428" s="42">
        <v>43553</v>
      </c>
      <c r="C428" s="107">
        <v>1</v>
      </c>
      <c r="D428" s="43" t="s">
        <v>57</v>
      </c>
      <c r="E428" s="44">
        <v>2019</v>
      </c>
      <c r="F428" s="101">
        <v>31</v>
      </c>
      <c r="G428" s="43" t="s">
        <v>57</v>
      </c>
      <c r="H428" s="44">
        <v>2019</v>
      </c>
      <c r="I428" s="46">
        <v>0.19320000000000001</v>
      </c>
      <c r="J428" s="99">
        <v>14</v>
      </c>
      <c r="K428" s="99">
        <v>30</v>
      </c>
      <c r="L428" s="47">
        <f t="shared" si="29"/>
        <v>2070.0000000000005</v>
      </c>
      <c r="M428" s="48">
        <f t="shared" si="33"/>
        <v>1.3800000000000002E-2</v>
      </c>
      <c r="N428" s="105">
        <f t="shared" si="31"/>
        <v>2.0700000000000003E-2</v>
      </c>
      <c r="O428" s="103">
        <v>3000000</v>
      </c>
      <c r="P428" s="49">
        <f t="shared" si="32"/>
        <v>62100.000000000015</v>
      </c>
    </row>
    <row r="429" spans="1:16" ht="18.75">
      <c r="A429" s="41">
        <v>389</v>
      </c>
      <c r="B429" s="42">
        <v>43553</v>
      </c>
      <c r="C429" s="107">
        <v>1</v>
      </c>
      <c r="D429" s="43" t="s">
        <v>58</v>
      </c>
      <c r="E429" s="44">
        <v>2019</v>
      </c>
      <c r="F429" s="101">
        <v>30</v>
      </c>
      <c r="G429" s="43" t="s">
        <v>58</v>
      </c>
      <c r="H429" s="44">
        <v>2019</v>
      </c>
      <c r="I429" s="46">
        <v>0.19320000000000001</v>
      </c>
      <c r="J429" s="99">
        <v>14</v>
      </c>
      <c r="K429" s="99">
        <v>30</v>
      </c>
      <c r="L429" s="47">
        <f t="shared" si="29"/>
        <v>2070.0000000000005</v>
      </c>
      <c r="M429" s="48">
        <f t="shared" si="33"/>
        <v>1.3800000000000002E-2</v>
      </c>
      <c r="N429" s="105">
        <f t="shared" si="31"/>
        <v>2.0700000000000003E-2</v>
      </c>
      <c r="O429" s="103">
        <v>3000000</v>
      </c>
      <c r="P429" s="49">
        <f t="shared" si="32"/>
        <v>62100.000000000015</v>
      </c>
    </row>
    <row r="430" spans="1:16" ht="18.75">
      <c r="A430" s="41">
        <v>829</v>
      </c>
      <c r="B430" s="42">
        <v>43644</v>
      </c>
      <c r="C430" s="107">
        <v>1</v>
      </c>
      <c r="D430" s="43" t="s">
        <v>59</v>
      </c>
      <c r="E430" s="44">
        <v>2019</v>
      </c>
      <c r="F430" s="101">
        <v>31</v>
      </c>
      <c r="G430" s="43" t="s">
        <v>60</v>
      </c>
      <c r="H430" s="44">
        <v>2019</v>
      </c>
      <c r="I430" s="46">
        <v>0.1928</v>
      </c>
      <c r="J430" s="99">
        <v>14</v>
      </c>
      <c r="K430" s="99">
        <v>30</v>
      </c>
      <c r="L430" s="47">
        <f t="shared" si="29"/>
        <v>2065.7142857142858</v>
      </c>
      <c r="M430" s="48">
        <f t="shared" si="33"/>
        <v>1.3771428571428572E-2</v>
      </c>
      <c r="N430" s="105">
        <f t="shared" si="31"/>
        <v>2.0657142857142857E-2</v>
      </c>
      <c r="O430" s="103">
        <v>3000000</v>
      </c>
      <c r="P430" s="49">
        <f t="shared" si="32"/>
        <v>61971.428571428572</v>
      </c>
    </row>
    <row r="431" spans="1:16" ht="18.75">
      <c r="A431" s="41">
        <v>1018</v>
      </c>
      <c r="B431" s="42">
        <v>43677</v>
      </c>
      <c r="C431" s="107">
        <v>1</v>
      </c>
      <c r="D431" s="43" t="s">
        <v>48</v>
      </c>
      <c r="E431" s="44">
        <v>2019</v>
      </c>
      <c r="F431" s="101">
        <v>31</v>
      </c>
      <c r="G431" s="43" t="s">
        <v>48</v>
      </c>
      <c r="H431" s="44">
        <v>2019</v>
      </c>
      <c r="I431" s="46">
        <v>0.19320000000000001</v>
      </c>
      <c r="J431" s="99">
        <v>14</v>
      </c>
      <c r="K431" s="99">
        <v>30</v>
      </c>
      <c r="L431" s="47">
        <f t="shared" si="29"/>
        <v>2070.0000000000005</v>
      </c>
      <c r="M431" s="48">
        <f t="shared" si="33"/>
        <v>1.3800000000000002E-2</v>
      </c>
      <c r="N431" s="105">
        <f t="shared" si="31"/>
        <v>2.0700000000000003E-2</v>
      </c>
      <c r="O431" s="103">
        <v>3000000</v>
      </c>
      <c r="P431" s="49">
        <f t="shared" si="32"/>
        <v>62100.000000000015</v>
      </c>
    </row>
    <row r="432" spans="1:16" ht="18.75">
      <c r="A432" s="41">
        <v>1145</v>
      </c>
      <c r="B432" s="42">
        <v>43707</v>
      </c>
      <c r="C432" s="107">
        <v>1</v>
      </c>
      <c r="D432" s="43" t="s">
        <v>49</v>
      </c>
      <c r="E432" s="44">
        <v>2019</v>
      </c>
      <c r="F432" s="101">
        <v>30</v>
      </c>
      <c r="G432" s="43" t="s">
        <v>49</v>
      </c>
      <c r="H432" s="44">
        <v>2019</v>
      </c>
      <c r="I432" s="46">
        <v>0.19320000000000001</v>
      </c>
      <c r="J432" s="99">
        <v>14</v>
      </c>
      <c r="K432" s="99">
        <v>30</v>
      </c>
      <c r="L432" s="47">
        <f t="shared" si="29"/>
        <v>2070.0000000000005</v>
      </c>
      <c r="M432" s="48">
        <f t="shared" si="33"/>
        <v>1.3800000000000002E-2</v>
      </c>
      <c r="N432" s="105">
        <f t="shared" si="31"/>
        <v>2.0700000000000003E-2</v>
      </c>
      <c r="O432" s="103">
        <v>3000000</v>
      </c>
      <c r="P432" s="49">
        <f t="shared" si="32"/>
        <v>62100.000000000015</v>
      </c>
    </row>
    <row r="433" spans="1:16" ht="18.75">
      <c r="A433" s="41">
        <v>1293</v>
      </c>
      <c r="B433" s="42">
        <v>43738</v>
      </c>
      <c r="C433" s="107">
        <v>1</v>
      </c>
      <c r="D433" s="43" t="s">
        <v>50</v>
      </c>
      <c r="E433" s="44">
        <v>2019</v>
      </c>
      <c r="F433" s="101">
        <v>30</v>
      </c>
      <c r="G433" s="43" t="s">
        <v>50</v>
      </c>
      <c r="H433" s="44">
        <v>2019</v>
      </c>
      <c r="I433" s="46">
        <v>0.191</v>
      </c>
      <c r="J433" s="99">
        <v>14</v>
      </c>
      <c r="K433" s="99">
        <v>30</v>
      </c>
      <c r="L433" s="47">
        <f t="shared" si="29"/>
        <v>2046.4285714285713</v>
      </c>
      <c r="M433" s="48">
        <f t="shared" si="33"/>
        <v>1.3642857142857142E-2</v>
      </c>
      <c r="N433" s="105">
        <f t="shared" si="31"/>
        <v>2.0464285714285713E-2</v>
      </c>
      <c r="O433" s="103">
        <v>3000000</v>
      </c>
      <c r="P433" s="49">
        <f t="shared" si="32"/>
        <v>61392.857142857138</v>
      </c>
    </row>
    <row r="434" spans="1:16" ht="18.75">
      <c r="A434" s="41">
        <v>1474</v>
      </c>
      <c r="B434" s="42">
        <v>43769</v>
      </c>
      <c r="C434" s="107">
        <v>1</v>
      </c>
      <c r="D434" s="43" t="s">
        <v>51</v>
      </c>
      <c r="E434" s="44">
        <v>2019</v>
      </c>
      <c r="F434" s="101">
        <v>30</v>
      </c>
      <c r="G434" s="43" t="s">
        <v>51</v>
      </c>
      <c r="H434" s="44">
        <v>2019</v>
      </c>
      <c r="I434" s="46">
        <v>0.1903</v>
      </c>
      <c r="J434" s="99">
        <v>14</v>
      </c>
      <c r="K434" s="99">
        <v>30</v>
      </c>
      <c r="L434" s="47">
        <f t="shared" si="29"/>
        <v>2038.9285714285716</v>
      </c>
      <c r="M434" s="48">
        <f t="shared" si="33"/>
        <v>1.3592857142857143E-2</v>
      </c>
      <c r="N434" s="105">
        <f t="shared" si="31"/>
        <v>2.0389285714285714E-2</v>
      </c>
      <c r="O434" s="103">
        <v>3000000</v>
      </c>
      <c r="P434" s="49">
        <f t="shared" si="32"/>
        <v>61167.857142857145</v>
      </c>
    </row>
    <row r="435" spans="1:16" ht="18.75">
      <c r="A435" s="50">
        <v>1603</v>
      </c>
      <c r="B435" s="51">
        <v>43799</v>
      </c>
      <c r="C435" s="108">
        <v>1</v>
      </c>
      <c r="D435" s="52" t="s">
        <v>52</v>
      </c>
      <c r="E435" s="53">
        <v>2019</v>
      </c>
      <c r="F435" s="102">
        <v>31</v>
      </c>
      <c r="G435" s="52" t="s">
        <v>52</v>
      </c>
      <c r="H435" s="53">
        <v>2019</v>
      </c>
      <c r="I435" s="55">
        <v>0.18909999999999999</v>
      </c>
      <c r="J435" s="100">
        <v>14</v>
      </c>
      <c r="K435" s="100">
        <v>30</v>
      </c>
      <c r="L435" s="56">
        <f t="shared" si="29"/>
        <v>2026.0714285714284</v>
      </c>
      <c r="M435" s="57">
        <f t="shared" si="33"/>
        <v>1.3507142857142856E-2</v>
      </c>
      <c r="N435" s="106">
        <f t="shared" si="31"/>
        <v>2.0260714285714285E-2</v>
      </c>
      <c r="O435" s="104">
        <v>3000000</v>
      </c>
      <c r="P435" s="58">
        <f t="shared" si="32"/>
        <v>60782.142857142855</v>
      </c>
    </row>
    <row r="436" spans="1:16" ht="18.75">
      <c r="A436" s="41">
        <v>1768</v>
      </c>
      <c r="B436" s="42">
        <v>43826</v>
      </c>
      <c r="C436" s="107">
        <v>1</v>
      </c>
      <c r="D436" s="43" t="s">
        <v>53</v>
      </c>
      <c r="E436" s="44">
        <v>2020</v>
      </c>
      <c r="F436" s="101">
        <v>31</v>
      </c>
      <c r="G436" s="43" t="s">
        <v>53</v>
      </c>
      <c r="H436" s="44">
        <v>2020</v>
      </c>
      <c r="I436" s="46">
        <v>0.18770000000000001</v>
      </c>
      <c r="J436" s="99">
        <v>14</v>
      </c>
      <c r="K436" s="99">
        <v>30</v>
      </c>
      <c r="L436" s="47">
        <f t="shared" si="29"/>
        <v>2011.0714285714287</v>
      </c>
      <c r="M436" s="48">
        <f t="shared" si="33"/>
        <v>1.3407142857142857E-2</v>
      </c>
      <c r="N436" s="105">
        <f t="shared" si="31"/>
        <v>2.0110714285714287E-2</v>
      </c>
      <c r="O436" s="103">
        <v>3000000</v>
      </c>
      <c r="P436" s="49">
        <f t="shared" si="32"/>
        <v>60332.142857142862</v>
      </c>
    </row>
    <row r="437" spans="1:16" ht="18.75">
      <c r="A437" s="41">
        <v>94</v>
      </c>
      <c r="B437" s="42">
        <v>43860</v>
      </c>
      <c r="C437" s="107">
        <v>1</v>
      </c>
      <c r="D437" s="43" t="s">
        <v>54</v>
      </c>
      <c r="E437" s="44">
        <v>2020</v>
      </c>
      <c r="F437" s="101">
        <v>29</v>
      </c>
      <c r="G437" s="43" t="s">
        <v>54</v>
      </c>
      <c r="H437" s="44">
        <v>2020</v>
      </c>
      <c r="I437" s="46">
        <v>0.19059999999999999</v>
      </c>
      <c r="J437" s="99">
        <v>14</v>
      </c>
      <c r="K437" s="99">
        <v>30</v>
      </c>
      <c r="L437" s="47">
        <f t="shared" si="29"/>
        <v>2042.1428571428571</v>
      </c>
      <c r="M437" s="48">
        <f t="shared" si="33"/>
        <v>1.3614285714285714E-2</v>
      </c>
      <c r="N437" s="105">
        <f t="shared" si="31"/>
        <v>2.042142857142857E-2</v>
      </c>
      <c r="O437" s="103">
        <v>3000000</v>
      </c>
      <c r="P437" s="49">
        <f t="shared" si="32"/>
        <v>61264.28571428571</v>
      </c>
    </row>
    <row r="438" spans="1:16" ht="18.75">
      <c r="A438" s="41">
        <v>205</v>
      </c>
      <c r="B438" s="42">
        <v>43888</v>
      </c>
      <c r="C438" s="107">
        <v>1</v>
      </c>
      <c r="D438" s="43" t="s">
        <v>55</v>
      </c>
      <c r="E438" s="44">
        <v>2020</v>
      </c>
      <c r="F438" s="101">
        <v>31</v>
      </c>
      <c r="G438" s="43" t="s">
        <v>55</v>
      </c>
      <c r="H438" s="44">
        <v>2020</v>
      </c>
      <c r="I438" s="46">
        <v>0.1895</v>
      </c>
      <c r="J438" s="99">
        <v>14</v>
      </c>
      <c r="K438" s="99">
        <v>30</v>
      </c>
      <c r="L438" s="47">
        <f t="shared" si="29"/>
        <v>2030.3571428571427</v>
      </c>
      <c r="M438" s="48">
        <f t="shared" si="33"/>
        <v>1.3535714285714286E-2</v>
      </c>
      <c r="N438" s="105">
        <f t="shared" si="31"/>
        <v>2.0303571428571428E-2</v>
      </c>
      <c r="O438" s="103">
        <v>3000000</v>
      </c>
      <c r="P438" s="49">
        <f t="shared" si="32"/>
        <v>60910.714285714283</v>
      </c>
    </row>
    <row r="439" spans="1:16" ht="18.75">
      <c r="A439" s="41">
        <v>351</v>
      </c>
      <c r="B439" s="42">
        <v>43917</v>
      </c>
      <c r="C439" s="107">
        <v>1</v>
      </c>
      <c r="D439" s="43" t="s">
        <v>56</v>
      </c>
      <c r="E439" s="44">
        <v>2020</v>
      </c>
      <c r="F439" s="101">
        <v>30</v>
      </c>
      <c r="G439" s="43" t="s">
        <v>56</v>
      </c>
      <c r="H439" s="44">
        <v>2020</v>
      </c>
      <c r="I439" s="46">
        <v>0.18690000000000001</v>
      </c>
      <c r="J439" s="99">
        <v>14</v>
      </c>
      <c r="K439" s="99">
        <v>30</v>
      </c>
      <c r="L439" s="47">
        <f t="shared" si="29"/>
        <v>2002.5</v>
      </c>
      <c r="M439" s="48">
        <f t="shared" si="33"/>
        <v>1.3350000000000001E-2</v>
      </c>
      <c r="N439" s="105">
        <f t="shared" si="31"/>
        <v>2.0025000000000001E-2</v>
      </c>
      <c r="O439" s="103">
        <v>3000000</v>
      </c>
      <c r="P439" s="49">
        <f t="shared" si="32"/>
        <v>60075</v>
      </c>
    </row>
    <row r="440" spans="1:16" ht="18.75">
      <c r="A440" s="41">
        <v>437</v>
      </c>
      <c r="B440" s="42">
        <v>43951</v>
      </c>
      <c r="C440" s="107">
        <v>1</v>
      </c>
      <c r="D440" s="43" t="s">
        <v>57</v>
      </c>
      <c r="E440" s="44">
        <v>2020</v>
      </c>
      <c r="F440" s="101">
        <v>31</v>
      </c>
      <c r="G440" s="43" t="s">
        <v>57</v>
      </c>
      <c r="H440" s="44">
        <v>2020</v>
      </c>
      <c r="I440" s="46">
        <v>0.18190000000000001</v>
      </c>
      <c r="J440" s="99">
        <v>14</v>
      </c>
      <c r="K440" s="99">
        <v>30</v>
      </c>
      <c r="L440" s="47">
        <f t="shared" si="29"/>
        <v>1948.9285714285716</v>
      </c>
      <c r="M440" s="48">
        <f t="shared" si="33"/>
        <v>1.2992857142857143E-2</v>
      </c>
      <c r="N440" s="105">
        <f t="shared" si="31"/>
        <v>1.9489285714285716E-2</v>
      </c>
      <c r="O440" s="103">
        <v>3000000</v>
      </c>
      <c r="P440" s="49">
        <f t="shared" si="32"/>
        <v>58467.857142857145</v>
      </c>
    </row>
    <row r="441" spans="1:16" ht="18.75">
      <c r="A441" s="41">
        <v>505</v>
      </c>
      <c r="B441" s="42">
        <v>43980</v>
      </c>
      <c r="C441" s="107">
        <v>1</v>
      </c>
      <c r="D441" s="43" t="s">
        <v>58</v>
      </c>
      <c r="E441" s="44">
        <v>2020</v>
      </c>
      <c r="F441" s="101">
        <v>30</v>
      </c>
      <c r="G441" s="43" t="s">
        <v>58</v>
      </c>
      <c r="H441" s="44">
        <v>2020</v>
      </c>
      <c r="I441" s="46">
        <v>0.1812</v>
      </c>
      <c r="J441" s="99">
        <v>14</v>
      </c>
      <c r="K441" s="99">
        <v>30</v>
      </c>
      <c r="L441" s="47">
        <f t="shared" si="29"/>
        <v>1941.4285714285716</v>
      </c>
      <c r="M441" s="48">
        <f t="shared" si="33"/>
        <v>1.2942857142857143E-2</v>
      </c>
      <c r="N441" s="105">
        <f t="shared" si="31"/>
        <v>1.9414285714285714E-2</v>
      </c>
      <c r="O441" s="103">
        <v>3000000</v>
      </c>
      <c r="P441" s="49">
        <f t="shared" si="32"/>
        <v>58242.857142857145</v>
      </c>
    </row>
    <row r="442" spans="1:16" ht="18.75">
      <c r="A442" s="41">
        <v>605</v>
      </c>
      <c r="B442" s="42">
        <v>44012</v>
      </c>
      <c r="C442" s="107">
        <v>1</v>
      </c>
      <c r="D442" s="43" t="s">
        <v>59</v>
      </c>
      <c r="E442" s="44">
        <v>2020</v>
      </c>
      <c r="F442" s="101">
        <v>31</v>
      </c>
      <c r="G442" s="43" t="s">
        <v>60</v>
      </c>
      <c r="H442" s="44">
        <v>2020</v>
      </c>
      <c r="I442" s="46">
        <v>0.1812</v>
      </c>
      <c r="J442" s="99">
        <v>14</v>
      </c>
      <c r="K442" s="99">
        <v>30</v>
      </c>
      <c r="L442" s="47">
        <f t="shared" si="29"/>
        <v>1941.4285714285716</v>
      </c>
      <c r="M442" s="48">
        <f t="shared" si="33"/>
        <v>1.2942857142857143E-2</v>
      </c>
      <c r="N442" s="105">
        <f t="shared" si="31"/>
        <v>1.9414285714285714E-2</v>
      </c>
      <c r="O442" s="103">
        <v>3000000</v>
      </c>
      <c r="P442" s="49">
        <f t="shared" si="32"/>
        <v>58242.857142857145</v>
      </c>
    </row>
    <row r="443" spans="1:16" ht="18.75">
      <c r="A443" s="41">
        <v>685</v>
      </c>
      <c r="B443" s="42">
        <v>44043</v>
      </c>
      <c r="C443" s="107">
        <v>1</v>
      </c>
      <c r="D443" s="43" t="s">
        <v>48</v>
      </c>
      <c r="E443" s="44">
        <v>2020</v>
      </c>
      <c r="F443" s="101">
        <v>31</v>
      </c>
      <c r="G443" s="43" t="s">
        <v>48</v>
      </c>
      <c r="H443" s="44">
        <v>2020</v>
      </c>
      <c r="I443" s="46">
        <v>0.18290000000000001</v>
      </c>
      <c r="J443" s="99">
        <v>14</v>
      </c>
      <c r="K443" s="99">
        <v>30</v>
      </c>
      <c r="L443" s="47">
        <f t="shared" si="29"/>
        <v>1959.6428571428571</v>
      </c>
      <c r="M443" s="48">
        <f t="shared" si="33"/>
        <v>1.3064285714285714E-2</v>
      </c>
      <c r="N443" s="105">
        <f t="shared" si="31"/>
        <v>1.959642857142857E-2</v>
      </c>
      <c r="O443" s="103">
        <v>3000000</v>
      </c>
      <c r="P443" s="49">
        <f t="shared" si="32"/>
        <v>58789.28571428571</v>
      </c>
    </row>
    <row r="444" spans="1:16" ht="18.75">
      <c r="A444" s="41">
        <v>769</v>
      </c>
      <c r="B444" s="42">
        <v>44071</v>
      </c>
      <c r="C444" s="107">
        <v>1</v>
      </c>
      <c r="D444" s="43" t="s">
        <v>49</v>
      </c>
      <c r="E444" s="44">
        <v>2020</v>
      </c>
      <c r="F444" s="101">
        <v>30</v>
      </c>
      <c r="G444" s="43" t="s">
        <v>49</v>
      </c>
      <c r="H444" s="44">
        <v>2020</v>
      </c>
      <c r="I444" s="46">
        <v>0.1835</v>
      </c>
      <c r="J444" s="99">
        <v>14</v>
      </c>
      <c r="K444" s="99">
        <v>30</v>
      </c>
      <c r="L444" s="47">
        <f t="shared" si="29"/>
        <v>1966.0714285714284</v>
      </c>
      <c r="M444" s="48">
        <f t="shared" si="33"/>
        <v>1.3107142857142857E-2</v>
      </c>
      <c r="N444" s="105">
        <f t="shared" si="31"/>
        <v>1.9660714285714285E-2</v>
      </c>
      <c r="O444" s="103">
        <v>3000000</v>
      </c>
      <c r="P444" s="49">
        <f t="shared" si="32"/>
        <v>58982.142857142855</v>
      </c>
    </row>
    <row r="445" spans="1:16" ht="18.75">
      <c r="A445" s="41">
        <v>869</v>
      </c>
      <c r="B445" s="42">
        <v>44104</v>
      </c>
      <c r="C445" s="107">
        <v>1</v>
      </c>
      <c r="D445" s="43" t="s">
        <v>50</v>
      </c>
      <c r="E445" s="44">
        <v>2020</v>
      </c>
      <c r="F445" s="101">
        <v>31</v>
      </c>
      <c r="G445" s="43" t="s">
        <v>50</v>
      </c>
      <c r="H445" s="44">
        <v>2020</v>
      </c>
      <c r="I445" s="46">
        <v>0.18090000000000001</v>
      </c>
      <c r="J445" s="99">
        <v>14</v>
      </c>
      <c r="K445" s="99">
        <v>30</v>
      </c>
      <c r="L445" s="47">
        <f t="shared" si="29"/>
        <v>1938.2142857142858</v>
      </c>
      <c r="M445" s="48">
        <f t="shared" si="33"/>
        <v>1.2921428571428572E-2</v>
      </c>
      <c r="N445" s="105">
        <f t="shared" si="31"/>
        <v>1.9382142857142858E-2</v>
      </c>
      <c r="O445" s="103">
        <v>3000000</v>
      </c>
      <c r="P445" s="49">
        <f t="shared" si="32"/>
        <v>58146.428571428572</v>
      </c>
    </row>
    <row r="446" spans="1:16" ht="18.75">
      <c r="A446" s="60">
        <v>947</v>
      </c>
      <c r="B446" s="61">
        <v>44133</v>
      </c>
      <c r="C446" s="109">
        <v>1</v>
      </c>
      <c r="D446" s="62" t="s">
        <v>51</v>
      </c>
      <c r="E446" s="44">
        <v>2020</v>
      </c>
      <c r="F446" s="101">
        <v>30</v>
      </c>
      <c r="G446" s="43" t="s">
        <v>51</v>
      </c>
      <c r="H446" s="44">
        <v>2020</v>
      </c>
      <c r="I446" s="46">
        <v>0.1784</v>
      </c>
      <c r="J446" s="99">
        <v>14</v>
      </c>
      <c r="K446" s="99">
        <v>30</v>
      </c>
      <c r="L446" s="47">
        <f t="shared" si="29"/>
        <v>1911.4285714285716</v>
      </c>
      <c r="M446" s="48">
        <f t="shared" si="33"/>
        <v>1.2742857142857143E-2</v>
      </c>
      <c r="N446" s="105">
        <f t="shared" si="31"/>
        <v>1.9114285714285716E-2</v>
      </c>
      <c r="O446" s="103">
        <v>3000000</v>
      </c>
      <c r="P446" s="49">
        <f t="shared" si="32"/>
        <v>57342.857142857145</v>
      </c>
    </row>
    <row r="447" spans="1:16" ht="18.75">
      <c r="A447" s="63">
        <v>1034</v>
      </c>
      <c r="B447" s="64">
        <v>44161</v>
      </c>
      <c r="C447" s="110">
        <v>1</v>
      </c>
      <c r="D447" s="65" t="s">
        <v>52</v>
      </c>
      <c r="E447" s="53">
        <v>2020</v>
      </c>
      <c r="F447" s="102">
        <v>31</v>
      </c>
      <c r="G447" s="52" t="s">
        <v>52</v>
      </c>
      <c r="H447" s="53">
        <v>2020</v>
      </c>
      <c r="I447" s="55">
        <v>0.17460000000000001</v>
      </c>
      <c r="J447" s="100">
        <v>14</v>
      </c>
      <c r="K447" s="100">
        <v>30</v>
      </c>
      <c r="L447" s="56">
        <f t="shared" ref="L447:L449" si="34">MMULT(O447,N447)/30</f>
        <v>1870.714285714286</v>
      </c>
      <c r="M447" s="57">
        <f t="shared" si="33"/>
        <v>1.2471428571428573E-2</v>
      </c>
      <c r="N447" s="106">
        <f t="shared" ref="N447:N449" si="35">MMULT(M447,1.5)</f>
        <v>1.870714285714286E-2</v>
      </c>
      <c r="O447" s="104">
        <v>3000000</v>
      </c>
      <c r="P447" s="58">
        <f t="shared" ref="P447:P449" si="36">MMULT(L447,K447)</f>
        <v>56121.42857142858</v>
      </c>
    </row>
    <row r="448" spans="1:16" ht="18.75">
      <c r="A448" s="60">
        <v>1215</v>
      </c>
      <c r="B448" s="61">
        <v>44195</v>
      </c>
      <c r="C448" s="109">
        <v>1</v>
      </c>
      <c r="D448" s="62" t="s">
        <v>53</v>
      </c>
      <c r="E448" s="44">
        <v>2021</v>
      </c>
      <c r="F448" s="101">
        <v>31</v>
      </c>
      <c r="G448" s="43" t="s">
        <v>53</v>
      </c>
      <c r="H448" s="44">
        <v>2021</v>
      </c>
      <c r="I448" s="46">
        <v>0.17460000000000001</v>
      </c>
      <c r="J448" s="99">
        <v>14</v>
      </c>
      <c r="K448" s="99">
        <v>30</v>
      </c>
      <c r="L448" s="47">
        <f t="shared" si="34"/>
        <v>1870.714285714286</v>
      </c>
      <c r="M448" s="48">
        <f t="shared" si="33"/>
        <v>1.2471428571428573E-2</v>
      </c>
      <c r="N448" s="105">
        <f t="shared" si="35"/>
        <v>1.870714285714286E-2</v>
      </c>
      <c r="O448" s="103">
        <v>3000000</v>
      </c>
      <c r="P448" s="49">
        <f t="shared" si="36"/>
        <v>56121.42857142858</v>
      </c>
    </row>
    <row r="449" spans="1:16" ht="18.75">
      <c r="A449" s="60">
        <v>64</v>
      </c>
      <c r="B449" s="61">
        <v>44225</v>
      </c>
      <c r="C449" s="109">
        <v>1</v>
      </c>
      <c r="D449" s="62" t="s">
        <v>54</v>
      </c>
      <c r="E449" s="44">
        <v>2021</v>
      </c>
      <c r="F449" s="101">
        <v>28</v>
      </c>
      <c r="G449" s="43" t="s">
        <v>54</v>
      </c>
      <c r="H449" s="44">
        <v>2021</v>
      </c>
      <c r="I449" s="46">
        <v>0.1754</v>
      </c>
      <c r="J449" s="99">
        <v>14</v>
      </c>
      <c r="K449" s="99">
        <v>30</v>
      </c>
      <c r="L449" s="47">
        <f t="shared" si="34"/>
        <v>1879.2857142857142</v>
      </c>
      <c r="M449" s="48">
        <f t="shared" si="33"/>
        <v>1.2528571428571429E-2</v>
      </c>
      <c r="N449" s="105">
        <f t="shared" si="35"/>
        <v>1.8792857142857142E-2</v>
      </c>
      <c r="O449" s="103">
        <v>3000000</v>
      </c>
      <c r="P449" s="49">
        <f t="shared" si="36"/>
        <v>56378.571428571428</v>
      </c>
    </row>
    <row r="450" spans="1:16" ht="17.25" thickBot="1">
      <c r="A450" s="66"/>
      <c r="B450" s="67"/>
      <c r="C450" s="68"/>
      <c r="D450" s="69"/>
      <c r="E450" s="70"/>
      <c r="F450" s="68"/>
      <c r="G450" s="69"/>
      <c r="H450" s="70"/>
      <c r="I450" s="71"/>
      <c r="J450" s="72"/>
      <c r="K450" s="72"/>
      <c r="L450" s="72"/>
      <c r="M450" s="73"/>
      <c r="N450" s="74"/>
      <c r="O450" s="75"/>
      <c r="P450" s="75"/>
    </row>
    <row r="451" spans="1:16" ht="21.75" thickTop="1" thickBot="1">
      <c r="A451" s="139" t="s">
        <v>61</v>
      </c>
      <c r="B451" s="140"/>
      <c r="C451" s="140"/>
      <c r="D451" s="140"/>
      <c r="E451" s="140"/>
      <c r="F451" s="140"/>
      <c r="G451" s="140"/>
      <c r="H451" s="140"/>
      <c r="I451" s="140"/>
      <c r="J451" s="140"/>
      <c r="K451" s="140"/>
      <c r="L451" s="140"/>
      <c r="M451" s="140"/>
      <c r="N451" s="141"/>
      <c r="O451" s="111">
        <v>3000000</v>
      </c>
      <c r="P451" s="111">
        <f>SUM(P383:P449)</f>
        <v>4329265.384615385</v>
      </c>
    </row>
    <row r="452" spans="1:16" ht="33.75" thickTop="1">
      <c r="A452" s="142" t="s">
        <v>62</v>
      </c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4"/>
      <c r="O452" s="145">
        <f>SUM(O451:P451)</f>
        <v>7329265.384615385</v>
      </c>
      <c r="P452" s="146"/>
    </row>
    <row r="453" spans="1:16" ht="15.75" thickBot="1">
      <c r="A453" s="147"/>
      <c r="B453" s="148"/>
      <c r="C453" s="148"/>
      <c r="D453" s="148"/>
      <c r="E453" s="148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9"/>
    </row>
    <row r="454" spans="1:16" ht="15.75" thickTop="1"/>
    <row r="457" spans="1:16" ht="15.75" thickBot="1"/>
    <row r="458" spans="1:16" ht="16.5" thickTop="1">
      <c r="A458" s="184"/>
      <c r="B458" s="185"/>
      <c r="C458" s="185"/>
      <c r="D458" s="185"/>
      <c r="E458" s="185"/>
      <c r="F458" s="185"/>
      <c r="G458" s="185"/>
      <c r="H458" s="185"/>
      <c r="I458" s="185"/>
      <c r="J458" s="185"/>
      <c r="K458" s="185"/>
      <c r="L458" s="185"/>
      <c r="M458" s="185"/>
      <c r="N458" s="185"/>
      <c r="O458" s="185"/>
      <c r="P458" s="186"/>
    </row>
    <row r="459" spans="1:16" ht="26.25">
      <c r="A459" s="191" t="s">
        <v>6</v>
      </c>
      <c r="B459" s="192"/>
      <c r="C459" s="192"/>
      <c r="D459" s="192"/>
      <c r="E459" s="192"/>
      <c r="F459" s="192"/>
      <c r="G459" s="192"/>
      <c r="H459" s="192"/>
      <c r="I459" s="192"/>
      <c r="J459" s="192"/>
      <c r="K459" s="192"/>
      <c r="L459" s="192"/>
      <c r="M459" s="192"/>
      <c r="N459" s="192"/>
      <c r="O459" s="192"/>
      <c r="P459" s="193"/>
    </row>
    <row r="460" spans="1:16" ht="16.5" thickBot="1">
      <c r="A460" s="194" t="s">
        <v>7</v>
      </c>
      <c r="B460" s="195"/>
      <c r="C460" s="195"/>
      <c r="D460" s="195"/>
      <c r="E460" s="195"/>
      <c r="F460" s="195"/>
      <c r="G460" s="195"/>
      <c r="H460" s="195"/>
      <c r="I460" s="195"/>
      <c r="J460" s="195"/>
      <c r="K460" s="195"/>
      <c r="L460" s="195"/>
      <c r="M460" s="195"/>
      <c r="N460" s="195"/>
      <c r="O460" s="195"/>
      <c r="P460" s="131"/>
    </row>
    <row r="461" spans="1:16" ht="17.25" thickTop="1" thickBot="1">
      <c r="A461" s="196" t="s">
        <v>8</v>
      </c>
      <c r="B461" s="197"/>
      <c r="C461" s="197"/>
      <c r="D461" s="197"/>
      <c r="E461" s="198"/>
      <c r="F461" s="175" t="s">
        <v>67</v>
      </c>
      <c r="G461" s="176"/>
      <c r="H461" s="176"/>
      <c r="I461" s="176"/>
      <c r="J461" s="176"/>
      <c r="K461" s="175" t="s">
        <v>10</v>
      </c>
      <c r="L461" s="176"/>
      <c r="M461" s="176"/>
      <c r="N461" s="177"/>
      <c r="O461" s="175" t="s">
        <v>11</v>
      </c>
      <c r="P461" s="177"/>
    </row>
    <row r="462" spans="1:16" ht="17.25" thickTop="1" thickBot="1">
      <c r="A462" s="7" t="s">
        <v>12</v>
      </c>
      <c r="B462" s="181" t="s">
        <v>13</v>
      </c>
      <c r="C462" s="182"/>
      <c r="D462" s="181" t="s">
        <v>14</v>
      </c>
      <c r="E462" s="182"/>
      <c r="F462" s="178"/>
      <c r="G462" s="179"/>
      <c r="H462" s="179"/>
      <c r="I462" s="179"/>
      <c r="J462" s="179"/>
      <c r="K462" s="178"/>
      <c r="L462" s="179"/>
      <c r="M462" s="179"/>
      <c r="N462" s="180"/>
      <c r="O462" s="178"/>
      <c r="P462" s="180"/>
    </row>
    <row r="463" spans="1:16" ht="17.25" thickTop="1" thickBot="1">
      <c r="A463" s="8">
        <v>28</v>
      </c>
      <c r="B463" s="183" t="s">
        <v>15</v>
      </c>
      <c r="C463" s="183"/>
      <c r="D463" s="183">
        <v>2021</v>
      </c>
      <c r="E463" s="183"/>
      <c r="F463" s="9"/>
      <c r="G463" s="207">
        <v>2000000</v>
      </c>
      <c r="H463" s="207"/>
      <c r="I463" s="207"/>
      <c r="J463" s="10"/>
      <c r="K463" s="154" t="s">
        <v>16</v>
      </c>
      <c r="L463" s="154"/>
      <c r="M463" s="154"/>
      <c r="N463" s="155"/>
      <c r="O463" s="11">
        <v>2017</v>
      </c>
      <c r="P463" s="12">
        <v>166</v>
      </c>
    </row>
    <row r="464" spans="1:16" ht="17.25" thickTop="1" thickBot="1">
      <c r="A464" s="181" t="s">
        <v>17</v>
      </c>
      <c r="B464" s="187"/>
      <c r="C464" s="187"/>
      <c r="D464" s="187"/>
      <c r="E464" s="187"/>
      <c r="F464" s="187"/>
      <c r="G464" s="187"/>
      <c r="H464" s="182"/>
      <c r="I464" s="181" t="s">
        <v>18</v>
      </c>
      <c r="J464" s="187"/>
      <c r="K464" s="187"/>
      <c r="L464" s="187"/>
      <c r="M464" s="187"/>
      <c r="N464" s="182"/>
      <c r="O464" s="197" t="s">
        <v>19</v>
      </c>
      <c r="P464" s="198"/>
    </row>
    <row r="465" spans="1:16" ht="17.25" thickTop="1" thickBot="1">
      <c r="A465" s="153" t="s">
        <v>20</v>
      </c>
      <c r="B465" s="154"/>
      <c r="C465" s="154"/>
      <c r="D465" s="154"/>
      <c r="E465" s="154"/>
      <c r="F465" s="154"/>
      <c r="G465" s="154"/>
      <c r="H465" s="155"/>
      <c r="I465" s="156" t="s">
        <v>81</v>
      </c>
      <c r="J465" s="157"/>
      <c r="K465" s="157"/>
      <c r="L465" s="157"/>
      <c r="M465" s="157"/>
      <c r="N465" s="158"/>
      <c r="O465" s="154" t="s">
        <v>21</v>
      </c>
      <c r="P465" s="155"/>
    </row>
    <row r="466" spans="1:16" ht="19.5" thickTop="1" thickBot="1">
      <c r="A466" s="13"/>
      <c r="B466" s="14"/>
      <c r="C466" s="14"/>
      <c r="D466" s="159" t="s">
        <v>22</v>
      </c>
      <c r="E466" s="159"/>
      <c r="F466" s="159"/>
      <c r="G466" s="159"/>
      <c r="H466" s="159"/>
      <c r="I466" s="159"/>
      <c r="J466" s="159"/>
      <c r="K466" s="159"/>
      <c r="L466" s="159"/>
      <c r="M466" s="159"/>
      <c r="N466" s="159"/>
      <c r="O466" s="159"/>
      <c r="P466" s="15"/>
    </row>
    <row r="467" spans="1:16" ht="19.5" thickTop="1" thickBot="1">
      <c r="A467" s="160" t="s">
        <v>23</v>
      </c>
      <c r="B467" s="160" t="s">
        <v>8</v>
      </c>
      <c r="C467" s="163" t="s">
        <v>24</v>
      </c>
      <c r="D467" s="164"/>
      <c r="E467" s="164"/>
      <c r="F467" s="164"/>
      <c r="G467" s="164"/>
      <c r="H467" s="165"/>
      <c r="I467" s="166" t="s">
        <v>25</v>
      </c>
      <c r="J467" s="159"/>
      <c r="K467" s="159"/>
      <c r="L467" s="159"/>
      <c r="M467" s="159"/>
      <c r="N467" s="167"/>
      <c r="O467" s="16" t="s">
        <v>26</v>
      </c>
      <c r="P467" s="17" t="s">
        <v>27</v>
      </c>
    </row>
    <row r="468" spans="1:16" ht="16.5" thickTop="1" thickBot="1">
      <c r="A468" s="161"/>
      <c r="B468" s="161"/>
      <c r="C468" s="168" t="s">
        <v>28</v>
      </c>
      <c r="D468" s="169"/>
      <c r="E468" s="170"/>
      <c r="F468" s="171" t="s">
        <v>29</v>
      </c>
      <c r="G468" s="172"/>
      <c r="H468" s="173"/>
      <c r="I468" s="18" t="s">
        <v>30</v>
      </c>
      <c r="J468" s="137" t="s">
        <v>31</v>
      </c>
      <c r="K468" s="137" t="s">
        <v>32</v>
      </c>
      <c r="L468" s="137" t="s">
        <v>31</v>
      </c>
      <c r="M468" s="18" t="s">
        <v>33</v>
      </c>
      <c r="N468" s="18" t="s">
        <v>34</v>
      </c>
      <c r="O468" s="19"/>
      <c r="P468" s="20"/>
    </row>
    <row r="469" spans="1:16" ht="16.5" thickTop="1" thickBot="1">
      <c r="A469" s="161"/>
      <c r="B469" s="205"/>
      <c r="C469" s="137" t="s">
        <v>35</v>
      </c>
      <c r="D469" s="137" t="s">
        <v>36</v>
      </c>
      <c r="E469" s="137" t="s">
        <v>37</v>
      </c>
      <c r="F469" s="137" t="s">
        <v>38</v>
      </c>
      <c r="G469" s="137" t="s">
        <v>36</v>
      </c>
      <c r="H469" s="137" t="s">
        <v>37</v>
      </c>
      <c r="I469" s="21" t="s">
        <v>39</v>
      </c>
      <c r="J469" s="174"/>
      <c r="K469" s="174"/>
      <c r="L469" s="174"/>
      <c r="M469" s="22" t="s">
        <v>39</v>
      </c>
      <c r="N469" s="22" t="s">
        <v>40</v>
      </c>
      <c r="O469" s="23" t="s">
        <v>41</v>
      </c>
      <c r="P469" s="24" t="s">
        <v>42</v>
      </c>
    </row>
    <row r="470" spans="1:16" ht="16.5" thickTop="1" thickBot="1">
      <c r="A470" s="162"/>
      <c r="B470" s="206"/>
      <c r="C470" s="138"/>
      <c r="D470" s="138"/>
      <c r="E470" s="138"/>
      <c r="F470" s="138"/>
      <c r="G470" s="138"/>
      <c r="H470" s="138"/>
      <c r="I470" s="25" t="s">
        <v>43</v>
      </c>
      <c r="J470" s="138"/>
      <c r="K470" s="138"/>
      <c r="L470" s="138"/>
      <c r="M470" s="26" t="s">
        <v>44</v>
      </c>
      <c r="N470" s="26" t="s">
        <v>45</v>
      </c>
      <c r="O470" s="23" t="s">
        <v>46</v>
      </c>
      <c r="P470" s="24" t="s">
        <v>47</v>
      </c>
    </row>
    <row r="471" spans="1:16" ht="15.75" thickTop="1">
      <c r="A471" s="33"/>
      <c r="B471" s="34"/>
      <c r="C471" s="33"/>
      <c r="D471" s="35"/>
      <c r="E471" s="34"/>
      <c r="F471" s="36"/>
      <c r="G471" s="35"/>
      <c r="H471" s="34"/>
      <c r="I471" s="37"/>
      <c r="J471" s="35"/>
      <c r="K471" s="35"/>
      <c r="L471" s="35"/>
      <c r="M471" s="34"/>
      <c r="N471" s="38"/>
      <c r="O471" s="39"/>
      <c r="P471" s="40"/>
    </row>
    <row r="472" spans="1:16" ht="18.75">
      <c r="A472" s="41">
        <v>913</v>
      </c>
      <c r="B472" s="42">
        <v>42185</v>
      </c>
      <c r="C472" s="107">
        <v>26</v>
      </c>
      <c r="D472" s="43" t="s">
        <v>48</v>
      </c>
      <c r="E472" s="44">
        <v>2015</v>
      </c>
      <c r="F472" s="101">
        <v>31</v>
      </c>
      <c r="G472" s="43" t="s">
        <v>48</v>
      </c>
      <c r="H472" s="44">
        <v>2015</v>
      </c>
      <c r="I472" s="46">
        <v>0.19270000000000001</v>
      </c>
      <c r="J472" s="99">
        <v>13</v>
      </c>
      <c r="K472" s="99">
        <v>5</v>
      </c>
      <c r="L472" s="47">
        <f t="shared" ref="L472:L535" si="37">MMULT(O472,N472)/30</f>
        <v>1482.3076923076922</v>
      </c>
      <c r="M472" s="48">
        <f t="shared" ref="M472:M502" si="38">I472/J472</f>
        <v>1.4823076923076923E-2</v>
      </c>
      <c r="N472" s="105">
        <f t="shared" ref="N472:N535" si="39">MMULT(M472,1.5)</f>
        <v>2.2234615384615384E-2</v>
      </c>
      <c r="O472" s="103">
        <v>2000000</v>
      </c>
      <c r="P472" s="49">
        <f t="shared" ref="P472:P535" si="40">MMULT(L472,K472)</f>
        <v>7411.538461538461</v>
      </c>
    </row>
    <row r="473" spans="1:16" ht="18.75">
      <c r="A473" s="41">
        <v>913</v>
      </c>
      <c r="B473" s="42">
        <v>42185</v>
      </c>
      <c r="C473" s="107">
        <v>1</v>
      </c>
      <c r="D473" s="43" t="s">
        <v>49</v>
      </c>
      <c r="E473" s="44">
        <v>2015</v>
      </c>
      <c r="F473" s="101">
        <v>30</v>
      </c>
      <c r="G473" s="43" t="s">
        <v>49</v>
      </c>
      <c r="H473" s="44">
        <v>2015</v>
      </c>
      <c r="I473" s="46">
        <v>0.19270000000000001</v>
      </c>
      <c r="J473" s="99">
        <v>13</v>
      </c>
      <c r="K473" s="99">
        <v>30</v>
      </c>
      <c r="L473" s="47">
        <f t="shared" si="37"/>
        <v>1482.3076923076922</v>
      </c>
      <c r="M473" s="48">
        <f t="shared" si="38"/>
        <v>1.4823076923076923E-2</v>
      </c>
      <c r="N473" s="105">
        <f t="shared" si="39"/>
        <v>2.2234615384615384E-2</v>
      </c>
      <c r="O473" s="103">
        <v>2000000</v>
      </c>
      <c r="P473" s="49">
        <f t="shared" si="40"/>
        <v>44469.230769230766</v>
      </c>
    </row>
    <row r="474" spans="1:16" ht="18.75">
      <c r="A474" s="41">
        <v>1341</v>
      </c>
      <c r="B474" s="42">
        <v>42277</v>
      </c>
      <c r="C474" s="107">
        <v>1</v>
      </c>
      <c r="D474" s="43" t="s">
        <v>50</v>
      </c>
      <c r="E474" s="44">
        <v>2015</v>
      </c>
      <c r="F474" s="101">
        <v>31</v>
      </c>
      <c r="G474" s="43" t="s">
        <v>50</v>
      </c>
      <c r="H474" s="44">
        <v>2015</v>
      </c>
      <c r="I474" s="46">
        <v>0.1933</v>
      </c>
      <c r="J474" s="99">
        <v>13</v>
      </c>
      <c r="K474" s="99">
        <v>30</v>
      </c>
      <c r="L474" s="47">
        <f t="shared" si="37"/>
        <v>1486.9230769230769</v>
      </c>
      <c r="M474" s="48">
        <f t="shared" si="38"/>
        <v>1.486923076923077E-2</v>
      </c>
      <c r="N474" s="105">
        <f t="shared" si="39"/>
        <v>2.2303846153846153E-2</v>
      </c>
      <c r="O474" s="103">
        <v>2000000</v>
      </c>
      <c r="P474" s="49">
        <f t="shared" si="40"/>
        <v>44607.692307692305</v>
      </c>
    </row>
    <row r="475" spans="1:16" ht="18.75">
      <c r="A475" s="41">
        <v>1341</v>
      </c>
      <c r="B475" s="42">
        <v>42277</v>
      </c>
      <c r="C475" s="107">
        <v>1</v>
      </c>
      <c r="D475" s="43" t="s">
        <v>51</v>
      </c>
      <c r="E475" s="44">
        <v>2015</v>
      </c>
      <c r="F475" s="101">
        <v>30</v>
      </c>
      <c r="G475" s="43" t="s">
        <v>51</v>
      </c>
      <c r="H475" s="44">
        <v>2015</v>
      </c>
      <c r="I475" s="46">
        <v>0.1933</v>
      </c>
      <c r="J475" s="99">
        <v>13</v>
      </c>
      <c r="K475" s="99">
        <v>30</v>
      </c>
      <c r="L475" s="47">
        <f t="shared" si="37"/>
        <v>1486.9230769230769</v>
      </c>
      <c r="M475" s="48">
        <f t="shared" si="38"/>
        <v>1.486923076923077E-2</v>
      </c>
      <c r="N475" s="105">
        <f t="shared" si="39"/>
        <v>2.2303846153846153E-2</v>
      </c>
      <c r="O475" s="103">
        <v>2000000</v>
      </c>
      <c r="P475" s="49">
        <f t="shared" si="40"/>
        <v>44607.692307692305</v>
      </c>
    </row>
    <row r="476" spans="1:16" ht="18.75">
      <c r="A476" s="50">
        <v>1341</v>
      </c>
      <c r="B476" s="51">
        <v>42277</v>
      </c>
      <c r="C476" s="108">
        <v>1</v>
      </c>
      <c r="D476" s="52" t="s">
        <v>52</v>
      </c>
      <c r="E476" s="53">
        <v>2015</v>
      </c>
      <c r="F476" s="102">
        <v>31</v>
      </c>
      <c r="G476" s="52" t="s">
        <v>52</v>
      </c>
      <c r="H476" s="53">
        <v>2015</v>
      </c>
      <c r="I476" s="55">
        <v>0.1933</v>
      </c>
      <c r="J476" s="100">
        <v>13</v>
      </c>
      <c r="K476" s="100">
        <v>30</v>
      </c>
      <c r="L476" s="56">
        <f t="shared" si="37"/>
        <v>1486.9230769230769</v>
      </c>
      <c r="M476" s="57">
        <f t="shared" si="38"/>
        <v>1.486923076923077E-2</v>
      </c>
      <c r="N476" s="106">
        <f t="shared" si="39"/>
        <v>2.2303846153846153E-2</v>
      </c>
      <c r="O476" s="104">
        <v>2000000</v>
      </c>
      <c r="P476" s="58">
        <f t="shared" si="40"/>
        <v>44607.692307692305</v>
      </c>
    </row>
    <row r="477" spans="1:16" ht="18.75">
      <c r="A477" s="41">
        <v>1788</v>
      </c>
      <c r="B477" s="42">
        <v>42366</v>
      </c>
      <c r="C477" s="107">
        <v>1</v>
      </c>
      <c r="D477" s="43" t="s">
        <v>53</v>
      </c>
      <c r="E477" s="44">
        <v>2016</v>
      </c>
      <c r="F477" s="101">
        <v>31</v>
      </c>
      <c r="G477" s="43" t="s">
        <v>53</v>
      </c>
      <c r="H477" s="44">
        <v>2016</v>
      </c>
      <c r="I477" s="46">
        <v>0.1968</v>
      </c>
      <c r="J477" s="99">
        <v>13</v>
      </c>
      <c r="K477" s="99">
        <v>30</v>
      </c>
      <c r="L477" s="47">
        <f t="shared" si="37"/>
        <v>1513.8461538461538</v>
      </c>
      <c r="M477" s="48">
        <f t="shared" si="38"/>
        <v>1.5138461538461538E-2</v>
      </c>
      <c r="N477" s="105">
        <f t="shared" si="39"/>
        <v>2.2707692307692307E-2</v>
      </c>
      <c r="O477" s="103">
        <v>2000000</v>
      </c>
      <c r="P477" s="49">
        <f t="shared" si="40"/>
        <v>45415.384615384617</v>
      </c>
    </row>
    <row r="478" spans="1:16" ht="18.75">
      <c r="A478" s="41">
        <v>1788</v>
      </c>
      <c r="B478" s="42">
        <v>42366</v>
      </c>
      <c r="C478" s="107">
        <v>1</v>
      </c>
      <c r="D478" s="43" t="s">
        <v>54</v>
      </c>
      <c r="E478" s="44">
        <v>2016</v>
      </c>
      <c r="F478" s="101">
        <v>29</v>
      </c>
      <c r="G478" s="43" t="s">
        <v>54</v>
      </c>
      <c r="H478" s="44">
        <v>2016</v>
      </c>
      <c r="I478" s="46">
        <v>0.1968</v>
      </c>
      <c r="J478" s="99">
        <v>13</v>
      </c>
      <c r="K478" s="99">
        <v>30</v>
      </c>
      <c r="L478" s="47">
        <f t="shared" si="37"/>
        <v>1513.8461538461538</v>
      </c>
      <c r="M478" s="48">
        <f t="shared" si="38"/>
        <v>1.5138461538461538E-2</v>
      </c>
      <c r="N478" s="105">
        <f t="shared" si="39"/>
        <v>2.2707692307692307E-2</v>
      </c>
      <c r="O478" s="103">
        <v>2000000</v>
      </c>
      <c r="P478" s="49">
        <f t="shared" si="40"/>
        <v>45415.384615384617</v>
      </c>
    </row>
    <row r="479" spans="1:16" ht="18.75">
      <c r="A479" s="41">
        <v>1788</v>
      </c>
      <c r="B479" s="42">
        <v>42366</v>
      </c>
      <c r="C479" s="107">
        <v>1</v>
      </c>
      <c r="D479" s="43" t="s">
        <v>55</v>
      </c>
      <c r="E479" s="44">
        <v>2016</v>
      </c>
      <c r="F479" s="101">
        <v>31</v>
      </c>
      <c r="G479" s="43" t="s">
        <v>55</v>
      </c>
      <c r="H479" s="44">
        <v>2016</v>
      </c>
      <c r="I479" s="46">
        <v>0.1968</v>
      </c>
      <c r="J479" s="99">
        <v>13</v>
      </c>
      <c r="K479" s="99">
        <v>30</v>
      </c>
      <c r="L479" s="47">
        <f t="shared" si="37"/>
        <v>1513.8461538461538</v>
      </c>
      <c r="M479" s="48">
        <f t="shared" si="38"/>
        <v>1.5138461538461538E-2</v>
      </c>
      <c r="N479" s="105">
        <f t="shared" si="39"/>
        <v>2.2707692307692307E-2</v>
      </c>
      <c r="O479" s="103">
        <v>2000000</v>
      </c>
      <c r="P479" s="49">
        <f t="shared" si="40"/>
        <v>45415.384615384617</v>
      </c>
    </row>
    <row r="480" spans="1:16" ht="18.75">
      <c r="A480" s="59">
        <v>0.33400000000000002</v>
      </c>
      <c r="B480" s="42">
        <v>42458</v>
      </c>
      <c r="C480" s="107">
        <v>1</v>
      </c>
      <c r="D480" s="43" t="s">
        <v>56</v>
      </c>
      <c r="E480" s="44">
        <v>2016</v>
      </c>
      <c r="F480" s="101">
        <v>30</v>
      </c>
      <c r="G480" s="43" t="s">
        <v>56</v>
      </c>
      <c r="H480" s="44">
        <v>2016</v>
      </c>
      <c r="I480" s="46">
        <v>0.2054</v>
      </c>
      <c r="J480" s="99">
        <v>13</v>
      </c>
      <c r="K480" s="99">
        <v>30</v>
      </c>
      <c r="L480" s="47">
        <f t="shared" si="37"/>
        <v>1580.0000000000002</v>
      </c>
      <c r="M480" s="48">
        <f t="shared" si="38"/>
        <v>1.5800000000000002E-2</v>
      </c>
      <c r="N480" s="105">
        <f t="shared" si="39"/>
        <v>2.3700000000000002E-2</v>
      </c>
      <c r="O480" s="103">
        <v>2000000</v>
      </c>
      <c r="P480" s="49">
        <f t="shared" si="40"/>
        <v>47400.000000000007</v>
      </c>
    </row>
    <row r="481" spans="1:16" ht="18.75">
      <c r="A481" s="59">
        <v>0.33400000000000002</v>
      </c>
      <c r="B481" s="42">
        <v>42458</v>
      </c>
      <c r="C481" s="107">
        <v>1</v>
      </c>
      <c r="D481" s="43" t="s">
        <v>57</v>
      </c>
      <c r="E481" s="44">
        <v>2016</v>
      </c>
      <c r="F481" s="101">
        <v>31</v>
      </c>
      <c r="G481" s="43" t="s">
        <v>57</v>
      </c>
      <c r="H481" s="44">
        <v>2016</v>
      </c>
      <c r="I481" s="46">
        <v>0.2054</v>
      </c>
      <c r="J481" s="99">
        <v>13</v>
      </c>
      <c r="K481" s="99">
        <v>30</v>
      </c>
      <c r="L481" s="47">
        <f t="shared" si="37"/>
        <v>1580.0000000000002</v>
      </c>
      <c r="M481" s="48">
        <f t="shared" si="38"/>
        <v>1.5800000000000002E-2</v>
      </c>
      <c r="N481" s="105">
        <f t="shared" si="39"/>
        <v>2.3700000000000002E-2</v>
      </c>
      <c r="O481" s="103">
        <v>2000000</v>
      </c>
      <c r="P481" s="49">
        <f t="shared" si="40"/>
        <v>47400.000000000007</v>
      </c>
    </row>
    <row r="482" spans="1:16" ht="18.75">
      <c r="A482" s="59">
        <v>0.33400000000000002</v>
      </c>
      <c r="B482" s="42">
        <v>42458</v>
      </c>
      <c r="C482" s="107">
        <v>1</v>
      </c>
      <c r="D482" s="43" t="s">
        <v>58</v>
      </c>
      <c r="E482" s="44">
        <v>2016</v>
      </c>
      <c r="F482" s="101">
        <v>30</v>
      </c>
      <c r="G482" s="43" t="s">
        <v>58</v>
      </c>
      <c r="H482" s="44">
        <v>2016</v>
      </c>
      <c r="I482" s="46">
        <v>0.2054</v>
      </c>
      <c r="J482" s="99">
        <v>13</v>
      </c>
      <c r="K482" s="99">
        <v>30</v>
      </c>
      <c r="L482" s="47">
        <f t="shared" si="37"/>
        <v>1580.0000000000002</v>
      </c>
      <c r="M482" s="48">
        <f t="shared" si="38"/>
        <v>1.5800000000000002E-2</v>
      </c>
      <c r="N482" s="105">
        <f t="shared" si="39"/>
        <v>2.3700000000000002E-2</v>
      </c>
      <c r="O482" s="103">
        <v>2000000</v>
      </c>
      <c r="P482" s="49">
        <f t="shared" si="40"/>
        <v>47400.000000000007</v>
      </c>
    </row>
    <row r="483" spans="1:16" ht="18.75">
      <c r="A483" s="59">
        <v>8.1100000000000005E-2</v>
      </c>
      <c r="B483" s="42">
        <v>42549</v>
      </c>
      <c r="C483" s="107">
        <v>1</v>
      </c>
      <c r="D483" s="43" t="s">
        <v>59</v>
      </c>
      <c r="E483" s="44">
        <v>2016</v>
      </c>
      <c r="F483" s="101">
        <v>31</v>
      </c>
      <c r="G483" s="43" t="s">
        <v>60</v>
      </c>
      <c r="H483" s="44">
        <v>2016</v>
      </c>
      <c r="I483" s="46">
        <v>0.21340000000000001</v>
      </c>
      <c r="J483" s="99">
        <v>13</v>
      </c>
      <c r="K483" s="99">
        <v>30</v>
      </c>
      <c r="L483" s="47">
        <f t="shared" si="37"/>
        <v>1641.5384615384617</v>
      </c>
      <c r="M483" s="48">
        <f t="shared" si="38"/>
        <v>1.6415384615384616E-2</v>
      </c>
      <c r="N483" s="105">
        <f t="shared" si="39"/>
        <v>2.4623076923076925E-2</v>
      </c>
      <c r="O483" s="103">
        <v>2000000</v>
      </c>
      <c r="P483" s="49">
        <f t="shared" si="40"/>
        <v>49246.153846153851</v>
      </c>
    </row>
    <row r="484" spans="1:16" ht="18.75">
      <c r="A484" s="59">
        <v>8.1100000000000005E-2</v>
      </c>
      <c r="B484" s="42">
        <v>42549</v>
      </c>
      <c r="C484" s="107">
        <v>1</v>
      </c>
      <c r="D484" s="43" t="s">
        <v>48</v>
      </c>
      <c r="E484" s="44">
        <v>2016</v>
      </c>
      <c r="F484" s="101">
        <v>31</v>
      </c>
      <c r="G484" s="43" t="s">
        <v>48</v>
      </c>
      <c r="H484" s="44">
        <v>2016</v>
      </c>
      <c r="I484" s="46">
        <v>0.21340000000000001</v>
      </c>
      <c r="J484" s="99">
        <v>13</v>
      </c>
      <c r="K484" s="99">
        <v>30</v>
      </c>
      <c r="L484" s="47">
        <f t="shared" si="37"/>
        <v>1641.5384615384617</v>
      </c>
      <c r="M484" s="48">
        <f t="shared" si="38"/>
        <v>1.6415384615384616E-2</v>
      </c>
      <c r="N484" s="105">
        <f t="shared" si="39"/>
        <v>2.4623076923076925E-2</v>
      </c>
      <c r="O484" s="103">
        <v>2000000</v>
      </c>
      <c r="P484" s="49">
        <f t="shared" si="40"/>
        <v>49246.153846153851</v>
      </c>
    </row>
    <row r="485" spans="1:16" ht="18.75">
      <c r="A485" s="59">
        <v>1.0810999999999999</v>
      </c>
      <c r="B485" s="42">
        <v>42550</v>
      </c>
      <c r="C485" s="107">
        <v>1</v>
      </c>
      <c r="D485" s="43" t="s">
        <v>49</v>
      </c>
      <c r="E485" s="44">
        <v>2016</v>
      </c>
      <c r="F485" s="101">
        <v>30</v>
      </c>
      <c r="G485" s="43" t="s">
        <v>49</v>
      </c>
      <c r="H485" s="44">
        <v>2016</v>
      </c>
      <c r="I485" s="46">
        <v>0.21340000000000001</v>
      </c>
      <c r="J485" s="99">
        <v>13</v>
      </c>
      <c r="K485" s="99">
        <v>30</v>
      </c>
      <c r="L485" s="47">
        <f t="shared" si="37"/>
        <v>1641.5384615384617</v>
      </c>
      <c r="M485" s="48">
        <f t="shared" si="38"/>
        <v>1.6415384615384616E-2</v>
      </c>
      <c r="N485" s="105">
        <f t="shared" si="39"/>
        <v>2.4623076923076925E-2</v>
      </c>
      <c r="O485" s="103">
        <v>2000000</v>
      </c>
      <c r="P485" s="49">
        <f t="shared" si="40"/>
        <v>49246.153846153851</v>
      </c>
    </row>
    <row r="486" spans="1:16" ht="18.75">
      <c r="A486" s="41">
        <v>1233</v>
      </c>
      <c r="B486" s="42">
        <v>42642</v>
      </c>
      <c r="C486" s="107">
        <v>1</v>
      </c>
      <c r="D486" s="43" t="s">
        <v>50</v>
      </c>
      <c r="E486" s="44">
        <v>2016</v>
      </c>
      <c r="F486" s="101">
        <v>31</v>
      </c>
      <c r="G486" s="43" t="s">
        <v>50</v>
      </c>
      <c r="H486" s="44">
        <v>2016</v>
      </c>
      <c r="I486" s="46">
        <v>0.21990000000000001</v>
      </c>
      <c r="J486" s="99">
        <v>13</v>
      </c>
      <c r="K486" s="99">
        <v>30</v>
      </c>
      <c r="L486" s="47">
        <f t="shared" si="37"/>
        <v>1691.5384615384617</v>
      </c>
      <c r="M486" s="48">
        <f t="shared" si="38"/>
        <v>1.6915384615384617E-2</v>
      </c>
      <c r="N486" s="105">
        <f t="shared" si="39"/>
        <v>2.5373076923076925E-2</v>
      </c>
      <c r="O486" s="103">
        <v>2000000</v>
      </c>
      <c r="P486" s="49">
        <f t="shared" si="40"/>
        <v>50746.153846153851</v>
      </c>
    </row>
    <row r="487" spans="1:16" ht="18.75">
      <c r="A487" s="41">
        <v>1233</v>
      </c>
      <c r="B487" s="42">
        <v>42642</v>
      </c>
      <c r="C487" s="107">
        <v>1</v>
      </c>
      <c r="D487" s="43" t="s">
        <v>51</v>
      </c>
      <c r="E487" s="44">
        <v>2016</v>
      </c>
      <c r="F487" s="101">
        <v>30</v>
      </c>
      <c r="G487" s="43" t="s">
        <v>51</v>
      </c>
      <c r="H487" s="44">
        <v>2016</v>
      </c>
      <c r="I487" s="46">
        <v>0.21990000000000001</v>
      </c>
      <c r="J487" s="99">
        <v>13</v>
      </c>
      <c r="K487" s="99">
        <v>30</v>
      </c>
      <c r="L487" s="47">
        <f t="shared" si="37"/>
        <v>1691.5384615384617</v>
      </c>
      <c r="M487" s="48">
        <f t="shared" si="38"/>
        <v>1.6915384615384617E-2</v>
      </c>
      <c r="N487" s="105">
        <f t="shared" si="39"/>
        <v>2.5373076923076925E-2</v>
      </c>
      <c r="O487" s="103">
        <v>2000000</v>
      </c>
      <c r="P487" s="49">
        <f t="shared" si="40"/>
        <v>50746.153846153851</v>
      </c>
    </row>
    <row r="488" spans="1:16" ht="18.75">
      <c r="A488" s="50">
        <v>1233</v>
      </c>
      <c r="B488" s="51">
        <v>42642</v>
      </c>
      <c r="C488" s="108">
        <v>1</v>
      </c>
      <c r="D488" s="52" t="s">
        <v>52</v>
      </c>
      <c r="E488" s="53">
        <v>2016</v>
      </c>
      <c r="F488" s="102">
        <v>31</v>
      </c>
      <c r="G488" s="52" t="s">
        <v>52</v>
      </c>
      <c r="H488" s="53">
        <v>2016</v>
      </c>
      <c r="I488" s="55">
        <v>0.21990000000000001</v>
      </c>
      <c r="J488" s="100">
        <v>13</v>
      </c>
      <c r="K488" s="100">
        <v>30</v>
      </c>
      <c r="L488" s="56">
        <f t="shared" si="37"/>
        <v>1691.5384615384617</v>
      </c>
      <c r="M488" s="57">
        <f t="shared" si="38"/>
        <v>1.6915384615384617E-2</v>
      </c>
      <c r="N488" s="106">
        <f t="shared" si="39"/>
        <v>2.5373076923076925E-2</v>
      </c>
      <c r="O488" s="104">
        <v>2000000</v>
      </c>
      <c r="P488" s="58">
        <f t="shared" si="40"/>
        <v>50746.153846153851</v>
      </c>
    </row>
    <row r="489" spans="1:16" ht="18.75">
      <c r="A489" s="41">
        <v>1612</v>
      </c>
      <c r="B489" s="42">
        <v>42730</v>
      </c>
      <c r="C489" s="107">
        <v>1</v>
      </c>
      <c r="D489" s="43" t="s">
        <v>53</v>
      </c>
      <c r="E489" s="44">
        <v>2017</v>
      </c>
      <c r="F489" s="101">
        <v>31</v>
      </c>
      <c r="G489" s="43" t="s">
        <v>53</v>
      </c>
      <c r="H489" s="44">
        <v>2017</v>
      </c>
      <c r="I489" s="46">
        <v>0.22339999999999999</v>
      </c>
      <c r="J489" s="99">
        <v>14</v>
      </c>
      <c r="K489" s="99">
        <v>30</v>
      </c>
      <c r="L489" s="47">
        <f t="shared" si="37"/>
        <v>1595.7142857142858</v>
      </c>
      <c r="M489" s="48">
        <f t="shared" si="38"/>
        <v>1.5957142857142857E-2</v>
      </c>
      <c r="N489" s="105">
        <f t="shared" si="39"/>
        <v>2.3935714285714286E-2</v>
      </c>
      <c r="O489" s="103">
        <v>2000000</v>
      </c>
      <c r="P489" s="49">
        <f t="shared" si="40"/>
        <v>47871.428571428572</v>
      </c>
    </row>
    <row r="490" spans="1:16" ht="18.75">
      <c r="A490" s="41">
        <v>1612</v>
      </c>
      <c r="B490" s="42">
        <v>42730</v>
      </c>
      <c r="C490" s="107">
        <v>1</v>
      </c>
      <c r="D490" s="43" t="s">
        <v>54</v>
      </c>
      <c r="E490" s="44">
        <v>2017</v>
      </c>
      <c r="F490" s="101">
        <v>28</v>
      </c>
      <c r="G490" s="43" t="s">
        <v>54</v>
      </c>
      <c r="H490" s="44">
        <v>2017</v>
      </c>
      <c r="I490" s="46">
        <v>0.22339999999999999</v>
      </c>
      <c r="J490" s="99">
        <v>14</v>
      </c>
      <c r="K490" s="99">
        <v>30</v>
      </c>
      <c r="L490" s="47">
        <f t="shared" si="37"/>
        <v>1595.7142857142858</v>
      </c>
      <c r="M490" s="48">
        <f t="shared" si="38"/>
        <v>1.5957142857142857E-2</v>
      </c>
      <c r="N490" s="105">
        <f t="shared" si="39"/>
        <v>2.3935714285714286E-2</v>
      </c>
      <c r="O490" s="103">
        <v>2000000</v>
      </c>
      <c r="P490" s="49">
        <f t="shared" si="40"/>
        <v>47871.428571428572</v>
      </c>
    </row>
    <row r="491" spans="1:16" ht="18.75">
      <c r="A491" s="41">
        <v>1612</v>
      </c>
      <c r="B491" s="42">
        <v>42730</v>
      </c>
      <c r="C491" s="107">
        <v>1</v>
      </c>
      <c r="D491" s="43" t="s">
        <v>55</v>
      </c>
      <c r="E491" s="44">
        <v>2017</v>
      </c>
      <c r="F491" s="101">
        <v>31</v>
      </c>
      <c r="G491" s="43" t="s">
        <v>55</v>
      </c>
      <c r="H491" s="44">
        <v>2017</v>
      </c>
      <c r="I491" s="46">
        <v>0.22339999999999999</v>
      </c>
      <c r="J491" s="99">
        <v>14</v>
      </c>
      <c r="K491" s="99">
        <v>30</v>
      </c>
      <c r="L491" s="47">
        <f t="shared" si="37"/>
        <v>1595.7142857142858</v>
      </c>
      <c r="M491" s="48">
        <f t="shared" si="38"/>
        <v>1.5957142857142857E-2</v>
      </c>
      <c r="N491" s="105">
        <f t="shared" si="39"/>
        <v>2.3935714285714286E-2</v>
      </c>
      <c r="O491" s="103">
        <v>2000000</v>
      </c>
      <c r="P491" s="49">
        <f t="shared" si="40"/>
        <v>47871.428571428572</v>
      </c>
    </row>
    <row r="492" spans="1:16" ht="18.75">
      <c r="A492" s="41">
        <v>488</v>
      </c>
      <c r="B492" s="42">
        <v>42822</v>
      </c>
      <c r="C492" s="107">
        <v>1</v>
      </c>
      <c r="D492" s="43" t="s">
        <v>56</v>
      </c>
      <c r="E492" s="44">
        <v>2017</v>
      </c>
      <c r="F492" s="101">
        <v>30</v>
      </c>
      <c r="G492" s="43" t="s">
        <v>56</v>
      </c>
      <c r="H492" s="44">
        <v>2017</v>
      </c>
      <c r="I492" s="46">
        <v>0.2233</v>
      </c>
      <c r="J492" s="99">
        <v>14</v>
      </c>
      <c r="K492" s="99">
        <v>30</v>
      </c>
      <c r="L492" s="47">
        <f t="shared" si="37"/>
        <v>1595</v>
      </c>
      <c r="M492" s="48">
        <f t="shared" si="38"/>
        <v>1.5949999999999999E-2</v>
      </c>
      <c r="N492" s="105">
        <f t="shared" si="39"/>
        <v>2.3924999999999998E-2</v>
      </c>
      <c r="O492" s="103">
        <v>2000000</v>
      </c>
      <c r="P492" s="49">
        <f t="shared" si="40"/>
        <v>47850</v>
      </c>
    </row>
    <row r="493" spans="1:16" ht="18.75">
      <c r="A493" s="41">
        <v>488</v>
      </c>
      <c r="B493" s="42">
        <v>42822</v>
      </c>
      <c r="C493" s="107">
        <v>1</v>
      </c>
      <c r="D493" s="43" t="s">
        <v>57</v>
      </c>
      <c r="E493" s="44">
        <v>2017</v>
      </c>
      <c r="F493" s="101">
        <v>31</v>
      </c>
      <c r="G493" s="43" t="s">
        <v>57</v>
      </c>
      <c r="H493" s="44">
        <v>2017</v>
      </c>
      <c r="I493" s="46">
        <v>0.2233</v>
      </c>
      <c r="J493" s="99">
        <v>14</v>
      </c>
      <c r="K493" s="99">
        <v>30</v>
      </c>
      <c r="L493" s="47">
        <f t="shared" si="37"/>
        <v>1595</v>
      </c>
      <c r="M493" s="48">
        <f t="shared" si="38"/>
        <v>1.5949999999999999E-2</v>
      </c>
      <c r="N493" s="105">
        <f t="shared" si="39"/>
        <v>2.3924999999999998E-2</v>
      </c>
      <c r="O493" s="103">
        <v>2000000</v>
      </c>
      <c r="P493" s="49">
        <f t="shared" si="40"/>
        <v>47850</v>
      </c>
    </row>
    <row r="494" spans="1:16" ht="18.75">
      <c r="A494" s="41">
        <v>488</v>
      </c>
      <c r="B494" s="42">
        <v>42822</v>
      </c>
      <c r="C494" s="107">
        <v>1</v>
      </c>
      <c r="D494" s="43" t="s">
        <v>58</v>
      </c>
      <c r="E494" s="44">
        <v>2017</v>
      </c>
      <c r="F494" s="101">
        <v>30</v>
      </c>
      <c r="G494" s="43" t="s">
        <v>58</v>
      </c>
      <c r="H494" s="44">
        <v>2017</v>
      </c>
      <c r="I494" s="46">
        <v>0.2233</v>
      </c>
      <c r="J494" s="99">
        <v>14</v>
      </c>
      <c r="K494" s="99">
        <v>30</v>
      </c>
      <c r="L494" s="47">
        <f t="shared" si="37"/>
        <v>1595</v>
      </c>
      <c r="M494" s="48">
        <f t="shared" si="38"/>
        <v>1.5949999999999999E-2</v>
      </c>
      <c r="N494" s="105">
        <f t="shared" si="39"/>
        <v>2.3924999999999998E-2</v>
      </c>
      <c r="O494" s="103">
        <v>2000000</v>
      </c>
      <c r="P494" s="49">
        <f t="shared" si="40"/>
        <v>47850</v>
      </c>
    </row>
    <row r="495" spans="1:16" ht="18.75">
      <c r="A495" s="41">
        <v>907</v>
      </c>
      <c r="B495" s="42">
        <v>42916</v>
      </c>
      <c r="C495" s="107">
        <v>1</v>
      </c>
      <c r="D495" s="43" t="s">
        <v>59</v>
      </c>
      <c r="E495" s="44">
        <v>2017</v>
      </c>
      <c r="F495" s="101">
        <v>31</v>
      </c>
      <c r="G495" s="43" t="s">
        <v>60</v>
      </c>
      <c r="H495" s="44">
        <v>2017</v>
      </c>
      <c r="I495" s="46">
        <v>0.2198</v>
      </c>
      <c r="J495" s="99">
        <v>14</v>
      </c>
      <c r="K495" s="99">
        <v>30</v>
      </c>
      <c r="L495" s="47">
        <f t="shared" si="37"/>
        <v>1569.9999999999998</v>
      </c>
      <c r="M495" s="48">
        <f t="shared" si="38"/>
        <v>1.5699999999999999E-2</v>
      </c>
      <c r="N495" s="105">
        <f t="shared" si="39"/>
        <v>2.3549999999999998E-2</v>
      </c>
      <c r="O495" s="103">
        <v>2000000</v>
      </c>
      <c r="P495" s="49">
        <f t="shared" si="40"/>
        <v>47099.999999999993</v>
      </c>
    </row>
    <row r="496" spans="1:16" ht="18.75">
      <c r="A496" s="41">
        <v>907</v>
      </c>
      <c r="B496" s="42">
        <v>42916</v>
      </c>
      <c r="C496" s="107">
        <v>1</v>
      </c>
      <c r="D496" s="43" t="s">
        <v>48</v>
      </c>
      <c r="E496" s="44">
        <v>2017</v>
      </c>
      <c r="F496" s="101">
        <v>31</v>
      </c>
      <c r="G496" s="43" t="s">
        <v>48</v>
      </c>
      <c r="H496" s="44">
        <v>2017</v>
      </c>
      <c r="I496" s="46">
        <v>0.2198</v>
      </c>
      <c r="J496" s="99">
        <v>14</v>
      </c>
      <c r="K496" s="99">
        <v>30</v>
      </c>
      <c r="L496" s="47">
        <f t="shared" si="37"/>
        <v>1569.9999999999998</v>
      </c>
      <c r="M496" s="48">
        <f t="shared" si="38"/>
        <v>1.5699999999999999E-2</v>
      </c>
      <c r="N496" s="105">
        <f t="shared" si="39"/>
        <v>2.3549999999999998E-2</v>
      </c>
      <c r="O496" s="103">
        <v>2000000</v>
      </c>
      <c r="P496" s="49">
        <f t="shared" si="40"/>
        <v>47099.999999999993</v>
      </c>
    </row>
    <row r="497" spans="1:16" ht="18.75">
      <c r="A497" s="41">
        <v>1155</v>
      </c>
      <c r="B497" s="42">
        <v>42977</v>
      </c>
      <c r="C497" s="107">
        <v>1</v>
      </c>
      <c r="D497" s="43" t="s">
        <v>49</v>
      </c>
      <c r="E497" s="44">
        <v>2017</v>
      </c>
      <c r="F497" s="101">
        <v>30</v>
      </c>
      <c r="G497" s="43" t="s">
        <v>49</v>
      </c>
      <c r="H497" s="44">
        <v>2017</v>
      </c>
      <c r="I497" s="46">
        <v>0.21479999999999999</v>
      </c>
      <c r="J497" s="99">
        <v>14</v>
      </c>
      <c r="K497" s="99">
        <v>30</v>
      </c>
      <c r="L497" s="47">
        <f t="shared" si="37"/>
        <v>1534.2857142857142</v>
      </c>
      <c r="M497" s="48">
        <f t="shared" si="38"/>
        <v>1.5342857142857142E-2</v>
      </c>
      <c r="N497" s="105">
        <f t="shared" si="39"/>
        <v>2.3014285714285713E-2</v>
      </c>
      <c r="O497" s="103">
        <v>2000000</v>
      </c>
      <c r="P497" s="49">
        <f t="shared" si="40"/>
        <v>46028.571428571428</v>
      </c>
    </row>
    <row r="498" spans="1:16" ht="18.75">
      <c r="A498" s="41">
        <v>1298</v>
      </c>
      <c r="B498" s="42">
        <v>43007</v>
      </c>
      <c r="C498" s="107">
        <v>1</v>
      </c>
      <c r="D498" s="43" t="s">
        <v>50</v>
      </c>
      <c r="E498" s="44">
        <v>2017</v>
      </c>
      <c r="F498" s="101">
        <v>31</v>
      </c>
      <c r="G498" s="43" t="s">
        <v>50</v>
      </c>
      <c r="H498" s="44">
        <v>2017</v>
      </c>
      <c r="I498" s="46">
        <v>0.21149999999999999</v>
      </c>
      <c r="J498" s="99">
        <v>14</v>
      </c>
      <c r="K498" s="99">
        <v>30</v>
      </c>
      <c r="L498" s="47">
        <f t="shared" si="37"/>
        <v>1510.7142857142856</v>
      </c>
      <c r="M498" s="48">
        <f t="shared" si="38"/>
        <v>1.5107142857142857E-2</v>
      </c>
      <c r="N498" s="105">
        <f t="shared" si="39"/>
        <v>2.2660714285714284E-2</v>
      </c>
      <c r="O498" s="103">
        <v>2000000</v>
      </c>
      <c r="P498" s="49">
        <f t="shared" si="40"/>
        <v>45321.428571428565</v>
      </c>
    </row>
    <row r="499" spans="1:16" ht="18.75">
      <c r="A499" s="41">
        <v>1447</v>
      </c>
      <c r="B499" s="42">
        <v>43037</v>
      </c>
      <c r="C499" s="107">
        <v>1</v>
      </c>
      <c r="D499" s="43" t="s">
        <v>51</v>
      </c>
      <c r="E499" s="44">
        <v>2017</v>
      </c>
      <c r="F499" s="101">
        <v>30</v>
      </c>
      <c r="G499" s="43" t="s">
        <v>51</v>
      </c>
      <c r="H499" s="44">
        <v>2017</v>
      </c>
      <c r="I499" s="46">
        <v>0.20960000000000001</v>
      </c>
      <c r="J499" s="99">
        <v>14</v>
      </c>
      <c r="K499" s="99">
        <v>30</v>
      </c>
      <c r="L499" s="47">
        <f t="shared" si="37"/>
        <v>1497.1428571428571</v>
      </c>
      <c r="M499" s="48">
        <f t="shared" si="38"/>
        <v>1.4971428571428571E-2</v>
      </c>
      <c r="N499" s="105">
        <f t="shared" si="39"/>
        <v>2.2457142857142856E-2</v>
      </c>
      <c r="O499" s="103">
        <v>2000000</v>
      </c>
      <c r="P499" s="49">
        <f t="shared" si="40"/>
        <v>44914.28571428571</v>
      </c>
    </row>
    <row r="500" spans="1:16" ht="18.75">
      <c r="A500" s="50">
        <v>1619</v>
      </c>
      <c r="B500" s="51">
        <v>43068</v>
      </c>
      <c r="C500" s="108">
        <v>1</v>
      </c>
      <c r="D500" s="52" t="s">
        <v>52</v>
      </c>
      <c r="E500" s="53">
        <v>2017</v>
      </c>
      <c r="F500" s="102">
        <v>31</v>
      </c>
      <c r="G500" s="52" t="s">
        <v>52</v>
      </c>
      <c r="H500" s="53">
        <v>2017</v>
      </c>
      <c r="I500" s="55">
        <v>0.2077</v>
      </c>
      <c r="J500" s="100">
        <v>14</v>
      </c>
      <c r="K500" s="100">
        <v>30</v>
      </c>
      <c r="L500" s="56">
        <f t="shared" si="37"/>
        <v>1483.5714285714284</v>
      </c>
      <c r="M500" s="57">
        <f t="shared" si="38"/>
        <v>1.4835714285714285E-2</v>
      </c>
      <c r="N500" s="106">
        <f t="shared" si="39"/>
        <v>2.2253571428571428E-2</v>
      </c>
      <c r="O500" s="104">
        <v>2000000</v>
      </c>
      <c r="P500" s="58">
        <f t="shared" si="40"/>
        <v>44507.142857142855</v>
      </c>
    </row>
    <row r="501" spans="1:16" ht="18.75">
      <c r="A501" s="41">
        <v>1890</v>
      </c>
      <c r="B501" s="42">
        <v>43097</v>
      </c>
      <c r="C501" s="107">
        <v>1</v>
      </c>
      <c r="D501" s="43" t="s">
        <v>53</v>
      </c>
      <c r="E501" s="44">
        <v>2018</v>
      </c>
      <c r="F501" s="101">
        <v>31</v>
      </c>
      <c r="G501" s="43" t="s">
        <v>53</v>
      </c>
      <c r="H501" s="44">
        <v>2018</v>
      </c>
      <c r="I501" s="46">
        <v>0.2069</v>
      </c>
      <c r="J501" s="99">
        <v>14</v>
      </c>
      <c r="K501" s="99">
        <v>30</v>
      </c>
      <c r="L501" s="47">
        <f t="shared" si="37"/>
        <v>1477.8571428571427</v>
      </c>
      <c r="M501" s="48">
        <f t="shared" si="38"/>
        <v>1.4778571428571429E-2</v>
      </c>
      <c r="N501" s="105">
        <f t="shared" si="39"/>
        <v>2.2167857142857142E-2</v>
      </c>
      <c r="O501" s="103">
        <v>2000000</v>
      </c>
      <c r="P501" s="49">
        <f t="shared" si="40"/>
        <v>44335.714285714283</v>
      </c>
    </row>
    <row r="502" spans="1:16" ht="18.75">
      <c r="A502" s="41">
        <v>131</v>
      </c>
      <c r="B502" s="42">
        <v>43131</v>
      </c>
      <c r="C502" s="107">
        <v>1</v>
      </c>
      <c r="D502" s="43" t="s">
        <v>54</v>
      </c>
      <c r="E502" s="44">
        <v>2018</v>
      </c>
      <c r="F502" s="101">
        <v>28</v>
      </c>
      <c r="G502" s="43" t="s">
        <v>54</v>
      </c>
      <c r="H502" s="44">
        <v>2018</v>
      </c>
      <c r="I502" s="46">
        <v>0.21010000000000001</v>
      </c>
      <c r="J502" s="99">
        <v>14</v>
      </c>
      <c r="K502" s="99">
        <v>30</v>
      </c>
      <c r="L502" s="47">
        <f t="shared" si="37"/>
        <v>1500.7142857142858</v>
      </c>
      <c r="M502" s="48">
        <f t="shared" si="38"/>
        <v>1.5007142857142858E-2</v>
      </c>
      <c r="N502" s="105">
        <f t="shared" si="39"/>
        <v>2.2510714285714287E-2</v>
      </c>
      <c r="O502" s="103">
        <v>2000000</v>
      </c>
      <c r="P502" s="49">
        <f t="shared" si="40"/>
        <v>45021.428571428572</v>
      </c>
    </row>
    <row r="503" spans="1:16" ht="18.75">
      <c r="A503" s="41">
        <v>259</v>
      </c>
      <c r="B503" s="42">
        <v>43159</v>
      </c>
      <c r="C503" s="107">
        <v>1</v>
      </c>
      <c r="D503" s="43" t="s">
        <v>55</v>
      </c>
      <c r="E503" s="44">
        <v>2018</v>
      </c>
      <c r="F503" s="101">
        <v>31</v>
      </c>
      <c r="G503" s="43" t="s">
        <v>55</v>
      </c>
      <c r="H503" s="44">
        <v>2018</v>
      </c>
      <c r="I503" s="46">
        <v>0.20680000000000001</v>
      </c>
      <c r="J503" s="99">
        <v>14</v>
      </c>
      <c r="K503" s="99">
        <v>30</v>
      </c>
      <c r="L503" s="47">
        <f t="shared" si="37"/>
        <v>1477.1428571428573</v>
      </c>
      <c r="M503" s="48">
        <f>I503/J503</f>
        <v>1.4771428571428573E-2</v>
      </c>
      <c r="N503" s="105">
        <f t="shared" si="39"/>
        <v>2.2157142857142858E-2</v>
      </c>
      <c r="O503" s="103">
        <v>2000000</v>
      </c>
      <c r="P503" s="49">
        <f t="shared" si="40"/>
        <v>44314.285714285717</v>
      </c>
    </row>
    <row r="504" spans="1:16" ht="18.75">
      <c r="A504" s="41">
        <v>398</v>
      </c>
      <c r="B504" s="42">
        <v>43187</v>
      </c>
      <c r="C504" s="107">
        <v>1</v>
      </c>
      <c r="D504" s="43" t="s">
        <v>56</v>
      </c>
      <c r="E504" s="44">
        <v>2018</v>
      </c>
      <c r="F504" s="101">
        <v>30</v>
      </c>
      <c r="G504" s="43" t="s">
        <v>56</v>
      </c>
      <c r="H504" s="44">
        <v>2018</v>
      </c>
      <c r="I504" s="46">
        <v>0.20480000000000001</v>
      </c>
      <c r="J504" s="99">
        <v>14</v>
      </c>
      <c r="K504" s="99">
        <v>30</v>
      </c>
      <c r="L504" s="47">
        <f t="shared" si="37"/>
        <v>1462.8571428571429</v>
      </c>
      <c r="M504" s="48">
        <f t="shared" ref="M504:M538" si="41">I504/J504</f>
        <v>1.462857142857143E-2</v>
      </c>
      <c r="N504" s="105">
        <f t="shared" si="39"/>
        <v>2.1942857142857146E-2</v>
      </c>
      <c r="O504" s="103">
        <v>2000000</v>
      </c>
      <c r="P504" s="49">
        <f t="shared" si="40"/>
        <v>43885.71428571429</v>
      </c>
    </row>
    <row r="505" spans="1:16" ht="18.75">
      <c r="A505" s="41">
        <v>527</v>
      </c>
      <c r="B505" s="42">
        <v>43217</v>
      </c>
      <c r="C505" s="107">
        <v>1</v>
      </c>
      <c r="D505" s="43" t="s">
        <v>57</v>
      </c>
      <c r="E505" s="44">
        <v>2018</v>
      </c>
      <c r="F505" s="101">
        <v>31</v>
      </c>
      <c r="G505" s="43" t="s">
        <v>57</v>
      </c>
      <c r="H505" s="44">
        <v>2018</v>
      </c>
      <c r="I505" s="46">
        <v>0.2044</v>
      </c>
      <c r="J505" s="99">
        <v>14</v>
      </c>
      <c r="K505" s="99">
        <v>30</v>
      </c>
      <c r="L505" s="47">
        <f t="shared" si="37"/>
        <v>1460</v>
      </c>
      <c r="M505" s="48">
        <f t="shared" si="41"/>
        <v>1.46E-2</v>
      </c>
      <c r="N505" s="105">
        <f t="shared" si="39"/>
        <v>2.1899999999999999E-2</v>
      </c>
      <c r="O505" s="103">
        <v>2000000</v>
      </c>
      <c r="P505" s="49">
        <f t="shared" si="40"/>
        <v>43800</v>
      </c>
    </row>
    <row r="506" spans="1:16" ht="18.75">
      <c r="A506" s="41">
        <v>687</v>
      </c>
      <c r="B506" s="42">
        <v>43250</v>
      </c>
      <c r="C506" s="107">
        <v>1</v>
      </c>
      <c r="D506" s="43" t="s">
        <v>58</v>
      </c>
      <c r="E506" s="44">
        <v>2018</v>
      </c>
      <c r="F506" s="101">
        <v>30</v>
      </c>
      <c r="G506" s="43" t="s">
        <v>58</v>
      </c>
      <c r="H506" s="44">
        <v>2018</v>
      </c>
      <c r="I506" s="46">
        <v>0.20280000000000001</v>
      </c>
      <c r="J506" s="99">
        <v>14</v>
      </c>
      <c r="K506" s="99">
        <v>30</v>
      </c>
      <c r="L506" s="47">
        <f t="shared" si="37"/>
        <v>1448.5714285714287</v>
      </c>
      <c r="M506" s="48">
        <f t="shared" si="41"/>
        <v>1.4485714285714286E-2</v>
      </c>
      <c r="N506" s="105">
        <f t="shared" si="39"/>
        <v>2.172857142857143E-2</v>
      </c>
      <c r="O506" s="103">
        <v>2000000</v>
      </c>
      <c r="P506" s="49">
        <f t="shared" si="40"/>
        <v>43457.142857142862</v>
      </c>
    </row>
    <row r="507" spans="1:16" ht="18.75">
      <c r="A507" s="41">
        <v>820</v>
      </c>
      <c r="B507" s="42">
        <v>43279</v>
      </c>
      <c r="C507" s="107">
        <v>1</v>
      </c>
      <c r="D507" s="43" t="s">
        <v>59</v>
      </c>
      <c r="E507" s="44">
        <v>2018</v>
      </c>
      <c r="F507" s="101">
        <v>31</v>
      </c>
      <c r="G507" s="43" t="s">
        <v>60</v>
      </c>
      <c r="H507" s="44">
        <v>2018</v>
      </c>
      <c r="I507" s="46">
        <v>0.20030000000000001</v>
      </c>
      <c r="J507" s="99">
        <v>14</v>
      </c>
      <c r="K507" s="99">
        <v>30</v>
      </c>
      <c r="L507" s="47">
        <f t="shared" si="37"/>
        <v>1430.7142857142856</v>
      </c>
      <c r="M507" s="48">
        <f t="shared" si="41"/>
        <v>1.4307142857142857E-2</v>
      </c>
      <c r="N507" s="105">
        <f t="shared" si="39"/>
        <v>2.1460714285714284E-2</v>
      </c>
      <c r="O507" s="103">
        <v>2000000</v>
      </c>
      <c r="P507" s="49">
        <f t="shared" si="40"/>
        <v>42921.428571428565</v>
      </c>
    </row>
    <row r="508" spans="1:16" ht="18.75">
      <c r="A508" s="41">
        <v>954</v>
      </c>
      <c r="B508" s="42">
        <v>43308</v>
      </c>
      <c r="C508" s="107">
        <v>1</v>
      </c>
      <c r="D508" s="43" t="s">
        <v>48</v>
      </c>
      <c r="E508" s="44">
        <v>2018</v>
      </c>
      <c r="F508" s="101">
        <v>31</v>
      </c>
      <c r="G508" s="43" t="s">
        <v>48</v>
      </c>
      <c r="H508" s="44">
        <v>2018</v>
      </c>
      <c r="I508" s="46">
        <v>0.19939999999999999</v>
      </c>
      <c r="J508" s="99">
        <v>14</v>
      </c>
      <c r="K508" s="99">
        <v>30</v>
      </c>
      <c r="L508" s="47">
        <f t="shared" si="37"/>
        <v>1424.2857142857142</v>
      </c>
      <c r="M508" s="48">
        <f t="shared" si="41"/>
        <v>1.4242857142857142E-2</v>
      </c>
      <c r="N508" s="105">
        <f t="shared" si="39"/>
        <v>2.1364285714285714E-2</v>
      </c>
      <c r="O508" s="103">
        <v>2000000</v>
      </c>
      <c r="P508" s="49">
        <f t="shared" si="40"/>
        <v>42728.571428571428</v>
      </c>
    </row>
    <row r="509" spans="1:16" ht="18.75">
      <c r="A509" s="41">
        <v>1112</v>
      </c>
      <c r="B509" s="42">
        <v>43343</v>
      </c>
      <c r="C509" s="107">
        <v>1</v>
      </c>
      <c r="D509" s="43" t="s">
        <v>49</v>
      </c>
      <c r="E509" s="44">
        <v>2018</v>
      </c>
      <c r="F509" s="101">
        <v>30</v>
      </c>
      <c r="G509" s="43" t="s">
        <v>49</v>
      </c>
      <c r="H509" s="44">
        <v>2018</v>
      </c>
      <c r="I509" s="46">
        <v>0.1981</v>
      </c>
      <c r="J509" s="99">
        <v>14</v>
      </c>
      <c r="K509" s="99">
        <v>30</v>
      </c>
      <c r="L509" s="47">
        <f t="shared" si="37"/>
        <v>1415</v>
      </c>
      <c r="M509" s="48">
        <f t="shared" si="41"/>
        <v>1.4149999999999999E-2</v>
      </c>
      <c r="N509" s="105">
        <f t="shared" si="39"/>
        <v>2.1225000000000001E-2</v>
      </c>
      <c r="O509" s="103">
        <v>2000000</v>
      </c>
      <c r="P509" s="49">
        <f t="shared" si="40"/>
        <v>42450</v>
      </c>
    </row>
    <row r="510" spans="1:16" ht="18.75">
      <c r="A510" s="41">
        <v>1294</v>
      </c>
      <c r="B510" s="42">
        <v>43371</v>
      </c>
      <c r="C510" s="107">
        <v>1</v>
      </c>
      <c r="D510" s="43" t="s">
        <v>50</v>
      </c>
      <c r="E510" s="44">
        <v>2018</v>
      </c>
      <c r="F510" s="101">
        <v>31</v>
      </c>
      <c r="G510" s="43" t="s">
        <v>50</v>
      </c>
      <c r="H510" s="44">
        <v>2018</v>
      </c>
      <c r="I510" s="46">
        <v>0.1963</v>
      </c>
      <c r="J510" s="99">
        <v>14</v>
      </c>
      <c r="K510" s="99">
        <v>30</v>
      </c>
      <c r="L510" s="47">
        <f t="shared" si="37"/>
        <v>1402.1428571428573</v>
      </c>
      <c r="M510" s="48">
        <f t="shared" si="41"/>
        <v>1.4021428571428572E-2</v>
      </c>
      <c r="N510" s="105">
        <f t="shared" si="39"/>
        <v>2.1032142857142857E-2</v>
      </c>
      <c r="O510" s="103">
        <v>2000000</v>
      </c>
      <c r="P510" s="49">
        <f t="shared" si="40"/>
        <v>42064.285714285717</v>
      </c>
    </row>
    <row r="511" spans="1:16" ht="18.75">
      <c r="A511" s="41">
        <v>1521</v>
      </c>
      <c r="B511" s="42">
        <v>43404</v>
      </c>
      <c r="C511" s="107">
        <v>1</v>
      </c>
      <c r="D511" s="43" t="s">
        <v>51</v>
      </c>
      <c r="E511" s="44">
        <v>2018</v>
      </c>
      <c r="F511" s="101">
        <v>30</v>
      </c>
      <c r="G511" s="43" t="s">
        <v>51</v>
      </c>
      <c r="H511" s="44">
        <v>2018</v>
      </c>
      <c r="I511" s="46">
        <v>0.19489999999999999</v>
      </c>
      <c r="J511" s="99">
        <v>14</v>
      </c>
      <c r="K511" s="99">
        <v>30</v>
      </c>
      <c r="L511" s="47">
        <f t="shared" si="37"/>
        <v>1392.1428571428571</v>
      </c>
      <c r="M511" s="48">
        <f t="shared" si="41"/>
        <v>1.3921428571428571E-2</v>
      </c>
      <c r="N511" s="105">
        <f t="shared" si="39"/>
        <v>2.0882142857142856E-2</v>
      </c>
      <c r="O511" s="103">
        <v>2000000</v>
      </c>
      <c r="P511" s="49">
        <f t="shared" si="40"/>
        <v>41764.28571428571</v>
      </c>
    </row>
    <row r="512" spans="1:16" ht="18.75">
      <c r="A512" s="50">
        <v>1708</v>
      </c>
      <c r="B512" s="51">
        <v>43433</v>
      </c>
      <c r="C512" s="108">
        <v>1</v>
      </c>
      <c r="D512" s="52" t="s">
        <v>52</v>
      </c>
      <c r="E512" s="53">
        <v>2018</v>
      </c>
      <c r="F512" s="102">
        <v>31</v>
      </c>
      <c r="G512" s="52" t="s">
        <v>52</v>
      </c>
      <c r="H512" s="53">
        <v>2018</v>
      </c>
      <c r="I512" s="55">
        <v>0.19400000000000001</v>
      </c>
      <c r="J512" s="100">
        <v>14</v>
      </c>
      <c r="K512" s="100">
        <v>30</v>
      </c>
      <c r="L512" s="56">
        <f t="shared" si="37"/>
        <v>1385.7142857142858</v>
      </c>
      <c r="M512" s="57">
        <f t="shared" si="41"/>
        <v>1.3857142857142858E-2</v>
      </c>
      <c r="N512" s="106">
        <f t="shared" si="39"/>
        <v>2.0785714285714286E-2</v>
      </c>
      <c r="O512" s="104">
        <v>2000000</v>
      </c>
      <c r="P512" s="58">
        <f t="shared" si="40"/>
        <v>41571.428571428572</v>
      </c>
    </row>
    <row r="513" spans="1:16" ht="18.75">
      <c r="A513" s="41">
        <v>1872</v>
      </c>
      <c r="B513" s="42">
        <v>43462</v>
      </c>
      <c r="C513" s="107">
        <v>1</v>
      </c>
      <c r="D513" s="43" t="s">
        <v>53</v>
      </c>
      <c r="E513" s="44">
        <v>2019</v>
      </c>
      <c r="F513" s="101">
        <v>31</v>
      </c>
      <c r="G513" s="43" t="s">
        <v>53</v>
      </c>
      <c r="H513" s="44">
        <v>2019</v>
      </c>
      <c r="I513" s="46">
        <v>0.19159999999999999</v>
      </c>
      <c r="J513" s="99">
        <v>14</v>
      </c>
      <c r="K513" s="99">
        <v>30</v>
      </c>
      <c r="L513" s="47">
        <f t="shared" si="37"/>
        <v>1368.5714285714284</v>
      </c>
      <c r="M513" s="48">
        <f t="shared" si="41"/>
        <v>1.3685714285714285E-2</v>
      </c>
      <c r="N513" s="105">
        <f t="shared" si="39"/>
        <v>2.0528571428571427E-2</v>
      </c>
      <c r="O513" s="103">
        <v>2000000</v>
      </c>
      <c r="P513" s="49">
        <f t="shared" si="40"/>
        <v>41057.142857142855</v>
      </c>
    </row>
    <row r="514" spans="1:16" ht="18.75">
      <c r="A514" s="41">
        <v>111</v>
      </c>
      <c r="B514" s="42">
        <v>43496</v>
      </c>
      <c r="C514" s="107">
        <v>1</v>
      </c>
      <c r="D514" s="43" t="s">
        <v>54</v>
      </c>
      <c r="E514" s="44">
        <v>2019</v>
      </c>
      <c r="F514" s="101">
        <v>28</v>
      </c>
      <c r="G514" s="43" t="s">
        <v>54</v>
      </c>
      <c r="H514" s="44">
        <v>2019</v>
      </c>
      <c r="I514" s="46">
        <v>0.19700000000000001</v>
      </c>
      <c r="J514" s="99">
        <v>14</v>
      </c>
      <c r="K514" s="99">
        <v>30</v>
      </c>
      <c r="L514" s="47">
        <f t="shared" si="37"/>
        <v>1407.1428571428573</v>
      </c>
      <c r="M514" s="48">
        <f t="shared" si="41"/>
        <v>1.4071428571428572E-2</v>
      </c>
      <c r="N514" s="105">
        <f t="shared" si="39"/>
        <v>2.1107142857142859E-2</v>
      </c>
      <c r="O514" s="103">
        <v>2000000</v>
      </c>
      <c r="P514" s="49">
        <f t="shared" si="40"/>
        <v>42214.285714285717</v>
      </c>
    </row>
    <row r="515" spans="1:16" ht="18.75">
      <c r="A515" s="41">
        <v>263</v>
      </c>
      <c r="B515" s="42">
        <v>43524</v>
      </c>
      <c r="C515" s="107">
        <v>1</v>
      </c>
      <c r="D515" s="43" t="s">
        <v>55</v>
      </c>
      <c r="E515" s="44">
        <v>2019</v>
      </c>
      <c r="F515" s="101">
        <v>31</v>
      </c>
      <c r="G515" s="43" t="s">
        <v>55</v>
      </c>
      <c r="H515" s="44">
        <v>2019</v>
      </c>
      <c r="I515" s="46">
        <v>0.19370000000000001</v>
      </c>
      <c r="J515" s="99">
        <v>14</v>
      </c>
      <c r="K515" s="99">
        <v>30</v>
      </c>
      <c r="L515" s="47">
        <f t="shared" si="37"/>
        <v>1383.5714285714287</v>
      </c>
      <c r="M515" s="48">
        <f t="shared" si="41"/>
        <v>1.3835714285714286E-2</v>
      </c>
      <c r="N515" s="105">
        <f t="shared" si="39"/>
        <v>2.075357142857143E-2</v>
      </c>
      <c r="O515" s="103">
        <v>2000000</v>
      </c>
      <c r="P515" s="49">
        <f t="shared" si="40"/>
        <v>41507.142857142862</v>
      </c>
    </row>
    <row r="516" spans="1:16" ht="18.75">
      <c r="A516" s="41">
        <v>389</v>
      </c>
      <c r="B516" s="42">
        <v>43553</v>
      </c>
      <c r="C516" s="107">
        <v>1</v>
      </c>
      <c r="D516" s="43" t="s">
        <v>56</v>
      </c>
      <c r="E516" s="44">
        <v>2019</v>
      </c>
      <c r="F516" s="101">
        <v>30</v>
      </c>
      <c r="G516" s="43" t="s">
        <v>56</v>
      </c>
      <c r="H516" s="44">
        <v>2019</v>
      </c>
      <c r="I516" s="46">
        <v>0.19320000000000001</v>
      </c>
      <c r="J516" s="99">
        <v>14</v>
      </c>
      <c r="K516" s="99">
        <v>30</v>
      </c>
      <c r="L516" s="47">
        <f t="shared" si="37"/>
        <v>1380.0000000000002</v>
      </c>
      <c r="M516" s="48">
        <f t="shared" si="41"/>
        <v>1.3800000000000002E-2</v>
      </c>
      <c r="N516" s="105">
        <f t="shared" si="39"/>
        <v>2.0700000000000003E-2</v>
      </c>
      <c r="O516" s="103">
        <v>2000000</v>
      </c>
      <c r="P516" s="49">
        <f t="shared" si="40"/>
        <v>41400.000000000007</v>
      </c>
    </row>
    <row r="517" spans="1:16" ht="18.75">
      <c r="A517" s="41">
        <v>389</v>
      </c>
      <c r="B517" s="42">
        <v>43553</v>
      </c>
      <c r="C517" s="107">
        <v>1</v>
      </c>
      <c r="D517" s="43" t="s">
        <v>57</v>
      </c>
      <c r="E517" s="44">
        <v>2019</v>
      </c>
      <c r="F517" s="101">
        <v>31</v>
      </c>
      <c r="G517" s="43" t="s">
        <v>57</v>
      </c>
      <c r="H517" s="44">
        <v>2019</v>
      </c>
      <c r="I517" s="46">
        <v>0.19320000000000001</v>
      </c>
      <c r="J517" s="99">
        <v>14</v>
      </c>
      <c r="K517" s="99">
        <v>30</v>
      </c>
      <c r="L517" s="47">
        <f t="shared" si="37"/>
        <v>1380.0000000000002</v>
      </c>
      <c r="M517" s="48">
        <f t="shared" si="41"/>
        <v>1.3800000000000002E-2</v>
      </c>
      <c r="N517" s="105">
        <f t="shared" si="39"/>
        <v>2.0700000000000003E-2</v>
      </c>
      <c r="O517" s="103">
        <v>2000000</v>
      </c>
      <c r="P517" s="49">
        <f t="shared" si="40"/>
        <v>41400.000000000007</v>
      </c>
    </row>
    <row r="518" spans="1:16" ht="18.75">
      <c r="A518" s="41">
        <v>389</v>
      </c>
      <c r="B518" s="42">
        <v>43553</v>
      </c>
      <c r="C518" s="107">
        <v>1</v>
      </c>
      <c r="D518" s="43" t="s">
        <v>58</v>
      </c>
      <c r="E518" s="44">
        <v>2019</v>
      </c>
      <c r="F518" s="101">
        <v>30</v>
      </c>
      <c r="G518" s="43" t="s">
        <v>58</v>
      </c>
      <c r="H518" s="44">
        <v>2019</v>
      </c>
      <c r="I518" s="46">
        <v>0.19320000000000001</v>
      </c>
      <c r="J518" s="99">
        <v>14</v>
      </c>
      <c r="K518" s="99">
        <v>30</v>
      </c>
      <c r="L518" s="47">
        <f t="shared" si="37"/>
        <v>1380.0000000000002</v>
      </c>
      <c r="M518" s="48">
        <f t="shared" si="41"/>
        <v>1.3800000000000002E-2</v>
      </c>
      <c r="N518" s="105">
        <f t="shared" si="39"/>
        <v>2.0700000000000003E-2</v>
      </c>
      <c r="O518" s="103">
        <v>2000000</v>
      </c>
      <c r="P518" s="49">
        <f t="shared" si="40"/>
        <v>41400.000000000007</v>
      </c>
    </row>
    <row r="519" spans="1:16" ht="18.75">
      <c r="A519" s="41">
        <v>829</v>
      </c>
      <c r="B519" s="42">
        <v>43644</v>
      </c>
      <c r="C519" s="107">
        <v>1</v>
      </c>
      <c r="D519" s="43" t="s">
        <v>59</v>
      </c>
      <c r="E519" s="44">
        <v>2019</v>
      </c>
      <c r="F519" s="101">
        <v>31</v>
      </c>
      <c r="G519" s="43" t="s">
        <v>60</v>
      </c>
      <c r="H519" s="44">
        <v>2019</v>
      </c>
      <c r="I519" s="46">
        <v>0.1928</v>
      </c>
      <c r="J519" s="99">
        <v>14</v>
      </c>
      <c r="K519" s="99">
        <v>30</v>
      </c>
      <c r="L519" s="47">
        <f t="shared" si="37"/>
        <v>1377.1428571428571</v>
      </c>
      <c r="M519" s="48">
        <f t="shared" si="41"/>
        <v>1.3771428571428572E-2</v>
      </c>
      <c r="N519" s="105">
        <f t="shared" si="39"/>
        <v>2.0657142857142857E-2</v>
      </c>
      <c r="O519" s="103">
        <v>2000000</v>
      </c>
      <c r="P519" s="49">
        <f t="shared" si="40"/>
        <v>41314.28571428571</v>
      </c>
    </row>
    <row r="520" spans="1:16" ht="18.75">
      <c r="A520" s="41">
        <v>1018</v>
      </c>
      <c r="B520" s="42">
        <v>43677</v>
      </c>
      <c r="C520" s="107">
        <v>1</v>
      </c>
      <c r="D520" s="43" t="s">
        <v>48</v>
      </c>
      <c r="E520" s="44">
        <v>2019</v>
      </c>
      <c r="F520" s="101">
        <v>31</v>
      </c>
      <c r="G520" s="43" t="s">
        <v>48</v>
      </c>
      <c r="H520" s="44">
        <v>2019</v>
      </c>
      <c r="I520" s="46">
        <v>0.19320000000000001</v>
      </c>
      <c r="J520" s="99">
        <v>14</v>
      </c>
      <c r="K520" s="99">
        <v>30</v>
      </c>
      <c r="L520" s="47">
        <f t="shared" si="37"/>
        <v>1380.0000000000002</v>
      </c>
      <c r="M520" s="48">
        <f t="shared" si="41"/>
        <v>1.3800000000000002E-2</v>
      </c>
      <c r="N520" s="105">
        <f t="shared" si="39"/>
        <v>2.0700000000000003E-2</v>
      </c>
      <c r="O520" s="103">
        <v>2000000</v>
      </c>
      <c r="P520" s="49">
        <f t="shared" si="40"/>
        <v>41400.000000000007</v>
      </c>
    </row>
    <row r="521" spans="1:16" ht="18.75">
      <c r="A521" s="41">
        <v>1145</v>
      </c>
      <c r="B521" s="42">
        <v>43707</v>
      </c>
      <c r="C521" s="107">
        <v>1</v>
      </c>
      <c r="D521" s="43" t="s">
        <v>49</v>
      </c>
      <c r="E521" s="44">
        <v>2019</v>
      </c>
      <c r="F521" s="101">
        <v>30</v>
      </c>
      <c r="G521" s="43" t="s">
        <v>49</v>
      </c>
      <c r="H521" s="44">
        <v>2019</v>
      </c>
      <c r="I521" s="46">
        <v>0.19320000000000001</v>
      </c>
      <c r="J521" s="99">
        <v>14</v>
      </c>
      <c r="K521" s="99">
        <v>30</v>
      </c>
      <c r="L521" s="47">
        <f t="shared" si="37"/>
        <v>1380.0000000000002</v>
      </c>
      <c r="M521" s="48">
        <f t="shared" si="41"/>
        <v>1.3800000000000002E-2</v>
      </c>
      <c r="N521" s="105">
        <f t="shared" si="39"/>
        <v>2.0700000000000003E-2</v>
      </c>
      <c r="O521" s="103">
        <v>2000000</v>
      </c>
      <c r="P521" s="49">
        <f t="shared" si="40"/>
        <v>41400.000000000007</v>
      </c>
    </row>
    <row r="522" spans="1:16" ht="18.75">
      <c r="A522" s="41">
        <v>1293</v>
      </c>
      <c r="B522" s="42">
        <v>43738</v>
      </c>
      <c r="C522" s="107">
        <v>1</v>
      </c>
      <c r="D522" s="43" t="s">
        <v>50</v>
      </c>
      <c r="E522" s="44">
        <v>2019</v>
      </c>
      <c r="F522" s="101">
        <v>30</v>
      </c>
      <c r="G522" s="43" t="s">
        <v>50</v>
      </c>
      <c r="H522" s="44">
        <v>2019</v>
      </c>
      <c r="I522" s="46">
        <v>0.191</v>
      </c>
      <c r="J522" s="99">
        <v>14</v>
      </c>
      <c r="K522" s="99">
        <v>30</v>
      </c>
      <c r="L522" s="47">
        <f t="shared" si="37"/>
        <v>1364.2857142857142</v>
      </c>
      <c r="M522" s="48">
        <f t="shared" si="41"/>
        <v>1.3642857142857142E-2</v>
      </c>
      <c r="N522" s="105">
        <f t="shared" si="39"/>
        <v>2.0464285714285713E-2</v>
      </c>
      <c r="O522" s="103">
        <v>2000000</v>
      </c>
      <c r="P522" s="49">
        <f t="shared" si="40"/>
        <v>40928.571428571428</v>
      </c>
    </row>
    <row r="523" spans="1:16" ht="18.75">
      <c r="A523" s="41">
        <v>1474</v>
      </c>
      <c r="B523" s="42">
        <v>43769</v>
      </c>
      <c r="C523" s="107">
        <v>1</v>
      </c>
      <c r="D523" s="43" t="s">
        <v>51</v>
      </c>
      <c r="E523" s="44">
        <v>2019</v>
      </c>
      <c r="F523" s="101">
        <v>30</v>
      </c>
      <c r="G523" s="43" t="s">
        <v>51</v>
      </c>
      <c r="H523" s="44">
        <v>2019</v>
      </c>
      <c r="I523" s="46">
        <v>0.1903</v>
      </c>
      <c r="J523" s="99">
        <v>14</v>
      </c>
      <c r="K523" s="99">
        <v>30</v>
      </c>
      <c r="L523" s="47">
        <f t="shared" si="37"/>
        <v>1359.2857142857142</v>
      </c>
      <c r="M523" s="48">
        <f t="shared" si="41"/>
        <v>1.3592857142857143E-2</v>
      </c>
      <c r="N523" s="105">
        <f t="shared" si="39"/>
        <v>2.0389285714285714E-2</v>
      </c>
      <c r="O523" s="103">
        <v>2000000</v>
      </c>
      <c r="P523" s="49">
        <f t="shared" si="40"/>
        <v>40778.571428571428</v>
      </c>
    </row>
    <row r="524" spans="1:16" ht="18.75">
      <c r="A524" s="50">
        <v>1603</v>
      </c>
      <c r="B524" s="51">
        <v>43799</v>
      </c>
      <c r="C524" s="108">
        <v>1</v>
      </c>
      <c r="D524" s="52" t="s">
        <v>52</v>
      </c>
      <c r="E524" s="53">
        <v>2019</v>
      </c>
      <c r="F524" s="102">
        <v>31</v>
      </c>
      <c r="G524" s="52" t="s">
        <v>52</v>
      </c>
      <c r="H524" s="53">
        <v>2019</v>
      </c>
      <c r="I524" s="55">
        <v>0.18909999999999999</v>
      </c>
      <c r="J524" s="100">
        <v>14</v>
      </c>
      <c r="K524" s="100">
        <v>30</v>
      </c>
      <c r="L524" s="56">
        <f t="shared" si="37"/>
        <v>1350.7142857142858</v>
      </c>
      <c r="M524" s="57">
        <f t="shared" si="41"/>
        <v>1.3507142857142856E-2</v>
      </c>
      <c r="N524" s="106">
        <f t="shared" si="39"/>
        <v>2.0260714285714285E-2</v>
      </c>
      <c r="O524" s="104">
        <v>2000000</v>
      </c>
      <c r="P524" s="58">
        <f t="shared" si="40"/>
        <v>40521.428571428572</v>
      </c>
    </row>
    <row r="525" spans="1:16" ht="18.75">
      <c r="A525" s="41">
        <v>1768</v>
      </c>
      <c r="B525" s="42">
        <v>43826</v>
      </c>
      <c r="C525" s="107">
        <v>1</v>
      </c>
      <c r="D525" s="43" t="s">
        <v>53</v>
      </c>
      <c r="E525" s="44">
        <v>2020</v>
      </c>
      <c r="F525" s="101">
        <v>31</v>
      </c>
      <c r="G525" s="43" t="s">
        <v>53</v>
      </c>
      <c r="H525" s="44">
        <v>2020</v>
      </c>
      <c r="I525" s="46">
        <v>0.18770000000000001</v>
      </c>
      <c r="J525" s="99">
        <v>14</v>
      </c>
      <c r="K525" s="99">
        <v>30</v>
      </c>
      <c r="L525" s="47">
        <f t="shared" si="37"/>
        <v>1340.7142857142858</v>
      </c>
      <c r="M525" s="48">
        <f t="shared" si="41"/>
        <v>1.3407142857142857E-2</v>
      </c>
      <c r="N525" s="105">
        <f t="shared" si="39"/>
        <v>2.0110714285714287E-2</v>
      </c>
      <c r="O525" s="103">
        <v>2000000</v>
      </c>
      <c r="P525" s="49">
        <f t="shared" si="40"/>
        <v>40221.428571428572</v>
      </c>
    </row>
    <row r="526" spans="1:16" ht="18.75">
      <c r="A526" s="41">
        <v>94</v>
      </c>
      <c r="B526" s="42">
        <v>43860</v>
      </c>
      <c r="C526" s="107">
        <v>1</v>
      </c>
      <c r="D526" s="43" t="s">
        <v>54</v>
      </c>
      <c r="E526" s="44">
        <v>2020</v>
      </c>
      <c r="F526" s="101">
        <v>29</v>
      </c>
      <c r="G526" s="43" t="s">
        <v>54</v>
      </c>
      <c r="H526" s="44">
        <v>2020</v>
      </c>
      <c r="I526" s="46">
        <v>0.19059999999999999</v>
      </c>
      <c r="J526" s="99">
        <v>14</v>
      </c>
      <c r="K526" s="99">
        <v>30</v>
      </c>
      <c r="L526" s="47">
        <f t="shared" si="37"/>
        <v>1361.4285714285713</v>
      </c>
      <c r="M526" s="48">
        <f t="shared" si="41"/>
        <v>1.3614285714285714E-2</v>
      </c>
      <c r="N526" s="105">
        <f t="shared" si="39"/>
        <v>2.042142857142857E-2</v>
      </c>
      <c r="O526" s="103">
        <v>2000000</v>
      </c>
      <c r="P526" s="49">
        <f t="shared" si="40"/>
        <v>40842.857142857138</v>
      </c>
    </row>
    <row r="527" spans="1:16" ht="18.75">
      <c r="A527" s="41">
        <v>205</v>
      </c>
      <c r="B527" s="42">
        <v>43888</v>
      </c>
      <c r="C527" s="107">
        <v>1</v>
      </c>
      <c r="D527" s="43" t="s">
        <v>55</v>
      </c>
      <c r="E527" s="44">
        <v>2020</v>
      </c>
      <c r="F527" s="101">
        <v>31</v>
      </c>
      <c r="G527" s="43" t="s">
        <v>55</v>
      </c>
      <c r="H527" s="44">
        <v>2020</v>
      </c>
      <c r="I527" s="46">
        <v>0.1895</v>
      </c>
      <c r="J527" s="99">
        <v>14</v>
      </c>
      <c r="K527" s="99">
        <v>30</v>
      </c>
      <c r="L527" s="47">
        <f t="shared" si="37"/>
        <v>1353.5714285714284</v>
      </c>
      <c r="M527" s="48">
        <f t="shared" si="41"/>
        <v>1.3535714285714286E-2</v>
      </c>
      <c r="N527" s="105">
        <f t="shared" si="39"/>
        <v>2.0303571428571428E-2</v>
      </c>
      <c r="O527" s="103">
        <v>2000000</v>
      </c>
      <c r="P527" s="49">
        <f t="shared" si="40"/>
        <v>40607.142857142855</v>
      </c>
    </row>
    <row r="528" spans="1:16" ht="18.75">
      <c r="A528" s="41">
        <v>351</v>
      </c>
      <c r="B528" s="42">
        <v>43917</v>
      </c>
      <c r="C528" s="107">
        <v>1</v>
      </c>
      <c r="D528" s="43" t="s">
        <v>56</v>
      </c>
      <c r="E528" s="44">
        <v>2020</v>
      </c>
      <c r="F528" s="101">
        <v>30</v>
      </c>
      <c r="G528" s="43" t="s">
        <v>56</v>
      </c>
      <c r="H528" s="44">
        <v>2020</v>
      </c>
      <c r="I528" s="46">
        <v>0.18690000000000001</v>
      </c>
      <c r="J528" s="99">
        <v>14</v>
      </c>
      <c r="K528" s="99">
        <v>30</v>
      </c>
      <c r="L528" s="47">
        <f t="shared" si="37"/>
        <v>1335</v>
      </c>
      <c r="M528" s="48">
        <f t="shared" si="41"/>
        <v>1.3350000000000001E-2</v>
      </c>
      <c r="N528" s="105">
        <f t="shared" si="39"/>
        <v>2.0025000000000001E-2</v>
      </c>
      <c r="O528" s="103">
        <v>2000000</v>
      </c>
      <c r="P528" s="49">
        <f t="shared" si="40"/>
        <v>40050</v>
      </c>
    </row>
    <row r="529" spans="1:16" ht="18.75">
      <c r="A529" s="41">
        <v>437</v>
      </c>
      <c r="B529" s="42">
        <v>43951</v>
      </c>
      <c r="C529" s="107">
        <v>1</v>
      </c>
      <c r="D529" s="43" t="s">
        <v>57</v>
      </c>
      <c r="E529" s="44">
        <v>2020</v>
      </c>
      <c r="F529" s="101">
        <v>31</v>
      </c>
      <c r="G529" s="43" t="s">
        <v>57</v>
      </c>
      <c r="H529" s="44">
        <v>2020</v>
      </c>
      <c r="I529" s="46">
        <v>0.18190000000000001</v>
      </c>
      <c r="J529" s="99">
        <v>14</v>
      </c>
      <c r="K529" s="99">
        <v>30</v>
      </c>
      <c r="L529" s="47">
        <f t="shared" si="37"/>
        <v>1299.2857142857144</v>
      </c>
      <c r="M529" s="48">
        <f t="shared" si="41"/>
        <v>1.2992857142857143E-2</v>
      </c>
      <c r="N529" s="105">
        <f t="shared" si="39"/>
        <v>1.9489285714285716E-2</v>
      </c>
      <c r="O529" s="103">
        <v>2000000</v>
      </c>
      <c r="P529" s="49">
        <f t="shared" si="40"/>
        <v>38978.571428571435</v>
      </c>
    </row>
    <row r="530" spans="1:16" ht="18.75">
      <c r="A530" s="41">
        <v>505</v>
      </c>
      <c r="B530" s="42">
        <v>43980</v>
      </c>
      <c r="C530" s="107">
        <v>1</v>
      </c>
      <c r="D530" s="43" t="s">
        <v>58</v>
      </c>
      <c r="E530" s="44">
        <v>2020</v>
      </c>
      <c r="F530" s="101">
        <v>30</v>
      </c>
      <c r="G530" s="43" t="s">
        <v>58</v>
      </c>
      <c r="H530" s="44">
        <v>2020</v>
      </c>
      <c r="I530" s="46">
        <v>0.1812</v>
      </c>
      <c r="J530" s="99">
        <v>14</v>
      </c>
      <c r="K530" s="99">
        <v>30</v>
      </c>
      <c r="L530" s="47">
        <f t="shared" si="37"/>
        <v>1294.2857142857142</v>
      </c>
      <c r="M530" s="48">
        <f t="shared" si="41"/>
        <v>1.2942857142857143E-2</v>
      </c>
      <c r="N530" s="105">
        <f t="shared" si="39"/>
        <v>1.9414285714285714E-2</v>
      </c>
      <c r="O530" s="103">
        <v>2000000</v>
      </c>
      <c r="P530" s="49">
        <f t="shared" si="40"/>
        <v>38828.571428571428</v>
      </c>
    </row>
    <row r="531" spans="1:16" ht="18.75">
      <c r="A531" s="41">
        <v>605</v>
      </c>
      <c r="B531" s="42">
        <v>44012</v>
      </c>
      <c r="C531" s="107">
        <v>1</v>
      </c>
      <c r="D531" s="43" t="s">
        <v>59</v>
      </c>
      <c r="E531" s="44">
        <v>2020</v>
      </c>
      <c r="F531" s="101">
        <v>31</v>
      </c>
      <c r="G531" s="43" t="s">
        <v>60</v>
      </c>
      <c r="H531" s="44">
        <v>2020</v>
      </c>
      <c r="I531" s="46">
        <v>0.1812</v>
      </c>
      <c r="J531" s="99">
        <v>14</v>
      </c>
      <c r="K531" s="99">
        <v>30</v>
      </c>
      <c r="L531" s="47">
        <f t="shared" si="37"/>
        <v>1294.2857142857142</v>
      </c>
      <c r="M531" s="48">
        <f t="shared" si="41"/>
        <v>1.2942857142857143E-2</v>
      </c>
      <c r="N531" s="105">
        <f t="shared" si="39"/>
        <v>1.9414285714285714E-2</v>
      </c>
      <c r="O531" s="103">
        <v>2000000</v>
      </c>
      <c r="P531" s="49">
        <f t="shared" si="40"/>
        <v>38828.571428571428</v>
      </c>
    </row>
    <row r="532" spans="1:16" ht="18.75">
      <c r="A532" s="41">
        <v>685</v>
      </c>
      <c r="B532" s="42">
        <v>44043</v>
      </c>
      <c r="C532" s="107">
        <v>1</v>
      </c>
      <c r="D532" s="43" t="s">
        <v>48</v>
      </c>
      <c r="E532" s="44">
        <v>2020</v>
      </c>
      <c r="F532" s="101">
        <v>31</v>
      </c>
      <c r="G532" s="43" t="s">
        <v>48</v>
      </c>
      <c r="H532" s="44">
        <v>2020</v>
      </c>
      <c r="I532" s="46">
        <v>0.18290000000000001</v>
      </c>
      <c r="J532" s="99">
        <v>14</v>
      </c>
      <c r="K532" s="99">
        <v>30</v>
      </c>
      <c r="L532" s="47">
        <f t="shared" si="37"/>
        <v>1306.4285714285713</v>
      </c>
      <c r="M532" s="48">
        <f t="shared" si="41"/>
        <v>1.3064285714285714E-2</v>
      </c>
      <c r="N532" s="105">
        <f t="shared" si="39"/>
        <v>1.959642857142857E-2</v>
      </c>
      <c r="O532" s="103">
        <v>2000000</v>
      </c>
      <c r="P532" s="49">
        <f t="shared" si="40"/>
        <v>39192.857142857138</v>
      </c>
    </row>
    <row r="533" spans="1:16" ht="18.75">
      <c r="A533" s="41">
        <v>769</v>
      </c>
      <c r="B533" s="42">
        <v>44071</v>
      </c>
      <c r="C533" s="107">
        <v>1</v>
      </c>
      <c r="D533" s="43" t="s">
        <v>49</v>
      </c>
      <c r="E533" s="44">
        <v>2020</v>
      </c>
      <c r="F533" s="101">
        <v>30</v>
      </c>
      <c r="G533" s="43" t="s">
        <v>49</v>
      </c>
      <c r="H533" s="44">
        <v>2020</v>
      </c>
      <c r="I533" s="46">
        <v>0.1835</v>
      </c>
      <c r="J533" s="99">
        <v>14</v>
      </c>
      <c r="K533" s="99">
        <v>30</v>
      </c>
      <c r="L533" s="47">
        <f t="shared" si="37"/>
        <v>1310.7142857142858</v>
      </c>
      <c r="M533" s="48">
        <f t="shared" si="41"/>
        <v>1.3107142857142857E-2</v>
      </c>
      <c r="N533" s="105">
        <f t="shared" si="39"/>
        <v>1.9660714285714285E-2</v>
      </c>
      <c r="O533" s="103">
        <v>2000000</v>
      </c>
      <c r="P533" s="49">
        <f t="shared" si="40"/>
        <v>39321.428571428572</v>
      </c>
    </row>
    <row r="534" spans="1:16" ht="18.75">
      <c r="A534" s="41">
        <v>869</v>
      </c>
      <c r="B534" s="42">
        <v>44104</v>
      </c>
      <c r="C534" s="107">
        <v>1</v>
      </c>
      <c r="D534" s="43" t="s">
        <v>50</v>
      </c>
      <c r="E534" s="44">
        <v>2020</v>
      </c>
      <c r="F534" s="101">
        <v>31</v>
      </c>
      <c r="G534" s="43" t="s">
        <v>50</v>
      </c>
      <c r="H534" s="44">
        <v>2020</v>
      </c>
      <c r="I534" s="46">
        <v>0.18090000000000001</v>
      </c>
      <c r="J534" s="99">
        <v>14</v>
      </c>
      <c r="K534" s="99">
        <v>30</v>
      </c>
      <c r="L534" s="47">
        <f t="shared" si="37"/>
        <v>1292.1428571428573</v>
      </c>
      <c r="M534" s="48">
        <f t="shared" si="41"/>
        <v>1.2921428571428572E-2</v>
      </c>
      <c r="N534" s="105">
        <f t="shared" si="39"/>
        <v>1.9382142857142858E-2</v>
      </c>
      <c r="O534" s="103">
        <v>2000000</v>
      </c>
      <c r="P534" s="49">
        <f t="shared" si="40"/>
        <v>38764.285714285717</v>
      </c>
    </row>
    <row r="535" spans="1:16" ht="18.75">
      <c r="A535" s="60">
        <v>947</v>
      </c>
      <c r="B535" s="61">
        <v>44133</v>
      </c>
      <c r="C535" s="109">
        <v>1</v>
      </c>
      <c r="D535" s="62" t="s">
        <v>51</v>
      </c>
      <c r="E535" s="44">
        <v>2020</v>
      </c>
      <c r="F535" s="101">
        <v>30</v>
      </c>
      <c r="G535" s="43" t="s">
        <v>51</v>
      </c>
      <c r="H535" s="44">
        <v>2020</v>
      </c>
      <c r="I535" s="46">
        <v>0.1784</v>
      </c>
      <c r="J535" s="99">
        <v>14</v>
      </c>
      <c r="K535" s="99">
        <v>30</v>
      </c>
      <c r="L535" s="47">
        <f t="shared" si="37"/>
        <v>1274.2857142857144</v>
      </c>
      <c r="M535" s="48">
        <f t="shared" si="41"/>
        <v>1.2742857142857143E-2</v>
      </c>
      <c r="N535" s="105">
        <f t="shared" si="39"/>
        <v>1.9114285714285716E-2</v>
      </c>
      <c r="O535" s="103">
        <v>2000000</v>
      </c>
      <c r="P535" s="49">
        <f t="shared" si="40"/>
        <v>38228.571428571435</v>
      </c>
    </row>
    <row r="536" spans="1:16" ht="18.75">
      <c r="A536" s="63">
        <v>1034</v>
      </c>
      <c r="B536" s="64">
        <v>44161</v>
      </c>
      <c r="C536" s="110">
        <v>1</v>
      </c>
      <c r="D536" s="65" t="s">
        <v>52</v>
      </c>
      <c r="E536" s="53">
        <v>2020</v>
      </c>
      <c r="F536" s="102">
        <v>31</v>
      </c>
      <c r="G536" s="52" t="s">
        <v>52</v>
      </c>
      <c r="H536" s="53">
        <v>2020</v>
      </c>
      <c r="I536" s="55">
        <v>0.17460000000000001</v>
      </c>
      <c r="J536" s="100">
        <v>14</v>
      </c>
      <c r="K536" s="100">
        <v>30</v>
      </c>
      <c r="L536" s="56">
        <f t="shared" ref="L536:L538" si="42">MMULT(O536,N536)/30</f>
        <v>1247.1428571428573</v>
      </c>
      <c r="M536" s="57">
        <f t="shared" si="41"/>
        <v>1.2471428571428573E-2</v>
      </c>
      <c r="N536" s="106">
        <f t="shared" ref="N536:N538" si="43">MMULT(M536,1.5)</f>
        <v>1.870714285714286E-2</v>
      </c>
      <c r="O536" s="104">
        <v>2000000</v>
      </c>
      <c r="P536" s="58">
        <f t="shared" ref="P536:P538" si="44">MMULT(L536,K536)</f>
        <v>37414.285714285717</v>
      </c>
    </row>
    <row r="537" spans="1:16" ht="18.75">
      <c r="A537" s="60">
        <v>1215</v>
      </c>
      <c r="B537" s="61">
        <v>44195</v>
      </c>
      <c r="C537" s="109">
        <v>1</v>
      </c>
      <c r="D537" s="62" t="s">
        <v>53</v>
      </c>
      <c r="E537" s="44">
        <v>2021</v>
      </c>
      <c r="F537" s="101">
        <v>31</v>
      </c>
      <c r="G537" s="43" t="s">
        <v>53</v>
      </c>
      <c r="H537" s="44">
        <v>2021</v>
      </c>
      <c r="I537" s="46">
        <v>0.17460000000000001</v>
      </c>
      <c r="J537" s="99">
        <v>14</v>
      </c>
      <c r="K537" s="99">
        <v>30</v>
      </c>
      <c r="L537" s="47">
        <f t="shared" si="42"/>
        <v>1247.1428571428573</v>
      </c>
      <c r="M537" s="48">
        <f t="shared" si="41"/>
        <v>1.2471428571428573E-2</v>
      </c>
      <c r="N537" s="105">
        <f t="shared" si="43"/>
        <v>1.870714285714286E-2</v>
      </c>
      <c r="O537" s="103">
        <v>2000000</v>
      </c>
      <c r="P537" s="49">
        <f t="shared" si="44"/>
        <v>37414.285714285717</v>
      </c>
    </row>
    <row r="538" spans="1:16" ht="18.75">
      <c r="A538" s="60">
        <v>64</v>
      </c>
      <c r="B538" s="61">
        <v>44225</v>
      </c>
      <c r="C538" s="109">
        <v>1</v>
      </c>
      <c r="D538" s="62" t="s">
        <v>54</v>
      </c>
      <c r="E538" s="44">
        <v>2021</v>
      </c>
      <c r="F538" s="101">
        <v>28</v>
      </c>
      <c r="G538" s="43" t="s">
        <v>54</v>
      </c>
      <c r="H538" s="44">
        <v>2021</v>
      </c>
      <c r="I538" s="46">
        <v>0.1754</v>
      </c>
      <c r="J538" s="99">
        <v>14</v>
      </c>
      <c r="K538" s="99">
        <v>30</v>
      </c>
      <c r="L538" s="47">
        <f t="shared" si="42"/>
        <v>1252.8571428571427</v>
      </c>
      <c r="M538" s="48">
        <f t="shared" si="41"/>
        <v>1.2528571428571429E-2</v>
      </c>
      <c r="N538" s="105">
        <f t="shared" si="43"/>
        <v>1.8792857142857142E-2</v>
      </c>
      <c r="O538" s="103">
        <v>2000000</v>
      </c>
      <c r="P538" s="49">
        <f t="shared" si="44"/>
        <v>37585.714285714283</v>
      </c>
    </row>
    <row r="539" spans="1:16" ht="17.25" thickBot="1">
      <c r="A539" s="66"/>
      <c r="B539" s="67"/>
      <c r="C539" s="68"/>
      <c r="D539" s="69"/>
      <c r="E539" s="70"/>
      <c r="F539" s="68"/>
      <c r="G539" s="69"/>
      <c r="H539" s="70"/>
      <c r="I539" s="71"/>
      <c r="J539" s="72"/>
      <c r="K539" s="72"/>
      <c r="L539" s="72"/>
      <c r="M539" s="73"/>
      <c r="N539" s="74"/>
      <c r="O539" s="75"/>
      <c r="P539" s="75"/>
    </row>
    <row r="540" spans="1:16" ht="21.75" thickTop="1" thickBot="1">
      <c r="A540" s="139" t="s">
        <v>61</v>
      </c>
      <c r="B540" s="140"/>
      <c r="C540" s="140"/>
      <c r="D540" s="140"/>
      <c r="E540" s="140"/>
      <c r="F540" s="140"/>
      <c r="G540" s="140"/>
      <c r="H540" s="140"/>
      <c r="I540" s="140"/>
      <c r="J540" s="140"/>
      <c r="K540" s="140"/>
      <c r="L540" s="140"/>
      <c r="M540" s="140"/>
      <c r="N540" s="141"/>
      <c r="O540" s="111">
        <v>2000000</v>
      </c>
      <c r="P540" s="111">
        <f>SUM(P472:P538)</f>
        <v>2886176.9230769239</v>
      </c>
    </row>
    <row r="541" spans="1:16" ht="33.75" thickTop="1">
      <c r="A541" s="142" t="s">
        <v>62</v>
      </c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4"/>
      <c r="O541" s="145">
        <f>SUM(O540:P540)</f>
        <v>4886176.9230769239</v>
      </c>
      <c r="P541" s="146"/>
    </row>
    <row r="542" spans="1:16" ht="15.75" thickBot="1">
      <c r="A542" s="147"/>
      <c r="B542" s="148"/>
      <c r="C542" s="148"/>
      <c r="D542" s="148"/>
      <c r="E542" s="148"/>
      <c r="F542" s="148"/>
      <c r="G542" s="148"/>
      <c r="H542" s="148"/>
      <c r="I542" s="148"/>
      <c r="J542" s="148"/>
      <c r="K542" s="148"/>
      <c r="L542" s="148"/>
      <c r="M542" s="148"/>
      <c r="N542" s="148"/>
      <c r="O542" s="148"/>
      <c r="P542" s="149"/>
    </row>
    <row r="543" spans="1:16" ht="15.75" thickTop="1"/>
    <row r="548" spans="1:16" ht="15.75" thickBot="1"/>
    <row r="549" spans="1:16" ht="16.5" thickTop="1">
      <c r="A549" s="184"/>
      <c r="B549" s="185"/>
      <c r="C549" s="185"/>
      <c r="D549" s="185"/>
      <c r="E549" s="185"/>
      <c r="F549" s="185"/>
      <c r="G549" s="185"/>
      <c r="H549" s="185"/>
      <c r="I549" s="185"/>
      <c r="J549" s="185"/>
      <c r="K549" s="185"/>
      <c r="L549" s="185"/>
      <c r="M549" s="185"/>
      <c r="N549" s="185"/>
      <c r="O549" s="185"/>
      <c r="P549" s="186"/>
    </row>
    <row r="550" spans="1:16" ht="26.25">
      <c r="A550" s="191" t="s">
        <v>6</v>
      </c>
      <c r="B550" s="192"/>
      <c r="C550" s="192"/>
      <c r="D550" s="192"/>
      <c r="E550" s="192"/>
      <c r="F550" s="192"/>
      <c r="G550" s="192"/>
      <c r="H550" s="192"/>
      <c r="I550" s="192"/>
      <c r="J550" s="192"/>
      <c r="K550" s="192"/>
      <c r="L550" s="192"/>
      <c r="M550" s="192"/>
      <c r="N550" s="192"/>
      <c r="O550" s="192"/>
      <c r="P550" s="193"/>
    </row>
    <row r="551" spans="1:16" ht="16.5" thickBot="1">
      <c r="A551" s="194" t="s">
        <v>7</v>
      </c>
      <c r="B551" s="195"/>
      <c r="C551" s="195"/>
      <c r="D551" s="195"/>
      <c r="E551" s="195"/>
      <c r="F551" s="195"/>
      <c r="G551" s="195"/>
      <c r="H551" s="195"/>
      <c r="I551" s="195"/>
      <c r="J551" s="195"/>
      <c r="K551" s="195"/>
      <c r="L551" s="195"/>
      <c r="M551" s="195"/>
      <c r="N551" s="195"/>
      <c r="O551" s="195"/>
      <c r="P551" s="131"/>
    </row>
    <row r="552" spans="1:16" ht="17.25" thickTop="1" thickBot="1">
      <c r="A552" s="196" t="s">
        <v>8</v>
      </c>
      <c r="B552" s="197"/>
      <c r="C552" s="197"/>
      <c r="D552" s="197"/>
      <c r="E552" s="198"/>
      <c r="F552" s="175" t="s">
        <v>68</v>
      </c>
      <c r="G552" s="176"/>
      <c r="H552" s="176"/>
      <c r="I552" s="176"/>
      <c r="J552" s="176"/>
      <c r="K552" s="175" t="s">
        <v>10</v>
      </c>
      <c r="L552" s="176"/>
      <c r="M552" s="176"/>
      <c r="N552" s="177"/>
      <c r="O552" s="175" t="s">
        <v>11</v>
      </c>
      <c r="P552" s="177"/>
    </row>
    <row r="553" spans="1:16" ht="17.25" thickTop="1" thickBot="1">
      <c r="A553" s="7" t="s">
        <v>12</v>
      </c>
      <c r="B553" s="181" t="s">
        <v>13</v>
      </c>
      <c r="C553" s="182"/>
      <c r="D553" s="181" t="s">
        <v>14</v>
      </c>
      <c r="E553" s="182"/>
      <c r="F553" s="178"/>
      <c r="G553" s="179"/>
      <c r="H553" s="179"/>
      <c r="I553" s="179"/>
      <c r="J553" s="179"/>
      <c r="K553" s="178"/>
      <c r="L553" s="179"/>
      <c r="M553" s="179"/>
      <c r="N553" s="180"/>
      <c r="O553" s="178"/>
      <c r="P553" s="180"/>
    </row>
    <row r="554" spans="1:16" ht="17.25" thickTop="1" thickBot="1">
      <c r="A554" s="8">
        <v>28</v>
      </c>
      <c r="B554" s="183" t="s">
        <v>15</v>
      </c>
      <c r="C554" s="183"/>
      <c r="D554" s="183">
        <v>2021</v>
      </c>
      <c r="E554" s="183"/>
      <c r="F554" s="9"/>
      <c r="G554" s="207">
        <v>2000000</v>
      </c>
      <c r="H554" s="207"/>
      <c r="I554" s="207"/>
      <c r="J554" s="10"/>
      <c r="K554" s="154" t="s">
        <v>16</v>
      </c>
      <c r="L554" s="154"/>
      <c r="M554" s="154"/>
      <c r="N554" s="155"/>
      <c r="O554" s="11">
        <v>2017</v>
      </c>
      <c r="P554" s="12">
        <v>166</v>
      </c>
    </row>
    <row r="555" spans="1:16" ht="17.25" thickTop="1" thickBot="1">
      <c r="A555" s="181" t="s">
        <v>17</v>
      </c>
      <c r="B555" s="187"/>
      <c r="C555" s="187"/>
      <c r="D555" s="187"/>
      <c r="E555" s="187"/>
      <c r="F555" s="187"/>
      <c r="G555" s="187"/>
      <c r="H555" s="182"/>
      <c r="I555" s="181" t="s">
        <v>18</v>
      </c>
      <c r="J555" s="187"/>
      <c r="K555" s="187"/>
      <c r="L555" s="187"/>
      <c r="M555" s="187"/>
      <c r="N555" s="182"/>
      <c r="O555" s="197" t="s">
        <v>19</v>
      </c>
      <c r="P555" s="198"/>
    </row>
    <row r="556" spans="1:16" ht="17.25" thickTop="1" thickBot="1">
      <c r="A556" s="153" t="s">
        <v>20</v>
      </c>
      <c r="B556" s="154"/>
      <c r="C556" s="154"/>
      <c r="D556" s="154"/>
      <c r="E556" s="154"/>
      <c r="F556" s="154"/>
      <c r="G556" s="154"/>
      <c r="H556" s="155"/>
      <c r="I556" s="156" t="s">
        <v>81</v>
      </c>
      <c r="J556" s="157"/>
      <c r="K556" s="157"/>
      <c r="L556" s="157"/>
      <c r="M556" s="157"/>
      <c r="N556" s="158"/>
      <c r="O556" s="154" t="s">
        <v>21</v>
      </c>
      <c r="P556" s="155"/>
    </row>
    <row r="557" spans="1:16" ht="19.5" thickTop="1" thickBot="1">
      <c r="A557" s="13"/>
      <c r="B557" s="14"/>
      <c r="C557" s="14"/>
      <c r="D557" s="159" t="s">
        <v>22</v>
      </c>
      <c r="E557" s="159"/>
      <c r="F557" s="159"/>
      <c r="G557" s="159"/>
      <c r="H557" s="159"/>
      <c r="I557" s="159"/>
      <c r="J557" s="159"/>
      <c r="K557" s="159"/>
      <c r="L557" s="159"/>
      <c r="M557" s="159"/>
      <c r="N557" s="159"/>
      <c r="O557" s="159"/>
      <c r="P557" s="15"/>
    </row>
    <row r="558" spans="1:16" ht="19.5" thickTop="1" thickBot="1">
      <c r="A558" s="160" t="s">
        <v>23</v>
      </c>
      <c r="B558" s="160" t="s">
        <v>8</v>
      </c>
      <c r="C558" s="163" t="s">
        <v>24</v>
      </c>
      <c r="D558" s="164"/>
      <c r="E558" s="164"/>
      <c r="F558" s="164"/>
      <c r="G558" s="164"/>
      <c r="H558" s="165"/>
      <c r="I558" s="166" t="s">
        <v>25</v>
      </c>
      <c r="J558" s="159"/>
      <c r="K558" s="159"/>
      <c r="L558" s="159"/>
      <c r="M558" s="159"/>
      <c r="N558" s="167"/>
      <c r="O558" s="16" t="s">
        <v>26</v>
      </c>
      <c r="P558" s="17" t="s">
        <v>27</v>
      </c>
    </row>
    <row r="559" spans="1:16" ht="16.5" thickTop="1" thickBot="1">
      <c r="A559" s="161"/>
      <c r="B559" s="161"/>
      <c r="C559" s="168" t="s">
        <v>28</v>
      </c>
      <c r="D559" s="169"/>
      <c r="E559" s="170"/>
      <c r="F559" s="171" t="s">
        <v>29</v>
      </c>
      <c r="G559" s="172"/>
      <c r="H559" s="173"/>
      <c r="I559" s="18" t="s">
        <v>30</v>
      </c>
      <c r="J559" s="137" t="s">
        <v>31</v>
      </c>
      <c r="K559" s="137" t="s">
        <v>32</v>
      </c>
      <c r="L559" s="137" t="s">
        <v>31</v>
      </c>
      <c r="M559" s="18" t="s">
        <v>33</v>
      </c>
      <c r="N559" s="18" t="s">
        <v>34</v>
      </c>
      <c r="O559" s="19"/>
      <c r="P559" s="20"/>
    </row>
    <row r="560" spans="1:16" ht="16.5" thickTop="1" thickBot="1">
      <c r="A560" s="161"/>
      <c r="B560" s="205"/>
      <c r="C560" s="137" t="s">
        <v>35</v>
      </c>
      <c r="D560" s="137" t="s">
        <v>36</v>
      </c>
      <c r="E560" s="137" t="s">
        <v>37</v>
      </c>
      <c r="F560" s="137" t="s">
        <v>38</v>
      </c>
      <c r="G560" s="137" t="s">
        <v>36</v>
      </c>
      <c r="H560" s="137" t="s">
        <v>37</v>
      </c>
      <c r="I560" s="21" t="s">
        <v>39</v>
      </c>
      <c r="J560" s="174"/>
      <c r="K560" s="174"/>
      <c r="L560" s="174"/>
      <c r="M560" s="22" t="s">
        <v>39</v>
      </c>
      <c r="N560" s="22" t="s">
        <v>40</v>
      </c>
      <c r="O560" s="23" t="s">
        <v>41</v>
      </c>
      <c r="P560" s="24" t="s">
        <v>42</v>
      </c>
    </row>
    <row r="561" spans="1:16" ht="16.5" thickTop="1" thickBot="1">
      <c r="A561" s="162"/>
      <c r="B561" s="206"/>
      <c r="C561" s="138"/>
      <c r="D561" s="138"/>
      <c r="E561" s="138"/>
      <c r="F561" s="138"/>
      <c r="G561" s="138"/>
      <c r="H561" s="138"/>
      <c r="I561" s="25" t="s">
        <v>43</v>
      </c>
      <c r="J561" s="138"/>
      <c r="K561" s="138"/>
      <c r="L561" s="138"/>
      <c r="M561" s="26" t="s">
        <v>44</v>
      </c>
      <c r="N561" s="26" t="s">
        <v>45</v>
      </c>
      <c r="O561" s="23" t="s">
        <v>46</v>
      </c>
      <c r="P561" s="24" t="s">
        <v>47</v>
      </c>
    </row>
    <row r="562" spans="1:16" ht="15.75" thickTop="1">
      <c r="A562" s="33"/>
      <c r="B562" s="34"/>
      <c r="C562" s="33"/>
      <c r="D562" s="35"/>
      <c r="E562" s="34"/>
      <c r="F562" s="36"/>
      <c r="G562" s="35"/>
      <c r="H562" s="34"/>
      <c r="I562" s="37"/>
      <c r="J562" s="35"/>
      <c r="K562" s="35"/>
      <c r="L562" s="35"/>
      <c r="M562" s="34"/>
      <c r="N562" s="38"/>
      <c r="O562" s="39"/>
      <c r="P562" s="40"/>
    </row>
    <row r="563" spans="1:16" ht="18.75">
      <c r="A563" s="41">
        <v>913</v>
      </c>
      <c r="B563" s="42">
        <v>42185</v>
      </c>
      <c r="C563" s="107">
        <v>26</v>
      </c>
      <c r="D563" s="43" t="s">
        <v>48</v>
      </c>
      <c r="E563" s="44">
        <v>2015</v>
      </c>
      <c r="F563" s="101">
        <v>31</v>
      </c>
      <c r="G563" s="43" t="s">
        <v>48</v>
      </c>
      <c r="H563" s="44">
        <v>2015</v>
      </c>
      <c r="I563" s="46">
        <v>0.19270000000000001</v>
      </c>
      <c r="J563" s="99">
        <v>13</v>
      </c>
      <c r="K563" s="99">
        <v>5</v>
      </c>
      <c r="L563" s="47">
        <f t="shared" ref="L563:L626" si="45">MMULT(O563,N563)/30</f>
        <v>1482.3076923076922</v>
      </c>
      <c r="M563" s="48">
        <f t="shared" ref="M563:M593" si="46">I563/J563</f>
        <v>1.4823076923076923E-2</v>
      </c>
      <c r="N563" s="105">
        <f t="shared" ref="N563:N626" si="47">MMULT(M563,1.5)</f>
        <v>2.2234615384615384E-2</v>
      </c>
      <c r="O563" s="103">
        <v>2000000</v>
      </c>
      <c r="P563" s="49">
        <f t="shared" ref="P563:P626" si="48">MMULT(L563,K563)</f>
        <v>7411.538461538461</v>
      </c>
    </row>
    <row r="564" spans="1:16" ht="18.75">
      <c r="A564" s="41">
        <v>913</v>
      </c>
      <c r="B564" s="42">
        <v>42185</v>
      </c>
      <c r="C564" s="107">
        <v>1</v>
      </c>
      <c r="D564" s="43" t="s">
        <v>49</v>
      </c>
      <c r="E564" s="44">
        <v>2015</v>
      </c>
      <c r="F564" s="101">
        <v>30</v>
      </c>
      <c r="G564" s="43" t="s">
        <v>49</v>
      </c>
      <c r="H564" s="44">
        <v>2015</v>
      </c>
      <c r="I564" s="46">
        <v>0.19270000000000001</v>
      </c>
      <c r="J564" s="99">
        <v>13</v>
      </c>
      <c r="K564" s="99">
        <v>30</v>
      </c>
      <c r="L564" s="47">
        <f t="shared" si="45"/>
        <v>1482.3076923076922</v>
      </c>
      <c r="M564" s="48">
        <f t="shared" si="46"/>
        <v>1.4823076923076923E-2</v>
      </c>
      <c r="N564" s="105">
        <f t="shared" si="47"/>
        <v>2.2234615384615384E-2</v>
      </c>
      <c r="O564" s="103">
        <v>2000000</v>
      </c>
      <c r="P564" s="49">
        <f t="shared" si="48"/>
        <v>44469.230769230766</v>
      </c>
    </row>
    <row r="565" spans="1:16" ht="18.75">
      <c r="A565" s="41">
        <v>1341</v>
      </c>
      <c r="B565" s="42">
        <v>42277</v>
      </c>
      <c r="C565" s="107">
        <v>1</v>
      </c>
      <c r="D565" s="43" t="s">
        <v>50</v>
      </c>
      <c r="E565" s="44">
        <v>2015</v>
      </c>
      <c r="F565" s="101">
        <v>31</v>
      </c>
      <c r="G565" s="43" t="s">
        <v>50</v>
      </c>
      <c r="H565" s="44">
        <v>2015</v>
      </c>
      <c r="I565" s="46">
        <v>0.1933</v>
      </c>
      <c r="J565" s="99">
        <v>13</v>
      </c>
      <c r="K565" s="99">
        <v>30</v>
      </c>
      <c r="L565" s="47">
        <f t="shared" si="45"/>
        <v>1486.9230769230769</v>
      </c>
      <c r="M565" s="48">
        <f t="shared" si="46"/>
        <v>1.486923076923077E-2</v>
      </c>
      <c r="N565" s="105">
        <f t="shared" si="47"/>
        <v>2.2303846153846153E-2</v>
      </c>
      <c r="O565" s="103">
        <v>2000000</v>
      </c>
      <c r="P565" s="49">
        <f t="shared" si="48"/>
        <v>44607.692307692305</v>
      </c>
    </row>
    <row r="566" spans="1:16" ht="18.75">
      <c r="A566" s="41">
        <v>1341</v>
      </c>
      <c r="B566" s="42">
        <v>42277</v>
      </c>
      <c r="C566" s="107">
        <v>1</v>
      </c>
      <c r="D566" s="43" t="s">
        <v>51</v>
      </c>
      <c r="E566" s="44">
        <v>2015</v>
      </c>
      <c r="F566" s="101">
        <v>30</v>
      </c>
      <c r="G566" s="43" t="s">
        <v>51</v>
      </c>
      <c r="H566" s="44">
        <v>2015</v>
      </c>
      <c r="I566" s="46">
        <v>0.1933</v>
      </c>
      <c r="J566" s="99">
        <v>13</v>
      </c>
      <c r="K566" s="99">
        <v>30</v>
      </c>
      <c r="L566" s="47">
        <f t="shared" si="45"/>
        <v>1486.9230769230769</v>
      </c>
      <c r="M566" s="48">
        <f t="shared" si="46"/>
        <v>1.486923076923077E-2</v>
      </c>
      <c r="N566" s="105">
        <f t="shared" si="47"/>
        <v>2.2303846153846153E-2</v>
      </c>
      <c r="O566" s="103">
        <v>2000000</v>
      </c>
      <c r="P566" s="49">
        <f t="shared" si="48"/>
        <v>44607.692307692305</v>
      </c>
    </row>
    <row r="567" spans="1:16" ht="18.75">
      <c r="A567" s="50">
        <v>1341</v>
      </c>
      <c r="B567" s="51">
        <v>42277</v>
      </c>
      <c r="C567" s="108">
        <v>1</v>
      </c>
      <c r="D567" s="52" t="s">
        <v>52</v>
      </c>
      <c r="E567" s="53">
        <v>2015</v>
      </c>
      <c r="F567" s="102">
        <v>31</v>
      </c>
      <c r="G567" s="52" t="s">
        <v>52</v>
      </c>
      <c r="H567" s="53">
        <v>2015</v>
      </c>
      <c r="I567" s="55">
        <v>0.1933</v>
      </c>
      <c r="J567" s="100">
        <v>13</v>
      </c>
      <c r="K567" s="100">
        <v>30</v>
      </c>
      <c r="L567" s="56">
        <f t="shared" si="45"/>
        <v>1486.9230769230769</v>
      </c>
      <c r="M567" s="57">
        <f t="shared" si="46"/>
        <v>1.486923076923077E-2</v>
      </c>
      <c r="N567" s="106">
        <f t="shared" si="47"/>
        <v>2.2303846153846153E-2</v>
      </c>
      <c r="O567" s="104">
        <v>2000000</v>
      </c>
      <c r="P567" s="58">
        <f t="shared" si="48"/>
        <v>44607.692307692305</v>
      </c>
    </row>
    <row r="568" spans="1:16" ht="18.75">
      <c r="A568" s="41">
        <v>1788</v>
      </c>
      <c r="B568" s="42">
        <v>42366</v>
      </c>
      <c r="C568" s="107">
        <v>1</v>
      </c>
      <c r="D568" s="43" t="s">
        <v>53</v>
      </c>
      <c r="E568" s="44">
        <v>2016</v>
      </c>
      <c r="F568" s="101">
        <v>31</v>
      </c>
      <c r="G568" s="43" t="s">
        <v>53</v>
      </c>
      <c r="H568" s="44">
        <v>2016</v>
      </c>
      <c r="I568" s="46">
        <v>0.1968</v>
      </c>
      <c r="J568" s="99">
        <v>13</v>
      </c>
      <c r="K568" s="99">
        <v>30</v>
      </c>
      <c r="L568" s="47">
        <f t="shared" si="45"/>
        <v>1513.8461538461538</v>
      </c>
      <c r="M568" s="48">
        <f t="shared" si="46"/>
        <v>1.5138461538461538E-2</v>
      </c>
      <c r="N568" s="105">
        <f t="shared" si="47"/>
        <v>2.2707692307692307E-2</v>
      </c>
      <c r="O568" s="103">
        <v>2000000</v>
      </c>
      <c r="P568" s="49">
        <f t="shared" si="48"/>
        <v>45415.384615384617</v>
      </c>
    </row>
    <row r="569" spans="1:16" ht="18.75">
      <c r="A569" s="41">
        <v>1788</v>
      </c>
      <c r="B569" s="42">
        <v>42366</v>
      </c>
      <c r="C569" s="107">
        <v>1</v>
      </c>
      <c r="D569" s="43" t="s">
        <v>54</v>
      </c>
      <c r="E569" s="44">
        <v>2016</v>
      </c>
      <c r="F569" s="101">
        <v>29</v>
      </c>
      <c r="G569" s="43" t="s">
        <v>54</v>
      </c>
      <c r="H569" s="44">
        <v>2016</v>
      </c>
      <c r="I569" s="46">
        <v>0.1968</v>
      </c>
      <c r="J569" s="99">
        <v>13</v>
      </c>
      <c r="K569" s="99">
        <v>30</v>
      </c>
      <c r="L569" s="47">
        <f t="shared" si="45"/>
        <v>1513.8461538461538</v>
      </c>
      <c r="M569" s="48">
        <f t="shared" si="46"/>
        <v>1.5138461538461538E-2</v>
      </c>
      <c r="N569" s="105">
        <f t="shared" si="47"/>
        <v>2.2707692307692307E-2</v>
      </c>
      <c r="O569" s="103">
        <v>2000000</v>
      </c>
      <c r="P569" s="49">
        <f t="shared" si="48"/>
        <v>45415.384615384617</v>
      </c>
    </row>
    <row r="570" spans="1:16" ht="18.75">
      <c r="A570" s="41">
        <v>1788</v>
      </c>
      <c r="B570" s="42">
        <v>42366</v>
      </c>
      <c r="C570" s="107">
        <v>1</v>
      </c>
      <c r="D570" s="43" t="s">
        <v>55</v>
      </c>
      <c r="E570" s="44">
        <v>2016</v>
      </c>
      <c r="F570" s="101">
        <v>31</v>
      </c>
      <c r="G570" s="43" t="s">
        <v>55</v>
      </c>
      <c r="H570" s="44">
        <v>2016</v>
      </c>
      <c r="I570" s="46">
        <v>0.1968</v>
      </c>
      <c r="J570" s="99">
        <v>13</v>
      </c>
      <c r="K570" s="99">
        <v>30</v>
      </c>
      <c r="L570" s="47">
        <f t="shared" si="45"/>
        <v>1513.8461538461538</v>
      </c>
      <c r="M570" s="48">
        <f t="shared" si="46"/>
        <v>1.5138461538461538E-2</v>
      </c>
      <c r="N570" s="105">
        <f t="shared" si="47"/>
        <v>2.2707692307692307E-2</v>
      </c>
      <c r="O570" s="103">
        <v>2000000</v>
      </c>
      <c r="P570" s="49">
        <f t="shared" si="48"/>
        <v>45415.384615384617</v>
      </c>
    </row>
    <row r="571" spans="1:16" ht="18.75">
      <c r="A571" s="59">
        <v>0.33400000000000002</v>
      </c>
      <c r="B571" s="42">
        <v>42458</v>
      </c>
      <c r="C571" s="107">
        <v>1</v>
      </c>
      <c r="D571" s="43" t="s">
        <v>56</v>
      </c>
      <c r="E571" s="44">
        <v>2016</v>
      </c>
      <c r="F571" s="101">
        <v>30</v>
      </c>
      <c r="G571" s="43" t="s">
        <v>56</v>
      </c>
      <c r="H571" s="44">
        <v>2016</v>
      </c>
      <c r="I571" s="46">
        <v>0.2054</v>
      </c>
      <c r="J571" s="99">
        <v>13</v>
      </c>
      <c r="K571" s="99">
        <v>30</v>
      </c>
      <c r="L571" s="47">
        <f t="shared" si="45"/>
        <v>1580.0000000000002</v>
      </c>
      <c r="M571" s="48">
        <f t="shared" si="46"/>
        <v>1.5800000000000002E-2</v>
      </c>
      <c r="N571" s="105">
        <f t="shared" si="47"/>
        <v>2.3700000000000002E-2</v>
      </c>
      <c r="O571" s="103">
        <v>2000000</v>
      </c>
      <c r="P571" s="49">
        <f t="shared" si="48"/>
        <v>47400.000000000007</v>
      </c>
    </row>
    <row r="572" spans="1:16" ht="18.75">
      <c r="A572" s="59">
        <v>0.33400000000000002</v>
      </c>
      <c r="B572" s="42">
        <v>42458</v>
      </c>
      <c r="C572" s="107">
        <v>1</v>
      </c>
      <c r="D572" s="43" t="s">
        <v>57</v>
      </c>
      <c r="E572" s="44">
        <v>2016</v>
      </c>
      <c r="F572" s="101">
        <v>31</v>
      </c>
      <c r="G572" s="43" t="s">
        <v>57</v>
      </c>
      <c r="H572" s="44">
        <v>2016</v>
      </c>
      <c r="I572" s="46">
        <v>0.2054</v>
      </c>
      <c r="J572" s="99">
        <v>13</v>
      </c>
      <c r="K572" s="99">
        <v>30</v>
      </c>
      <c r="L572" s="47">
        <f t="shared" si="45"/>
        <v>1580.0000000000002</v>
      </c>
      <c r="M572" s="48">
        <f t="shared" si="46"/>
        <v>1.5800000000000002E-2</v>
      </c>
      <c r="N572" s="105">
        <f t="shared" si="47"/>
        <v>2.3700000000000002E-2</v>
      </c>
      <c r="O572" s="103">
        <v>2000000</v>
      </c>
      <c r="P572" s="49">
        <f t="shared" si="48"/>
        <v>47400.000000000007</v>
      </c>
    </row>
    <row r="573" spans="1:16" ht="18.75">
      <c r="A573" s="59">
        <v>0.33400000000000002</v>
      </c>
      <c r="B573" s="42">
        <v>42458</v>
      </c>
      <c r="C573" s="107">
        <v>1</v>
      </c>
      <c r="D573" s="43" t="s">
        <v>58</v>
      </c>
      <c r="E573" s="44">
        <v>2016</v>
      </c>
      <c r="F573" s="101">
        <v>30</v>
      </c>
      <c r="G573" s="43" t="s">
        <v>58</v>
      </c>
      <c r="H573" s="44">
        <v>2016</v>
      </c>
      <c r="I573" s="46">
        <v>0.2054</v>
      </c>
      <c r="J573" s="99">
        <v>13</v>
      </c>
      <c r="K573" s="99">
        <v>30</v>
      </c>
      <c r="L573" s="47">
        <f t="shared" si="45"/>
        <v>1580.0000000000002</v>
      </c>
      <c r="M573" s="48">
        <f t="shared" si="46"/>
        <v>1.5800000000000002E-2</v>
      </c>
      <c r="N573" s="105">
        <f t="shared" si="47"/>
        <v>2.3700000000000002E-2</v>
      </c>
      <c r="O573" s="103">
        <v>2000000</v>
      </c>
      <c r="P573" s="49">
        <f t="shared" si="48"/>
        <v>47400.000000000007</v>
      </c>
    </row>
    <row r="574" spans="1:16" ht="18.75">
      <c r="A574" s="59">
        <v>8.1100000000000005E-2</v>
      </c>
      <c r="B574" s="42">
        <v>42549</v>
      </c>
      <c r="C574" s="107">
        <v>1</v>
      </c>
      <c r="D574" s="43" t="s">
        <v>59</v>
      </c>
      <c r="E574" s="44">
        <v>2016</v>
      </c>
      <c r="F574" s="101">
        <v>31</v>
      </c>
      <c r="G574" s="43" t="s">
        <v>60</v>
      </c>
      <c r="H574" s="44">
        <v>2016</v>
      </c>
      <c r="I574" s="46">
        <v>0.21340000000000001</v>
      </c>
      <c r="J574" s="99">
        <v>13</v>
      </c>
      <c r="K574" s="99">
        <v>30</v>
      </c>
      <c r="L574" s="47">
        <f t="shared" si="45"/>
        <v>1641.5384615384617</v>
      </c>
      <c r="M574" s="48">
        <f t="shared" si="46"/>
        <v>1.6415384615384616E-2</v>
      </c>
      <c r="N574" s="105">
        <f t="shared" si="47"/>
        <v>2.4623076923076925E-2</v>
      </c>
      <c r="O574" s="103">
        <v>2000000</v>
      </c>
      <c r="P574" s="49">
        <f t="shared" si="48"/>
        <v>49246.153846153851</v>
      </c>
    </row>
    <row r="575" spans="1:16" ht="18.75">
      <c r="A575" s="59">
        <v>8.1100000000000005E-2</v>
      </c>
      <c r="B575" s="42">
        <v>42549</v>
      </c>
      <c r="C575" s="107">
        <v>1</v>
      </c>
      <c r="D575" s="43" t="s">
        <v>48</v>
      </c>
      <c r="E575" s="44">
        <v>2016</v>
      </c>
      <c r="F575" s="101">
        <v>31</v>
      </c>
      <c r="G575" s="43" t="s">
        <v>48</v>
      </c>
      <c r="H575" s="44">
        <v>2016</v>
      </c>
      <c r="I575" s="46">
        <v>0.21340000000000001</v>
      </c>
      <c r="J575" s="99">
        <v>13</v>
      </c>
      <c r="K575" s="99">
        <v>30</v>
      </c>
      <c r="L575" s="47">
        <f t="shared" si="45"/>
        <v>1641.5384615384617</v>
      </c>
      <c r="M575" s="48">
        <f t="shared" si="46"/>
        <v>1.6415384615384616E-2</v>
      </c>
      <c r="N575" s="105">
        <f t="shared" si="47"/>
        <v>2.4623076923076925E-2</v>
      </c>
      <c r="O575" s="103">
        <v>2000000</v>
      </c>
      <c r="P575" s="49">
        <f t="shared" si="48"/>
        <v>49246.153846153851</v>
      </c>
    </row>
    <row r="576" spans="1:16" ht="18.75">
      <c r="A576" s="59">
        <v>1.0810999999999999</v>
      </c>
      <c r="B576" s="42">
        <v>42550</v>
      </c>
      <c r="C576" s="107">
        <v>1</v>
      </c>
      <c r="D576" s="43" t="s">
        <v>49</v>
      </c>
      <c r="E576" s="44">
        <v>2016</v>
      </c>
      <c r="F576" s="101">
        <v>30</v>
      </c>
      <c r="G576" s="43" t="s">
        <v>49</v>
      </c>
      <c r="H576" s="44">
        <v>2016</v>
      </c>
      <c r="I576" s="46">
        <v>0.21340000000000001</v>
      </c>
      <c r="J576" s="99">
        <v>13</v>
      </c>
      <c r="K576" s="99">
        <v>30</v>
      </c>
      <c r="L576" s="47">
        <f t="shared" si="45"/>
        <v>1641.5384615384617</v>
      </c>
      <c r="M576" s="48">
        <f t="shared" si="46"/>
        <v>1.6415384615384616E-2</v>
      </c>
      <c r="N576" s="105">
        <f t="shared" si="47"/>
        <v>2.4623076923076925E-2</v>
      </c>
      <c r="O576" s="103">
        <v>2000000</v>
      </c>
      <c r="P576" s="49">
        <f t="shared" si="48"/>
        <v>49246.153846153851</v>
      </c>
    </row>
    <row r="577" spans="1:16" ht="18.75">
      <c r="A577" s="41">
        <v>1233</v>
      </c>
      <c r="B577" s="42">
        <v>42642</v>
      </c>
      <c r="C577" s="107">
        <v>1</v>
      </c>
      <c r="D577" s="43" t="s">
        <v>50</v>
      </c>
      <c r="E577" s="44">
        <v>2016</v>
      </c>
      <c r="F577" s="101">
        <v>31</v>
      </c>
      <c r="G577" s="43" t="s">
        <v>50</v>
      </c>
      <c r="H577" s="44">
        <v>2016</v>
      </c>
      <c r="I577" s="46">
        <v>0.21990000000000001</v>
      </c>
      <c r="J577" s="99">
        <v>13</v>
      </c>
      <c r="K577" s="99">
        <v>30</v>
      </c>
      <c r="L577" s="47">
        <f t="shared" si="45"/>
        <v>1691.5384615384617</v>
      </c>
      <c r="M577" s="48">
        <f t="shared" si="46"/>
        <v>1.6915384615384617E-2</v>
      </c>
      <c r="N577" s="105">
        <f t="shared" si="47"/>
        <v>2.5373076923076925E-2</v>
      </c>
      <c r="O577" s="103">
        <v>2000000</v>
      </c>
      <c r="P577" s="49">
        <f t="shared" si="48"/>
        <v>50746.153846153851</v>
      </c>
    </row>
    <row r="578" spans="1:16" ht="18.75">
      <c r="A578" s="41">
        <v>1233</v>
      </c>
      <c r="B578" s="42">
        <v>42642</v>
      </c>
      <c r="C578" s="107">
        <v>1</v>
      </c>
      <c r="D578" s="43" t="s">
        <v>51</v>
      </c>
      <c r="E578" s="44">
        <v>2016</v>
      </c>
      <c r="F578" s="101">
        <v>30</v>
      </c>
      <c r="G578" s="43" t="s">
        <v>51</v>
      </c>
      <c r="H578" s="44">
        <v>2016</v>
      </c>
      <c r="I578" s="46">
        <v>0.21990000000000001</v>
      </c>
      <c r="J578" s="99">
        <v>13</v>
      </c>
      <c r="K578" s="99">
        <v>30</v>
      </c>
      <c r="L578" s="47">
        <f t="shared" si="45"/>
        <v>1691.5384615384617</v>
      </c>
      <c r="M578" s="48">
        <f t="shared" si="46"/>
        <v>1.6915384615384617E-2</v>
      </c>
      <c r="N578" s="105">
        <f t="shared" si="47"/>
        <v>2.5373076923076925E-2</v>
      </c>
      <c r="O578" s="103">
        <v>2000000</v>
      </c>
      <c r="P578" s="49">
        <f t="shared" si="48"/>
        <v>50746.153846153851</v>
      </c>
    </row>
    <row r="579" spans="1:16" ht="18.75">
      <c r="A579" s="50">
        <v>1233</v>
      </c>
      <c r="B579" s="51">
        <v>42642</v>
      </c>
      <c r="C579" s="108">
        <v>1</v>
      </c>
      <c r="D579" s="52" t="s">
        <v>52</v>
      </c>
      <c r="E579" s="53">
        <v>2016</v>
      </c>
      <c r="F579" s="102">
        <v>31</v>
      </c>
      <c r="G579" s="52" t="s">
        <v>52</v>
      </c>
      <c r="H579" s="53">
        <v>2016</v>
      </c>
      <c r="I579" s="55">
        <v>0.21990000000000001</v>
      </c>
      <c r="J579" s="100">
        <v>13</v>
      </c>
      <c r="K579" s="100">
        <v>30</v>
      </c>
      <c r="L579" s="56">
        <f t="shared" si="45"/>
        <v>1691.5384615384617</v>
      </c>
      <c r="M579" s="57">
        <f t="shared" si="46"/>
        <v>1.6915384615384617E-2</v>
      </c>
      <c r="N579" s="106">
        <f t="shared" si="47"/>
        <v>2.5373076923076925E-2</v>
      </c>
      <c r="O579" s="104">
        <v>2000000</v>
      </c>
      <c r="P579" s="58">
        <f t="shared" si="48"/>
        <v>50746.153846153851</v>
      </c>
    </row>
    <row r="580" spans="1:16" ht="18.75">
      <c r="A580" s="41">
        <v>1612</v>
      </c>
      <c r="B580" s="42">
        <v>42730</v>
      </c>
      <c r="C580" s="107">
        <v>1</v>
      </c>
      <c r="D580" s="43" t="s">
        <v>53</v>
      </c>
      <c r="E580" s="44">
        <v>2017</v>
      </c>
      <c r="F580" s="101">
        <v>31</v>
      </c>
      <c r="G580" s="43" t="s">
        <v>53</v>
      </c>
      <c r="H580" s="44">
        <v>2017</v>
      </c>
      <c r="I580" s="46">
        <v>0.22339999999999999</v>
      </c>
      <c r="J580" s="99">
        <v>14</v>
      </c>
      <c r="K580" s="99">
        <v>30</v>
      </c>
      <c r="L580" s="47">
        <f t="shared" si="45"/>
        <v>1595.7142857142858</v>
      </c>
      <c r="M580" s="48">
        <f t="shared" si="46"/>
        <v>1.5957142857142857E-2</v>
      </c>
      <c r="N580" s="105">
        <f t="shared" si="47"/>
        <v>2.3935714285714286E-2</v>
      </c>
      <c r="O580" s="103">
        <v>2000000</v>
      </c>
      <c r="P580" s="49">
        <f t="shared" si="48"/>
        <v>47871.428571428572</v>
      </c>
    </row>
    <row r="581" spans="1:16" ht="18.75">
      <c r="A581" s="41">
        <v>1612</v>
      </c>
      <c r="B581" s="42">
        <v>42730</v>
      </c>
      <c r="C581" s="107">
        <v>1</v>
      </c>
      <c r="D581" s="43" t="s">
        <v>54</v>
      </c>
      <c r="E581" s="44">
        <v>2017</v>
      </c>
      <c r="F581" s="101">
        <v>28</v>
      </c>
      <c r="G581" s="43" t="s">
        <v>54</v>
      </c>
      <c r="H581" s="44">
        <v>2017</v>
      </c>
      <c r="I581" s="46">
        <v>0.22339999999999999</v>
      </c>
      <c r="J581" s="99">
        <v>14</v>
      </c>
      <c r="K581" s="99">
        <v>30</v>
      </c>
      <c r="L581" s="47">
        <f t="shared" si="45"/>
        <v>1595.7142857142858</v>
      </c>
      <c r="M581" s="48">
        <f t="shared" si="46"/>
        <v>1.5957142857142857E-2</v>
      </c>
      <c r="N581" s="105">
        <f t="shared" si="47"/>
        <v>2.3935714285714286E-2</v>
      </c>
      <c r="O581" s="103">
        <v>2000000</v>
      </c>
      <c r="P581" s="49">
        <f t="shared" si="48"/>
        <v>47871.428571428572</v>
      </c>
    </row>
    <row r="582" spans="1:16" ht="18.75">
      <c r="A582" s="41">
        <v>1612</v>
      </c>
      <c r="B582" s="42">
        <v>42730</v>
      </c>
      <c r="C582" s="107">
        <v>1</v>
      </c>
      <c r="D582" s="43" t="s">
        <v>55</v>
      </c>
      <c r="E582" s="44">
        <v>2017</v>
      </c>
      <c r="F582" s="101">
        <v>31</v>
      </c>
      <c r="G582" s="43" t="s">
        <v>55</v>
      </c>
      <c r="H582" s="44">
        <v>2017</v>
      </c>
      <c r="I582" s="46">
        <v>0.22339999999999999</v>
      </c>
      <c r="J582" s="99">
        <v>14</v>
      </c>
      <c r="K582" s="99">
        <v>30</v>
      </c>
      <c r="L582" s="47">
        <f t="shared" si="45"/>
        <v>1595.7142857142858</v>
      </c>
      <c r="M582" s="48">
        <f t="shared" si="46"/>
        <v>1.5957142857142857E-2</v>
      </c>
      <c r="N582" s="105">
        <f t="shared" si="47"/>
        <v>2.3935714285714286E-2</v>
      </c>
      <c r="O582" s="103">
        <v>2000000</v>
      </c>
      <c r="P582" s="49">
        <f t="shared" si="48"/>
        <v>47871.428571428572</v>
      </c>
    </row>
    <row r="583" spans="1:16" ht="18.75">
      <c r="A583" s="41">
        <v>488</v>
      </c>
      <c r="B583" s="42">
        <v>42822</v>
      </c>
      <c r="C583" s="107">
        <v>1</v>
      </c>
      <c r="D583" s="43" t="s">
        <v>56</v>
      </c>
      <c r="E583" s="44">
        <v>2017</v>
      </c>
      <c r="F583" s="101">
        <v>30</v>
      </c>
      <c r="G583" s="43" t="s">
        <v>56</v>
      </c>
      <c r="H583" s="44">
        <v>2017</v>
      </c>
      <c r="I583" s="46">
        <v>0.2233</v>
      </c>
      <c r="J583" s="99">
        <v>14</v>
      </c>
      <c r="K583" s="99">
        <v>30</v>
      </c>
      <c r="L583" s="47">
        <f t="shared" si="45"/>
        <v>1595</v>
      </c>
      <c r="M583" s="48">
        <f t="shared" si="46"/>
        <v>1.5949999999999999E-2</v>
      </c>
      <c r="N583" s="105">
        <f t="shared" si="47"/>
        <v>2.3924999999999998E-2</v>
      </c>
      <c r="O583" s="103">
        <v>2000000</v>
      </c>
      <c r="P583" s="49">
        <f t="shared" si="48"/>
        <v>47850</v>
      </c>
    </row>
    <row r="584" spans="1:16" ht="18.75">
      <c r="A584" s="41">
        <v>488</v>
      </c>
      <c r="B584" s="42">
        <v>42822</v>
      </c>
      <c r="C584" s="107">
        <v>1</v>
      </c>
      <c r="D584" s="43" t="s">
        <v>57</v>
      </c>
      <c r="E584" s="44">
        <v>2017</v>
      </c>
      <c r="F584" s="101">
        <v>31</v>
      </c>
      <c r="G584" s="43" t="s">
        <v>57</v>
      </c>
      <c r="H584" s="44">
        <v>2017</v>
      </c>
      <c r="I584" s="46">
        <v>0.2233</v>
      </c>
      <c r="J584" s="99">
        <v>14</v>
      </c>
      <c r="K584" s="99">
        <v>30</v>
      </c>
      <c r="L584" s="47">
        <f t="shared" si="45"/>
        <v>1595</v>
      </c>
      <c r="M584" s="48">
        <f t="shared" si="46"/>
        <v>1.5949999999999999E-2</v>
      </c>
      <c r="N584" s="105">
        <f t="shared" si="47"/>
        <v>2.3924999999999998E-2</v>
      </c>
      <c r="O584" s="103">
        <v>2000000</v>
      </c>
      <c r="P584" s="49">
        <f t="shared" si="48"/>
        <v>47850</v>
      </c>
    </row>
    <row r="585" spans="1:16" ht="18.75">
      <c r="A585" s="41">
        <v>488</v>
      </c>
      <c r="B585" s="42">
        <v>42822</v>
      </c>
      <c r="C585" s="107">
        <v>1</v>
      </c>
      <c r="D585" s="43" t="s">
        <v>58</v>
      </c>
      <c r="E585" s="44">
        <v>2017</v>
      </c>
      <c r="F585" s="101">
        <v>30</v>
      </c>
      <c r="G585" s="43" t="s">
        <v>58</v>
      </c>
      <c r="H585" s="44">
        <v>2017</v>
      </c>
      <c r="I585" s="46">
        <v>0.2233</v>
      </c>
      <c r="J585" s="99">
        <v>14</v>
      </c>
      <c r="K585" s="99">
        <v>30</v>
      </c>
      <c r="L585" s="47">
        <f t="shared" si="45"/>
        <v>1595</v>
      </c>
      <c r="M585" s="48">
        <f t="shared" si="46"/>
        <v>1.5949999999999999E-2</v>
      </c>
      <c r="N585" s="105">
        <f t="shared" si="47"/>
        <v>2.3924999999999998E-2</v>
      </c>
      <c r="O585" s="103">
        <v>2000000</v>
      </c>
      <c r="P585" s="49">
        <f t="shared" si="48"/>
        <v>47850</v>
      </c>
    </row>
    <row r="586" spans="1:16" ht="18.75">
      <c r="A586" s="41">
        <v>907</v>
      </c>
      <c r="B586" s="42">
        <v>42916</v>
      </c>
      <c r="C586" s="107">
        <v>1</v>
      </c>
      <c r="D586" s="43" t="s">
        <v>59</v>
      </c>
      <c r="E586" s="44">
        <v>2017</v>
      </c>
      <c r="F586" s="101">
        <v>31</v>
      </c>
      <c r="G586" s="43" t="s">
        <v>60</v>
      </c>
      <c r="H586" s="44">
        <v>2017</v>
      </c>
      <c r="I586" s="46">
        <v>0.2198</v>
      </c>
      <c r="J586" s="99">
        <v>14</v>
      </c>
      <c r="K586" s="99">
        <v>30</v>
      </c>
      <c r="L586" s="47">
        <f t="shared" si="45"/>
        <v>1569.9999999999998</v>
      </c>
      <c r="M586" s="48">
        <f t="shared" si="46"/>
        <v>1.5699999999999999E-2</v>
      </c>
      <c r="N586" s="105">
        <f t="shared" si="47"/>
        <v>2.3549999999999998E-2</v>
      </c>
      <c r="O586" s="103">
        <v>2000000</v>
      </c>
      <c r="P586" s="49">
        <f t="shared" si="48"/>
        <v>47099.999999999993</v>
      </c>
    </row>
    <row r="587" spans="1:16" ht="18.75">
      <c r="A587" s="41">
        <v>907</v>
      </c>
      <c r="B587" s="42">
        <v>42916</v>
      </c>
      <c r="C587" s="107">
        <v>1</v>
      </c>
      <c r="D587" s="43" t="s">
        <v>48</v>
      </c>
      <c r="E587" s="44">
        <v>2017</v>
      </c>
      <c r="F587" s="101">
        <v>31</v>
      </c>
      <c r="G587" s="43" t="s">
        <v>48</v>
      </c>
      <c r="H587" s="44">
        <v>2017</v>
      </c>
      <c r="I587" s="46">
        <v>0.2198</v>
      </c>
      <c r="J587" s="99">
        <v>14</v>
      </c>
      <c r="K587" s="99">
        <v>30</v>
      </c>
      <c r="L587" s="47">
        <f t="shared" si="45"/>
        <v>1569.9999999999998</v>
      </c>
      <c r="M587" s="48">
        <f t="shared" si="46"/>
        <v>1.5699999999999999E-2</v>
      </c>
      <c r="N587" s="105">
        <f t="shared" si="47"/>
        <v>2.3549999999999998E-2</v>
      </c>
      <c r="O587" s="103">
        <v>2000000</v>
      </c>
      <c r="P587" s="49">
        <f t="shared" si="48"/>
        <v>47099.999999999993</v>
      </c>
    </row>
    <row r="588" spans="1:16" ht="18.75">
      <c r="A588" s="41">
        <v>1155</v>
      </c>
      <c r="B588" s="42">
        <v>42977</v>
      </c>
      <c r="C588" s="107">
        <v>1</v>
      </c>
      <c r="D588" s="43" t="s">
        <v>49</v>
      </c>
      <c r="E588" s="44">
        <v>2017</v>
      </c>
      <c r="F588" s="101">
        <v>30</v>
      </c>
      <c r="G588" s="43" t="s">
        <v>49</v>
      </c>
      <c r="H588" s="44">
        <v>2017</v>
      </c>
      <c r="I588" s="46">
        <v>0.21479999999999999</v>
      </c>
      <c r="J588" s="99">
        <v>14</v>
      </c>
      <c r="K588" s="99">
        <v>30</v>
      </c>
      <c r="L588" s="47">
        <f t="shared" si="45"/>
        <v>1534.2857142857142</v>
      </c>
      <c r="M588" s="48">
        <f t="shared" si="46"/>
        <v>1.5342857142857142E-2</v>
      </c>
      <c r="N588" s="105">
        <f t="shared" si="47"/>
        <v>2.3014285714285713E-2</v>
      </c>
      <c r="O588" s="103">
        <v>2000000</v>
      </c>
      <c r="P588" s="49">
        <f t="shared" si="48"/>
        <v>46028.571428571428</v>
      </c>
    </row>
    <row r="589" spans="1:16" ht="18.75">
      <c r="A589" s="41">
        <v>1298</v>
      </c>
      <c r="B589" s="42">
        <v>43007</v>
      </c>
      <c r="C589" s="107">
        <v>1</v>
      </c>
      <c r="D589" s="43" t="s">
        <v>50</v>
      </c>
      <c r="E589" s="44">
        <v>2017</v>
      </c>
      <c r="F589" s="101">
        <v>31</v>
      </c>
      <c r="G589" s="43" t="s">
        <v>50</v>
      </c>
      <c r="H589" s="44">
        <v>2017</v>
      </c>
      <c r="I589" s="46">
        <v>0.21149999999999999</v>
      </c>
      <c r="J589" s="99">
        <v>14</v>
      </c>
      <c r="K589" s="99">
        <v>30</v>
      </c>
      <c r="L589" s="47">
        <f t="shared" si="45"/>
        <v>1510.7142857142856</v>
      </c>
      <c r="M589" s="48">
        <f t="shared" si="46"/>
        <v>1.5107142857142857E-2</v>
      </c>
      <c r="N589" s="105">
        <f t="shared" si="47"/>
        <v>2.2660714285714284E-2</v>
      </c>
      <c r="O589" s="103">
        <v>2000000</v>
      </c>
      <c r="P589" s="49">
        <f t="shared" si="48"/>
        <v>45321.428571428565</v>
      </c>
    </row>
    <row r="590" spans="1:16" ht="18.75">
      <c r="A590" s="41">
        <v>1447</v>
      </c>
      <c r="B590" s="42">
        <v>43037</v>
      </c>
      <c r="C590" s="107">
        <v>1</v>
      </c>
      <c r="D590" s="43" t="s">
        <v>51</v>
      </c>
      <c r="E590" s="44">
        <v>2017</v>
      </c>
      <c r="F590" s="101">
        <v>30</v>
      </c>
      <c r="G590" s="43" t="s">
        <v>51</v>
      </c>
      <c r="H590" s="44">
        <v>2017</v>
      </c>
      <c r="I590" s="46">
        <v>0.20960000000000001</v>
      </c>
      <c r="J590" s="99">
        <v>14</v>
      </c>
      <c r="K590" s="99">
        <v>30</v>
      </c>
      <c r="L590" s="47">
        <f t="shared" si="45"/>
        <v>1497.1428571428571</v>
      </c>
      <c r="M590" s="48">
        <f t="shared" si="46"/>
        <v>1.4971428571428571E-2</v>
      </c>
      <c r="N590" s="105">
        <f t="shared" si="47"/>
        <v>2.2457142857142856E-2</v>
      </c>
      <c r="O590" s="103">
        <v>2000000</v>
      </c>
      <c r="P590" s="49">
        <f t="shared" si="48"/>
        <v>44914.28571428571</v>
      </c>
    </row>
    <row r="591" spans="1:16" ht="18.75">
      <c r="A591" s="50">
        <v>1619</v>
      </c>
      <c r="B591" s="51">
        <v>43068</v>
      </c>
      <c r="C591" s="108">
        <v>1</v>
      </c>
      <c r="D591" s="52" t="s">
        <v>52</v>
      </c>
      <c r="E591" s="53">
        <v>2017</v>
      </c>
      <c r="F591" s="102">
        <v>31</v>
      </c>
      <c r="G591" s="52" t="s">
        <v>52</v>
      </c>
      <c r="H591" s="53">
        <v>2017</v>
      </c>
      <c r="I591" s="55">
        <v>0.2077</v>
      </c>
      <c r="J591" s="100">
        <v>14</v>
      </c>
      <c r="K591" s="100">
        <v>30</v>
      </c>
      <c r="L591" s="56">
        <f t="shared" si="45"/>
        <v>1483.5714285714284</v>
      </c>
      <c r="M591" s="57">
        <f t="shared" si="46"/>
        <v>1.4835714285714285E-2</v>
      </c>
      <c r="N591" s="106">
        <f t="shared" si="47"/>
        <v>2.2253571428571428E-2</v>
      </c>
      <c r="O591" s="104">
        <v>2000000</v>
      </c>
      <c r="P591" s="58">
        <f t="shared" si="48"/>
        <v>44507.142857142855</v>
      </c>
    </row>
    <row r="592" spans="1:16" ht="18.75">
      <c r="A592" s="41">
        <v>1890</v>
      </c>
      <c r="B592" s="42">
        <v>43097</v>
      </c>
      <c r="C592" s="107">
        <v>1</v>
      </c>
      <c r="D592" s="43" t="s">
        <v>53</v>
      </c>
      <c r="E592" s="44">
        <v>2018</v>
      </c>
      <c r="F592" s="101">
        <v>31</v>
      </c>
      <c r="G592" s="43" t="s">
        <v>53</v>
      </c>
      <c r="H592" s="44">
        <v>2018</v>
      </c>
      <c r="I592" s="46">
        <v>0.2069</v>
      </c>
      <c r="J592" s="99">
        <v>14</v>
      </c>
      <c r="K592" s="99">
        <v>30</v>
      </c>
      <c r="L592" s="47">
        <f t="shared" si="45"/>
        <v>1477.8571428571427</v>
      </c>
      <c r="M592" s="48">
        <f t="shared" si="46"/>
        <v>1.4778571428571429E-2</v>
      </c>
      <c r="N592" s="105">
        <f t="shared" si="47"/>
        <v>2.2167857142857142E-2</v>
      </c>
      <c r="O592" s="103">
        <v>2000000</v>
      </c>
      <c r="P592" s="49">
        <f t="shared" si="48"/>
        <v>44335.714285714283</v>
      </c>
    </row>
    <row r="593" spans="1:16" ht="18.75">
      <c r="A593" s="41">
        <v>131</v>
      </c>
      <c r="B593" s="42">
        <v>43131</v>
      </c>
      <c r="C593" s="107">
        <v>1</v>
      </c>
      <c r="D593" s="43" t="s">
        <v>54</v>
      </c>
      <c r="E593" s="44">
        <v>2018</v>
      </c>
      <c r="F593" s="101">
        <v>28</v>
      </c>
      <c r="G593" s="43" t="s">
        <v>54</v>
      </c>
      <c r="H593" s="44">
        <v>2018</v>
      </c>
      <c r="I593" s="46">
        <v>0.21010000000000001</v>
      </c>
      <c r="J593" s="99">
        <v>14</v>
      </c>
      <c r="K593" s="99">
        <v>30</v>
      </c>
      <c r="L593" s="47">
        <f t="shared" si="45"/>
        <v>1500.7142857142858</v>
      </c>
      <c r="M593" s="48">
        <f t="shared" si="46"/>
        <v>1.5007142857142858E-2</v>
      </c>
      <c r="N593" s="105">
        <f t="shared" si="47"/>
        <v>2.2510714285714287E-2</v>
      </c>
      <c r="O593" s="103">
        <v>2000000</v>
      </c>
      <c r="P593" s="49">
        <f t="shared" si="48"/>
        <v>45021.428571428572</v>
      </c>
    </row>
    <row r="594" spans="1:16" ht="18.75">
      <c r="A594" s="41">
        <v>259</v>
      </c>
      <c r="B594" s="42">
        <v>43159</v>
      </c>
      <c r="C594" s="107">
        <v>1</v>
      </c>
      <c r="D594" s="43" t="s">
        <v>55</v>
      </c>
      <c r="E594" s="44">
        <v>2018</v>
      </c>
      <c r="F594" s="101">
        <v>31</v>
      </c>
      <c r="G594" s="43" t="s">
        <v>55</v>
      </c>
      <c r="H594" s="44">
        <v>2018</v>
      </c>
      <c r="I594" s="46">
        <v>0.20680000000000001</v>
      </c>
      <c r="J594" s="99">
        <v>14</v>
      </c>
      <c r="K594" s="99">
        <v>30</v>
      </c>
      <c r="L594" s="47">
        <f t="shared" si="45"/>
        <v>1477.1428571428573</v>
      </c>
      <c r="M594" s="48">
        <f>I594/J594</f>
        <v>1.4771428571428573E-2</v>
      </c>
      <c r="N594" s="105">
        <f t="shared" si="47"/>
        <v>2.2157142857142858E-2</v>
      </c>
      <c r="O594" s="103">
        <v>2000000</v>
      </c>
      <c r="P594" s="49">
        <f t="shared" si="48"/>
        <v>44314.285714285717</v>
      </c>
    </row>
    <row r="595" spans="1:16" ht="18.75">
      <c r="A595" s="41">
        <v>398</v>
      </c>
      <c r="B595" s="42">
        <v>43187</v>
      </c>
      <c r="C595" s="107">
        <v>1</v>
      </c>
      <c r="D595" s="43" t="s">
        <v>56</v>
      </c>
      <c r="E595" s="44">
        <v>2018</v>
      </c>
      <c r="F595" s="101">
        <v>30</v>
      </c>
      <c r="G595" s="43" t="s">
        <v>56</v>
      </c>
      <c r="H595" s="44">
        <v>2018</v>
      </c>
      <c r="I595" s="46">
        <v>0.20480000000000001</v>
      </c>
      <c r="J595" s="99">
        <v>14</v>
      </c>
      <c r="K595" s="99">
        <v>30</v>
      </c>
      <c r="L595" s="47">
        <f t="shared" si="45"/>
        <v>1462.8571428571429</v>
      </c>
      <c r="M595" s="48">
        <f t="shared" ref="M595:M629" si="49">I595/J595</f>
        <v>1.462857142857143E-2</v>
      </c>
      <c r="N595" s="105">
        <f t="shared" si="47"/>
        <v>2.1942857142857146E-2</v>
      </c>
      <c r="O595" s="103">
        <v>2000000</v>
      </c>
      <c r="P595" s="49">
        <f t="shared" si="48"/>
        <v>43885.71428571429</v>
      </c>
    </row>
    <row r="596" spans="1:16" ht="18.75">
      <c r="A596" s="41">
        <v>527</v>
      </c>
      <c r="B596" s="42">
        <v>43217</v>
      </c>
      <c r="C596" s="107">
        <v>1</v>
      </c>
      <c r="D596" s="43" t="s">
        <v>57</v>
      </c>
      <c r="E596" s="44">
        <v>2018</v>
      </c>
      <c r="F596" s="101">
        <v>31</v>
      </c>
      <c r="G596" s="43" t="s">
        <v>57</v>
      </c>
      <c r="H596" s="44">
        <v>2018</v>
      </c>
      <c r="I596" s="46">
        <v>0.2044</v>
      </c>
      <c r="J596" s="99">
        <v>14</v>
      </c>
      <c r="K596" s="99">
        <v>30</v>
      </c>
      <c r="L596" s="47">
        <f t="shared" si="45"/>
        <v>1460</v>
      </c>
      <c r="M596" s="48">
        <f t="shared" si="49"/>
        <v>1.46E-2</v>
      </c>
      <c r="N596" s="105">
        <f t="shared" si="47"/>
        <v>2.1899999999999999E-2</v>
      </c>
      <c r="O596" s="103">
        <v>2000000</v>
      </c>
      <c r="P596" s="49">
        <f t="shared" si="48"/>
        <v>43800</v>
      </c>
    </row>
    <row r="597" spans="1:16" ht="18.75">
      <c r="A597" s="41">
        <v>687</v>
      </c>
      <c r="B597" s="42">
        <v>43250</v>
      </c>
      <c r="C597" s="107">
        <v>1</v>
      </c>
      <c r="D597" s="43" t="s">
        <v>58</v>
      </c>
      <c r="E597" s="44">
        <v>2018</v>
      </c>
      <c r="F597" s="101">
        <v>30</v>
      </c>
      <c r="G597" s="43" t="s">
        <v>58</v>
      </c>
      <c r="H597" s="44">
        <v>2018</v>
      </c>
      <c r="I597" s="46">
        <v>0.20280000000000001</v>
      </c>
      <c r="J597" s="99">
        <v>14</v>
      </c>
      <c r="K597" s="99">
        <v>30</v>
      </c>
      <c r="L597" s="47">
        <f t="shared" si="45"/>
        <v>1448.5714285714287</v>
      </c>
      <c r="M597" s="48">
        <f t="shared" si="49"/>
        <v>1.4485714285714286E-2</v>
      </c>
      <c r="N597" s="105">
        <f t="shared" si="47"/>
        <v>2.172857142857143E-2</v>
      </c>
      <c r="O597" s="103">
        <v>2000000</v>
      </c>
      <c r="P597" s="49">
        <f t="shared" si="48"/>
        <v>43457.142857142862</v>
      </c>
    </row>
    <row r="598" spans="1:16" ht="18.75">
      <c r="A598" s="41">
        <v>820</v>
      </c>
      <c r="B598" s="42">
        <v>43279</v>
      </c>
      <c r="C598" s="107">
        <v>1</v>
      </c>
      <c r="D598" s="43" t="s">
        <v>59</v>
      </c>
      <c r="E598" s="44">
        <v>2018</v>
      </c>
      <c r="F598" s="101">
        <v>31</v>
      </c>
      <c r="G598" s="43" t="s">
        <v>60</v>
      </c>
      <c r="H598" s="44">
        <v>2018</v>
      </c>
      <c r="I598" s="46">
        <v>0.20030000000000001</v>
      </c>
      <c r="J598" s="99">
        <v>14</v>
      </c>
      <c r="K598" s="99">
        <v>30</v>
      </c>
      <c r="L598" s="47">
        <f t="shared" si="45"/>
        <v>1430.7142857142856</v>
      </c>
      <c r="M598" s="48">
        <f t="shared" si="49"/>
        <v>1.4307142857142857E-2</v>
      </c>
      <c r="N598" s="105">
        <f t="shared" si="47"/>
        <v>2.1460714285714284E-2</v>
      </c>
      <c r="O598" s="103">
        <v>2000000</v>
      </c>
      <c r="P598" s="49">
        <f t="shared" si="48"/>
        <v>42921.428571428565</v>
      </c>
    </row>
    <row r="599" spans="1:16" ht="18.75">
      <c r="A599" s="41">
        <v>954</v>
      </c>
      <c r="B599" s="42">
        <v>43308</v>
      </c>
      <c r="C599" s="107">
        <v>1</v>
      </c>
      <c r="D599" s="43" t="s">
        <v>48</v>
      </c>
      <c r="E599" s="44">
        <v>2018</v>
      </c>
      <c r="F599" s="101">
        <v>31</v>
      </c>
      <c r="G599" s="43" t="s">
        <v>48</v>
      </c>
      <c r="H599" s="44">
        <v>2018</v>
      </c>
      <c r="I599" s="46">
        <v>0.19939999999999999</v>
      </c>
      <c r="J599" s="99">
        <v>14</v>
      </c>
      <c r="K599" s="99">
        <v>30</v>
      </c>
      <c r="L599" s="47">
        <f t="shared" si="45"/>
        <v>1424.2857142857142</v>
      </c>
      <c r="M599" s="48">
        <f t="shared" si="49"/>
        <v>1.4242857142857142E-2</v>
      </c>
      <c r="N599" s="105">
        <f t="shared" si="47"/>
        <v>2.1364285714285714E-2</v>
      </c>
      <c r="O599" s="103">
        <v>2000000</v>
      </c>
      <c r="P599" s="49">
        <f t="shared" si="48"/>
        <v>42728.571428571428</v>
      </c>
    </row>
    <row r="600" spans="1:16" ht="18.75">
      <c r="A600" s="41">
        <v>1112</v>
      </c>
      <c r="B600" s="42">
        <v>43343</v>
      </c>
      <c r="C600" s="107">
        <v>1</v>
      </c>
      <c r="D600" s="43" t="s">
        <v>49</v>
      </c>
      <c r="E600" s="44">
        <v>2018</v>
      </c>
      <c r="F600" s="101">
        <v>30</v>
      </c>
      <c r="G600" s="43" t="s">
        <v>49</v>
      </c>
      <c r="H600" s="44">
        <v>2018</v>
      </c>
      <c r="I600" s="46">
        <v>0.1981</v>
      </c>
      <c r="J600" s="99">
        <v>14</v>
      </c>
      <c r="K600" s="99">
        <v>30</v>
      </c>
      <c r="L600" s="47">
        <f t="shared" si="45"/>
        <v>1415</v>
      </c>
      <c r="M600" s="48">
        <f t="shared" si="49"/>
        <v>1.4149999999999999E-2</v>
      </c>
      <c r="N600" s="105">
        <f t="shared" si="47"/>
        <v>2.1225000000000001E-2</v>
      </c>
      <c r="O600" s="103">
        <v>2000000</v>
      </c>
      <c r="P600" s="49">
        <f t="shared" si="48"/>
        <v>42450</v>
      </c>
    </row>
    <row r="601" spans="1:16" ht="18.75">
      <c r="A601" s="41">
        <v>1294</v>
      </c>
      <c r="B601" s="42">
        <v>43371</v>
      </c>
      <c r="C601" s="107">
        <v>1</v>
      </c>
      <c r="D601" s="43" t="s">
        <v>50</v>
      </c>
      <c r="E601" s="44">
        <v>2018</v>
      </c>
      <c r="F601" s="101">
        <v>31</v>
      </c>
      <c r="G601" s="43" t="s">
        <v>50</v>
      </c>
      <c r="H601" s="44">
        <v>2018</v>
      </c>
      <c r="I601" s="46">
        <v>0.1963</v>
      </c>
      <c r="J601" s="99">
        <v>14</v>
      </c>
      <c r="K601" s="99">
        <v>30</v>
      </c>
      <c r="L601" s="47">
        <f t="shared" si="45"/>
        <v>1402.1428571428573</v>
      </c>
      <c r="M601" s="48">
        <f t="shared" si="49"/>
        <v>1.4021428571428572E-2</v>
      </c>
      <c r="N601" s="105">
        <f t="shared" si="47"/>
        <v>2.1032142857142857E-2</v>
      </c>
      <c r="O601" s="103">
        <v>2000000</v>
      </c>
      <c r="P601" s="49">
        <f t="shared" si="48"/>
        <v>42064.285714285717</v>
      </c>
    </row>
    <row r="602" spans="1:16" ht="18.75">
      <c r="A602" s="41">
        <v>1521</v>
      </c>
      <c r="B602" s="42">
        <v>43404</v>
      </c>
      <c r="C602" s="107">
        <v>1</v>
      </c>
      <c r="D602" s="43" t="s">
        <v>51</v>
      </c>
      <c r="E602" s="44">
        <v>2018</v>
      </c>
      <c r="F602" s="101">
        <v>30</v>
      </c>
      <c r="G602" s="43" t="s">
        <v>51</v>
      </c>
      <c r="H602" s="44">
        <v>2018</v>
      </c>
      <c r="I602" s="46">
        <v>0.19489999999999999</v>
      </c>
      <c r="J602" s="99">
        <v>14</v>
      </c>
      <c r="K602" s="99">
        <v>30</v>
      </c>
      <c r="L602" s="47">
        <f t="shared" si="45"/>
        <v>1392.1428571428571</v>
      </c>
      <c r="M602" s="48">
        <f t="shared" si="49"/>
        <v>1.3921428571428571E-2</v>
      </c>
      <c r="N602" s="105">
        <f t="shared" si="47"/>
        <v>2.0882142857142856E-2</v>
      </c>
      <c r="O602" s="103">
        <v>2000000</v>
      </c>
      <c r="P602" s="49">
        <f t="shared" si="48"/>
        <v>41764.28571428571</v>
      </c>
    </row>
    <row r="603" spans="1:16" ht="18.75">
      <c r="A603" s="50">
        <v>1708</v>
      </c>
      <c r="B603" s="51">
        <v>43433</v>
      </c>
      <c r="C603" s="108">
        <v>1</v>
      </c>
      <c r="D603" s="52" t="s">
        <v>52</v>
      </c>
      <c r="E603" s="53">
        <v>2018</v>
      </c>
      <c r="F603" s="102">
        <v>31</v>
      </c>
      <c r="G603" s="52" t="s">
        <v>52</v>
      </c>
      <c r="H603" s="53">
        <v>2018</v>
      </c>
      <c r="I603" s="55">
        <v>0.19400000000000001</v>
      </c>
      <c r="J603" s="100">
        <v>14</v>
      </c>
      <c r="K603" s="100">
        <v>30</v>
      </c>
      <c r="L603" s="56">
        <f t="shared" si="45"/>
        <v>1385.7142857142858</v>
      </c>
      <c r="M603" s="57">
        <f t="shared" si="49"/>
        <v>1.3857142857142858E-2</v>
      </c>
      <c r="N603" s="106">
        <f t="shared" si="47"/>
        <v>2.0785714285714286E-2</v>
      </c>
      <c r="O603" s="104">
        <v>2000000</v>
      </c>
      <c r="P603" s="58">
        <f t="shared" si="48"/>
        <v>41571.428571428572</v>
      </c>
    </row>
    <row r="604" spans="1:16" ht="18.75">
      <c r="A604" s="41">
        <v>1872</v>
      </c>
      <c r="B604" s="42">
        <v>43462</v>
      </c>
      <c r="C604" s="107">
        <v>1</v>
      </c>
      <c r="D604" s="43" t="s">
        <v>53</v>
      </c>
      <c r="E604" s="44">
        <v>2019</v>
      </c>
      <c r="F604" s="101">
        <v>31</v>
      </c>
      <c r="G604" s="43" t="s">
        <v>53</v>
      </c>
      <c r="H604" s="44">
        <v>2019</v>
      </c>
      <c r="I604" s="46">
        <v>0.19159999999999999</v>
      </c>
      <c r="J604" s="99">
        <v>14</v>
      </c>
      <c r="K604" s="99">
        <v>30</v>
      </c>
      <c r="L604" s="47">
        <f t="shared" si="45"/>
        <v>1368.5714285714284</v>
      </c>
      <c r="M604" s="48">
        <f t="shared" si="49"/>
        <v>1.3685714285714285E-2</v>
      </c>
      <c r="N604" s="105">
        <f t="shared" si="47"/>
        <v>2.0528571428571427E-2</v>
      </c>
      <c r="O604" s="103">
        <v>2000000</v>
      </c>
      <c r="P604" s="49">
        <f t="shared" si="48"/>
        <v>41057.142857142855</v>
      </c>
    </row>
    <row r="605" spans="1:16" ht="18.75">
      <c r="A605" s="41">
        <v>111</v>
      </c>
      <c r="B605" s="42">
        <v>43496</v>
      </c>
      <c r="C605" s="107">
        <v>1</v>
      </c>
      <c r="D605" s="43" t="s">
        <v>54</v>
      </c>
      <c r="E605" s="44">
        <v>2019</v>
      </c>
      <c r="F605" s="101">
        <v>28</v>
      </c>
      <c r="G605" s="43" t="s">
        <v>54</v>
      </c>
      <c r="H605" s="44">
        <v>2019</v>
      </c>
      <c r="I605" s="46">
        <v>0.19700000000000001</v>
      </c>
      <c r="J605" s="99">
        <v>14</v>
      </c>
      <c r="K605" s="99">
        <v>30</v>
      </c>
      <c r="L605" s="47">
        <f t="shared" si="45"/>
        <v>1407.1428571428573</v>
      </c>
      <c r="M605" s="48">
        <f t="shared" si="49"/>
        <v>1.4071428571428572E-2</v>
      </c>
      <c r="N605" s="105">
        <f t="shared" si="47"/>
        <v>2.1107142857142859E-2</v>
      </c>
      <c r="O605" s="103">
        <v>2000000</v>
      </c>
      <c r="P605" s="49">
        <f t="shared" si="48"/>
        <v>42214.285714285717</v>
      </c>
    </row>
    <row r="606" spans="1:16" ht="18.75">
      <c r="A606" s="41">
        <v>263</v>
      </c>
      <c r="B606" s="42">
        <v>43524</v>
      </c>
      <c r="C606" s="107">
        <v>1</v>
      </c>
      <c r="D606" s="43" t="s">
        <v>55</v>
      </c>
      <c r="E606" s="44">
        <v>2019</v>
      </c>
      <c r="F606" s="101">
        <v>31</v>
      </c>
      <c r="G606" s="43" t="s">
        <v>55</v>
      </c>
      <c r="H606" s="44">
        <v>2019</v>
      </c>
      <c r="I606" s="46">
        <v>0.19370000000000001</v>
      </c>
      <c r="J606" s="99">
        <v>14</v>
      </c>
      <c r="K606" s="99">
        <v>30</v>
      </c>
      <c r="L606" s="47">
        <f t="shared" si="45"/>
        <v>1383.5714285714287</v>
      </c>
      <c r="M606" s="48">
        <f t="shared" si="49"/>
        <v>1.3835714285714286E-2</v>
      </c>
      <c r="N606" s="105">
        <f t="shared" si="47"/>
        <v>2.075357142857143E-2</v>
      </c>
      <c r="O606" s="103">
        <v>2000000</v>
      </c>
      <c r="P606" s="49">
        <f t="shared" si="48"/>
        <v>41507.142857142862</v>
      </c>
    </row>
    <row r="607" spans="1:16" ht="18.75">
      <c r="A607" s="41">
        <v>389</v>
      </c>
      <c r="B607" s="42">
        <v>43553</v>
      </c>
      <c r="C607" s="107">
        <v>1</v>
      </c>
      <c r="D607" s="43" t="s">
        <v>56</v>
      </c>
      <c r="E607" s="44">
        <v>2019</v>
      </c>
      <c r="F607" s="101">
        <v>30</v>
      </c>
      <c r="G607" s="43" t="s">
        <v>56</v>
      </c>
      <c r="H607" s="44">
        <v>2019</v>
      </c>
      <c r="I607" s="46">
        <v>0.19320000000000001</v>
      </c>
      <c r="J607" s="99">
        <v>14</v>
      </c>
      <c r="K607" s="99">
        <v>30</v>
      </c>
      <c r="L607" s="47">
        <f t="shared" si="45"/>
        <v>1380.0000000000002</v>
      </c>
      <c r="M607" s="48">
        <f t="shared" si="49"/>
        <v>1.3800000000000002E-2</v>
      </c>
      <c r="N607" s="105">
        <f t="shared" si="47"/>
        <v>2.0700000000000003E-2</v>
      </c>
      <c r="O607" s="103">
        <v>2000000</v>
      </c>
      <c r="P607" s="49">
        <f t="shared" si="48"/>
        <v>41400.000000000007</v>
      </c>
    </row>
    <row r="608" spans="1:16" ht="18.75">
      <c r="A608" s="41">
        <v>389</v>
      </c>
      <c r="B608" s="42">
        <v>43553</v>
      </c>
      <c r="C608" s="107">
        <v>1</v>
      </c>
      <c r="D608" s="43" t="s">
        <v>57</v>
      </c>
      <c r="E608" s="44">
        <v>2019</v>
      </c>
      <c r="F608" s="101">
        <v>31</v>
      </c>
      <c r="G608" s="43" t="s">
        <v>57</v>
      </c>
      <c r="H608" s="44">
        <v>2019</v>
      </c>
      <c r="I608" s="46">
        <v>0.19320000000000001</v>
      </c>
      <c r="J608" s="99">
        <v>14</v>
      </c>
      <c r="K608" s="99">
        <v>30</v>
      </c>
      <c r="L608" s="47">
        <f t="shared" si="45"/>
        <v>1380.0000000000002</v>
      </c>
      <c r="M608" s="48">
        <f t="shared" si="49"/>
        <v>1.3800000000000002E-2</v>
      </c>
      <c r="N608" s="105">
        <f t="shared" si="47"/>
        <v>2.0700000000000003E-2</v>
      </c>
      <c r="O608" s="103">
        <v>2000000</v>
      </c>
      <c r="P608" s="49">
        <f t="shared" si="48"/>
        <v>41400.000000000007</v>
      </c>
    </row>
    <row r="609" spans="1:16" ht="18.75">
      <c r="A609" s="41">
        <v>389</v>
      </c>
      <c r="B609" s="42">
        <v>43553</v>
      </c>
      <c r="C609" s="107">
        <v>1</v>
      </c>
      <c r="D609" s="43" t="s">
        <v>58</v>
      </c>
      <c r="E609" s="44">
        <v>2019</v>
      </c>
      <c r="F609" s="101">
        <v>30</v>
      </c>
      <c r="G609" s="43" t="s">
        <v>58</v>
      </c>
      <c r="H609" s="44">
        <v>2019</v>
      </c>
      <c r="I609" s="46">
        <v>0.19320000000000001</v>
      </c>
      <c r="J609" s="99">
        <v>14</v>
      </c>
      <c r="K609" s="99">
        <v>30</v>
      </c>
      <c r="L609" s="47">
        <f t="shared" si="45"/>
        <v>1380.0000000000002</v>
      </c>
      <c r="M609" s="48">
        <f t="shared" si="49"/>
        <v>1.3800000000000002E-2</v>
      </c>
      <c r="N609" s="105">
        <f t="shared" si="47"/>
        <v>2.0700000000000003E-2</v>
      </c>
      <c r="O609" s="103">
        <v>2000000</v>
      </c>
      <c r="P609" s="49">
        <f t="shared" si="48"/>
        <v>41400.000000000007</v>
      </c>
    </row>
    <row r="610" spans="1:16" ht="18.75">
      <c r="A610" s="41">
        <v>829</v>
      </c>
      <c r="B610" s="42">
        <v>43644</v>
      </c>
      <c r="C610" s="107">
        <v>1</v>
      </c>
      <c r="D610" s="43" t="s">
        <v>59</v>
      </c>
      <c r="E610" s="44">
        <v>2019</v>
      </c>
      <c r="F610" s="101">
        <v>31</v>
      </c>
      <c r="G610" s="43" t="s">
        <v>60</v>
      </c>
      <c r="H610" s="44">
        <v>2019</v>
      </c>
      <c r="I610" s="46">
        <v>0.1928</v>
      </c>
      <c r="J610" s="99">
        <v>14</v>
      </c>
      <c r="K610" s="99">
        <v>30</v>
      </c>
      <c r="L610" s="47">
        <f t="shared" si="45"/>
        <v>1377.1428571428571</v>
      </c>
      <c r="M610" s="48">
        <f t="shared" si="49"/>
        <v>1.3771428571428572E-2</v>
      </c>
      <c r="N610" s="105">
        <f t="shared" si="47"/>
        <v>2.0657142857142857E-2</v>
      </c>
      <c r="O610" s="103">
        <v>2000000</v>
      </c>
      <c r="P610" s="49">
        <f t="shared" si="48"/>
        <v>41314.28571428571</v>
      </c>
    </row>
    <row r="611" spans="1:16" ht="18.75">
      <c r="A611" s="41">
        <v>1018</v>
      </c>
      <c r="B611" s="42">
        <v>43677</v>
      </c>
      <c r="C611" s="107">
        <v>1</v>
      </c>
      <c r="D611" s="43" t="s">
        <v>48</v>
      </c>
      <c r="E611" s="44">
        <v>2019</v>
      </c>
      <c r="F611" s="101">
        <v>31</v>
      </c>
      <c r="G611" s="43" t="s">
        <v>48</v>
      </c>
      <c r="H611" s="44">
        <v>2019</v>
      </c>
      <c r="I611" s="46">
        <v>0.19320000000000001</v>
      </c>
      <c r="J611" s="99">
        <v>14</v>
      </c>
      <c r="K611" s="99">
        <v>30</v>
      </c>
      <c r="L611" s="47">
        <f t="shared" si="45"/>
        <v>1380.0000000000002</v>
      </c>
      <c r="M611" s="48">
        <f t="shared" si="49"/>
        <v>1.3800000000000002E-2</v>
      </c>
      <c r="N611" s="105">
        <f t="shared" si="47"/>
        <v>2.0700000000000003E-2</v>
      </c>
      <c r="O611" s="103">
        <v>2000000</v>
      </c>
      <c r="P611" s="49">
        <f t="shared" si="48"/>
        <v>41400.000000000007</v>
      </c>
    </row>
    <row r="612" spans="1:16" ht="18.75">
      <c r="A612" s="41">
        <v>1145</v>
      </c>
      <c r="B612" s="42">
        <v>43707</v>
      </c>
      <c r="C612" s="107">
        <v>1</v>
      </c>
      <c r="D612" s="43" t="s">
        <v>49</v>
      </c>
      <c r="E612" s="44">
        <v>2019</v>
      </c>
      <c r="F612" s="101">
        <v>30</v>
      </c>
      <c r="G612" s="43" t="s">
        <v>49</v>
      </c>
      <c r="H612" s="44">
        <v>2019</v>
      </c>
      <c r="I612" s="46">
        <v>0.19320000000000001</v>
      </c>
      <c r="J612" s="99">
        <v>14</v>
      </c>
      <c r="K612" s="99">
        <v>30</v>
      </c>
      <c r="L612" s="47">
        <f t="shared" si="45"/>
        <v>1380.0000000000002</v>
      </c>
      <c r="M612" s="48">
        <f t="shared" si="49"/>
        <v>1.3800000000000002E-2</v>
      </c>
      <c r="N612" s="105">
        <f t="shared" si="47"/>
        <v>2.0700000000000003E-2</v>
      </c>
      <c r="O612" s="103">
        <v>2000000</v>
      </c>
      <c r="P612" s="49">
        <f t="shared" si="48"/>
        <v>41400.000000000007</v>
      </c>
    </row>
    <row r="613" spans="1:16" ht="18.75">
      <c r="A613" s="41">
        <v>1293</v>
      </c>
      <c r="B613" s="42">
        <v>43738</v>
      </c>
      <c r="C613" s="107">
        <v>1</v>
      </c>
      <c r="D613" s="43" t="s">
        <v>50</v>
      </c>
      <c r="E613" s="44">
        <v>2019</v>
      </c>
      <c r="F613" s="101">
        <v>30</v>
      </c>
      <c r="G613" s="43" t="s">
        <v>50</v>
      </c>
      <c r="H613" s="44">
        <v>2019</v>
      </c>
      <c r="I613" s="46">
        <v>0.191</v>
      </c>
      <c r="J613" s="99">
        <v>14</v>
      </c>
      <c r="K613" s="99">
        <v>30</v>
      </c>
      <c r="L613" s="47">
        <f t="shared" si="45"/>
        <v>1364.2857142857142</v>
      </c>
      <c r="M613" s="48">
        <f t="shared" si="49"/>
        <v>1.3642857142857142E-2</v>
      </c>
      <c r="N613" s="105">
        <f t="shared" si="47"/>
        <v>2.0464285714285713E-2</v>
      </c>
      <c r="O613" s="103">
        <v>2000000</v>
      </c>
      <c r="P613" s="49">
        <f t="shared" si="48"/>
        <v>40928.571428571428</v>
      </c>
    </row>
    <row r="614" spans="1:16" ht="18.75">
      <c r="A614" s="41">
        <v>1474</v>
      </c>
      <c r="B614" s="42">
        <v>43769</v>
      </c>
      <c r="C614" s="107">
        <v>1</v>
      </c>
      <c r="D614" s="43" t="s">
        <v>51</v>
      </c>
      <c r="E614" s="44">
        <v>2019</v>
      </c>
      <c r="F614" s="101">
        <v>30</v>
      </c>
      <c r="G614" s="43" t="s">
        <v>51</v>
      </c>
      <c r="H614" s="44">
        <v>2019</v>
      </c>
      <c r="I614" s="46">
        <v>0.1903</v>
      </c>
      <c r="J614" s="99">
        <v>14</v>
      </c>
      <c r="K614" s="99">
        <v>30</v>
      </c>
      <c r="L614" s="47">
        <f t="shared" si="45"/>
        <v>1359.2857142857142</v>
      </c>
      <c r="M614" s="48">
        <f t="shared" si="49"/>
        <v>1.3592857142857143E-2</v>
      </c>
      <c r="N614" s="105">
        <f t="shared" si="47"/>
        <v>2.0389285714285714E-2</v>
      </c>
      <c r="O614" s="103">
        <v>2000000</v>
      </c>
      <c r="P614" s="49">
        <f t="shared" si="48"/>
        <v>40778.571428571428</v>
      </c>
    </row>
    <row r="615" spans="1:16" ht="18.75">
      <c r="A615" s="50">
        <v>1603</v>
      </c>
      <c r="B615" s="51">
        <v>43799</v>
      </c>
      <c r="C615" s="108">
        <v>1</v>
      </c>
      <c r="D615" s="52" t="s">
        <v>52</v>
      </c>
      <c r="E615" s="53">
        <v>2019</v>
      </c>
      <c r="F615" s="102">
        <v>31</v>
      </c>
      <c r="G615" s="52" t="s">
        <v>52</v>
      </c>
      <c r="H615" s="53">
        <v>2019</v>
      </c>
      <c r="I615" s="55">
        <v>0.18909999999999999</v>
      </c>
      <c r="J615" s="100">
        <v>14</v>
      </c>
      <c r="K615" s="100">
        <v>30</v>
      </c>
      <c r="L615" s="56">
        <f t="shared" si="45"/>
        <v>1350.7142857142858</v>
      </c>
      <c r="M615" s="57">
        <f t="shared" si="49"/>
        <v>1.3507142857142856E-2</v>
      </c>
      <c r="N615" s="106">
        <f t="shared" si="47"/>
        <v>2.0260714285714285E-2</v>
      </c>
      <c r="O615" s="104">
        <v>2000000</v>
      </c>
      <c r="P615" s="58">
        <f t="shared" si="48"/>
        <v>40521.428571428572</v>
      </c>
    </row>
    <row r="616" spans="1:16" ht="18.75">
      <c r="A616" s="41">
        <v>1768</v>
      </c>
      <c r="B616" s="42">
        <v>43826</v>
      </c>
      <c r="C616" s="107">
        <v>1</v>
      </c>
      <c r="D616" s="43" t="s">
        <v>53</v>
      </c>
      <c r="E616" s="44">
        <v>2020</v>
      </c>
      <c r="F616" s="101">
        <v>31</v>
      </c>
      <c r="G616" s="43" t="s">
        <v>53</v>
      </c>
      <c r="H616" s="44">
        <v>2020</v>
      </c>
      <c r="I616" s="46">
        <v>0.18770000000000001</v>
      </c>
      <c r="J616" s="99">
        <v>14</v>
      </c>
      <c r="K616" s="99">
        <v>30</v>
      </c>
      <c r="L616" s="47">
        <f t="shared" si="45"/>
        <v>1340.7142857142858</v>
      </c>
      <c r="M616" s="48">
        <f t="shared" si="49"/>
        <v>1.3407142857142857E-2</v>
      </c>
      <c r="N616" s="105">
        <f t="shared" si="47"/>
        <v>2.0110714285714287E-2</v>
      </c>
      <c r="O616" s="103">
        <v>2000000</v>
      </c>
      <c r="P616" s="49">
        <f t="shared" si="48"/>
        <v>40221.428571428572</v>
      </c>
    </row>
    <row r="617" spans="1:16" ht="18.75">
      <c r="A617" s="41">
        <v>94</v>
      </c>
      <c r="B617" s="42">
        <v>43860</v>
      </c>
      <c r="C617" s="107">
        <v>1</v>
      </c>
      <c r="D617" s="43" t="s">
        <v>54</v>
      </c>
      <c r="E617" s="44">
        <v>2020</v>
      </c>
      <c r="F617" s="101">
        <v>29</v>
      </c>
      <c r="G617" s="43" t="s">
        <v>54</v>
      </c>
      <c r="H617" s="44">
        <v>2020</v>
      </c>
      <c r="I617" s="46">
        <v>0.19059999999999999</v>
      </c>
      <c r="J617" s="99">
        <v>14</v>
      </c>
      <c r="K617" s="99">
        <v>30</v>
      </c>
      <c r="L617" s="47">
        <f t="shared" si="45"/>
        <v>1361.4285714285713</v>
      </c>
      <c r="M617" s="48">
        <f t="shared" si="49"/>
        <v>1.3614285714285714E-2</v>
      </c>
      <c r="N617" s="105">
        <f t="shared" si="47"/>
        <v>2.042142857142857E-2</v>
      </c>
      <c r="O617" s="103">
        <v>2000000</v>
      </c>
      <c r="P617" s="49">
        <f t="shared" si="48"/>
        <v>40842.857142857138</v>
      </c>
    </row>
    <row r="618" spans="1:16" ht="18.75">
      <c r="A618" s="41">
        <v>205</v>
      </c>
      <c r="B618" s="42">
        <v>43888</v>
      </c>
      <c r="C618" s="107">
        <v>1</v>
      </c>
      <c r="D618" s="43" t="s">
        <v>55</v>
      </c>
      <c r="E618" s="44">
        <v>2020</v>
      </c>
      <c r="F618" s="101">
        <v>31</v>
      </c>
      <c r="G618" s="43" t="s">
        <v>55</v>
      </c>
      <c r="H618" s="44">
        <v>2020</v>
      </c>
      <c r="I618" s="46">
        <v>0.1895</v>
      </c>
      <c r="J618" s="99">
        <v>14</v>
      </c>
      <c r="K618" s="99">
        <v>30</v>
      </c>
      <c r="L618" s="47">
        <f t="shared" si="45"/>
        <v>1353.5714285714284</v>
      </c>
      <c r="M618" s="48">
        <f t="shared" si="49"/>
        <v>1.3535714285714286E-2</v>
      </c>
      <c r="N618" s="105">
        <f t="shared" si="47"/>
        <v>2.0303571428571428E-2</v>
      </c>
      <c r="O618" s="103">
        <v>2000000</v>
      </c>
      <c r="P618" s="49">
        <f t="shared" si="48"/>
        <v>40607.142857142855</v>
      </c>
    </row>
    <row r="619" spans="1:16" ht="18.75">
      <c r="A619" s="41">
        <v>351</v>
      </c>
      <c r="B619" s="42">
        <v>43917</v>
      </c>
      <c r="C619" s="107">
        <v>1</v>
      </c>
      <c r="D619" s="43" t="s">
        <v>56</v>
      </c>
      <c r="E619" s="44">
        <v>2020</v>
      </c>
      <c r="F619" s="101">
        <v>30</v>
      </c>
      <c r="G619" s="43" t="s">
        <v>56</v>
      </c>
      <c r="H619" s="44">
        <v>2020</v>
      </c>
      <c r="I619" s="46">
        <v>0.18690000000000001</v>
      </c>
      <c r="J619" s="99">
        <v>14</v>
      </c>
      <c r="K619" s="99">
        <v>30</v>
      </c>
      <c r="L619" s="47">
        <f t="shared" si="45"/>
        <v>1335</v>
      </c>
      <c r="M619" s="48">
        <f t="shared" si="49"/>
        <v>1.3350000000000001E-2</v>
      </c>
      <c r="N619" s="105">
        <f t="shared" si="47"/>
        <v>2.0025000000000001E-2</v>
      </c>
      <c r="O619" s="103">
        <v>2000000</v>
      </c>
      <c r="P619" s="49">
        <f t="shared" si="48"/>
        <v>40050</v>
      </c>
    </row>
    <row r="620" spans="1:16" ht="18.75">
      <c r="A620" s="41">
        <v>437</v>
      </c>
      <c r="B620" s="42">
        <v>43951</v>
      </c>
      <c r="C620" s="107">
        <v>1</v>
      </c>
      <c r="D620" s="43" t="s">
        <v>57</v>
      </c>
      <c r="E620" s="44">
        <v>2020</v>
      </c>
      <c r="F620" s="101">
        <v>31</v>
      </c>
      <c r="G620" s="43" t="s">
        <v>57</v>
      </c>
      <c r="H620" s="44">
        <v>2020</v>
      </c>
      <c r="I620" s="46">
        <v>0.18190000000000001</v>
      </c>
      <c r="J620" s="99">
        <v>14</v>
      </c>
      <c r="K620" s="99">
        <v>30</v>
      </c>
      <c r="L620" s="47">
        <f t="shared" si="45"/>
        <v>1299.2857142857144</v>
      </c>
      <c r="M620" s="48">
        <f t="shared" si="49"/>
        <v>1.2992857142857143E-2</v>
      </c>
      <c r="N620" s="105">
        <f t="shared" si="47"/>
        <v>1.9489285714285716E-2</v>
      </c>
      <c r="O620" s="103">
        <v>2000000</v>
      </c>
      <c r="P620" s="49">
        <f t="shared" si="48"/>
        <v>38978.571428571435</v>
      </c>
    </row>
    <row r="621" spans="1:16" ht="18.75">
      <c r="A621" s="41">
        <v>505</v>
      </c>
      <c r="B621" s="42">
        <v>43980</v>
      </c>
      <c r="C621" s="107">
        <v>1</v>
      </c>
      <c r="D621" s="43" t="s">
        <v>58</v>
      </c>
      <c r="E621" s="44">
        <v>2020</v>
      </c>
      <c r="F621" s="101">
        <v>30</v>
      </c>
      <c r="G621" s="43" t="s">
        <v>58</v>
      </c>
      <c r="H621" s="44">
        <v>2020</v>
      </c>
      <c r="I621" s="46">
        <v>0.1812</v>
      </c>
      <c r="J621" s="99">
        <v>14</v>
      </c>
      <c r="K621" s="99">
        <v>30</v>
      </c>
      <c r="L621" s="47">
        <f t="shared" si="45"/>
        <v>1294.2857142857142</v>
      </c>
      <c r="M621" s="48">
        <f t="shared" si="49"/>
        <v>1.2942857142857143E-2</v>
      </c>
      <c r="N621" s="105">
        <f t="shared" si="47"/>
        <v>1.9414285714285714E-2</v>
      </c>
      <c r="O621" s="103">
        <v>2000000</v>
      </c>
      <c r="P621" s="49">
        <f t="shared" si="48"/>
        <v>38828.571428571428</v>
      </c>
    </row>
    <row r="622" spans="1:16" ht="18.75">
      <c r="A622" s="41">
        <v>605</v>
      </c>
      <c r="B622" s="42">
        <v>44012</v>
      </c>
      <c r="C622" s="107">
        <v>1</v>
      </c>
      <c r="D622" s="43" t="s">
        <v>59</v>
      </c>
      <c r="E622" s="44">
        <v>2020</v>
      </c>
      <c r="F622" s="101">
        <v>31</v>
      </c>
      <c r="G622" s="43" t="s">
        <v>60</v>
      </c>
      <c r="H622" s="44">
        <v>2020</v>
      </c>
      <c r="I622" s="46">
        <v>0.1812</v>
      </c>
      <c r="J622" s="99">
        <v>14</v>
      </c>
      <c r="K622" s="99">
        <v>30</v>
      </c>
      <c r="L622" s="47">
        <f t="shared" si="45"/>
        <v>1294.2857142857142</v>
      </c>
      <c r="M622" s="48">
        <f t="shared" si="49"/>
        <v>1.2942857142857143E-2</v>
      </c>
      <c r="N622" s="105">
        <f t="shared" si="47"/>
        <v>1.9414285714285714E-2</v>
      </c>
      <c r="O622" s="103">
        <v>2000000</v>
      </c>
      <c r="P622" s="49">
        <f t="shared" si="48"/>
        <v>38828.571428571428</v>
      </c>
    </row>
    <row r="623" spans="1:16" ht="18.75">
      <c r="A623" s="41">
        <v>685</v>
      </c>
      <c r="B623" s="42">
        <v>44043</v>
      </c>
      <c r="C623" s="107">
        <v>1</v>
      </c>
      <c r="D623" s="43" t="s">
        <v>48</v>
      </c>
      <c r="E623" s="44">
        <v>2020</v>
      </c>
      <c r="F623" s="101">
        <v>31</v>
      </c>
      <c r="G623" s="43" t="s">
        <v>48</v>
      </c>
      <c r="H623" s="44">
        <v>2020</v>
      </c>
      <c r="I623" s="46">
        <v>0.18290000000000001</v>
      </c>
      <c r="J623" s="99">
        <v>14</v>
      </c>
      <c r="K623" s="99">
        <v>30</v>
      </c>
      <c r="L623" s="47">
        <f t="shared" si="45"/>
        <v>1306.4285714285713</v>
      </c>
      <c r="M623" s="48">
        <f t="shared" si="49"/>
        <v>1.3064285714285714E-2</v>
      </c>
      <c r="N623" s="105">
        <f t="shared" si="47"/>
        <v>1.959642857142857E-2</v>
      </c>
      <c r="O623" s="103">
        <v>2000000</v>
      </c>
      <c r="P623" s="49">
        <f t="shared" si="48"/>
        <v>39192.857142857138</v>
      </c>
    </row>
    <row r="624" spans="1:16" ht="18.75">
      <c r="A624" s="41">
        <v>769</v>
      </c>
      <c r="B624" s="42">
        <v>44071</v>
      </c>
      <c r="C624" s="107">
        <v>1</v>
      </c>
      <c r="D624" s="43" t="s">
        <v>49</v>
      </c>
      <c r="E624" s="44">
        <v>2020</v>
      </c>
      <c r="F624" s="101">
        <v>30</v>
      </c>
      <c r="G624" s="43" t="s">
        <v>49</v>
      </c>
      <c r="H624" s="44">
        <v>2020</v>
      </c>
      <c r="I624" s="46">
        <v>0.1835</v>
      </c>
      <c r="J624" s="99">
        <v>14</v>
      </c>
      <c r="K624" s="99">
        <v>30</v>
      </c>
      <c r="L624" s="47">
        <f t="shared" si="45"/>
        <v>1310.7142857142858</v>
      </c>
      <c r="M624" s="48">
        <f t="shared" si="49"/>
        <v>1.3107142857142857E-2</v>
      </c>
      <c r="N624" s="105">
        <f t="shared" si="47"/>
        <v>1.9660714285714285E-2</v>
      </c>
      <c r="O624" s="103">
        <v>2000000</v>
      </c>
      <c r="P624" s="49">
        <f t="shared" si="48"/>
        <v>39321.428571428572</v>
      </c>
    </row>
    <row r="625" spans="1:16" ht="18.75">
      <c r="A625" s="41">
        <v>869</v>
      </c>
      <c r="B625" s="42">
        <v>44104</v>
      </c>
      <c r="C625" s="107">
        <v>1</v>
      </c>
      <c r="D625" s="43" t="s">
        <v>50</v>
      </c>
      <c r="E625" s="44">
        <v>2020</v>
      </c>
      <c r="F625" s="101">
        <v>31</v>
      </c>
      <c r="G625" s="43" t="s">
        <v>50</v>
      </c>
      <c r="H625" s="44">
        <v>2020</v>
      </c>
      <c r="I625" s="46">
        <v>0.18090000000000001</v>
      </c>
      <c r="J625" s="99">
        <v>14</v>
      </c>
      <c r="K625" s="99">
        <v>30</v>
      </c>
      <c r="L625" s="47">
        <f t="shared" si="45"/>
        <v>1292.1428571428573</v>
      </c>
      <c r="M625" s="48">
        <f t="shared" si="49"/>
        <v>1.2921428571428572E-2</v>
      </c>
      <c r="N625" s="105">
        <f t="shared" si="47"/>
        <v>1.9382142857142858E-2</v>
      </c>
      <c r="O625" s="103">
        <v>2000000</v>
      </c>
      <c r="P625" s="49">
        <f t="shared" si="48"/>
        <v>38764.285714285717</v>
      </c>
    </row>
    <row r="626" spans="1:16" ht="18.75">
      <c r="A626" s="60">
        <v>947</v>
      </c>
      <c r="B626" s="61">
        <v>44133</v>
      </c>
      <c r="C626" s="109">
        <v>1</v>
      </c>
      <c r="D626" s="62" t="s">
        <v>51</v>
      </c>
      <c r="E626" s="44">
        <v>2020</v>
      </c>
      <c r="F626" s="101">
        <v>30</v>
      </c>
      <c r="G626" s="43" t="s">
        <v>51</v>
      </c>
      <c r="H626" s="44">
        <v>2020</v>
      </c>
      <c r="I626" s="46">
        <v>0.1784</v>
      </c>
      <c r="J626" s="99">
        <v>14</v>
      </c>
      <c r="K626" s="99">
        <v>30</v>
      </c>
      <c r="L626" s="47">
        <f t="shared" si="45"/>
        <v>1274.2857142857144</v>
      </c>
      <c r="M626" s="48">
        <f t="shared" si="49"/>
        <v>1.2742857142857143E-2</v>
      </c>
      <c r="N626" s="105">
        <f t="shared" si="47"/>
        <v>1.9114285714285716E-2</v>
      </c>
      <c r="O626" s="103">
        <v>2000000</v>
      </c>
      <c r="P626" s="49">
        <f t="shared" si="48"/>
        <v>38228.571428571435</v>
      </c>
    </row>
    <row r="627" spans="1:16" ht="18.75">
      <c r="A627" s="63">
        <v>1034</v>
      </c>
      <c r="B627" s="64">
        <v>44161</v>
      </c>
      <c r="C627" s="110">
        <v>1</v>
      </c>
      <c r="D627" s="65" t="s">
        <v>52</v>
      </c>
      <c r="E627" s="53">
        <v>2020</v>
      </c>
      <c r="F627" s="102">
        <v>31</v>
      </c>
      <c r="G627" s="52" t="s">
        <v>52</v>
      </c>
      <c r="H627" s="53">
        <v>2020</v>
      </c>
      <c r="I627" s="55">
        <v>0.17460000000000001</v>
      </c>
      <c r="J627" s="100">
        <v>14</v>
      </c>
      <c r="K627" s="100">
        <v>30</v>
      </c>
      <c r="L627" s="56">
        <f t="shared" ref="L627:L629" si="50">MMULT(O627,N627)/30</f>
        <v>1247.1428571428573</v>
      </c>
      <c r="M627" s="57">
        <f t="shared" si="49"/>
        <v>1.2471428571428573E-2</v>
      </c>
      <c r="N627" s="106">
        <f t="shared" ref="N627:N629" si="51">MMULT(M627,1.5)</f>
        <v>1.870714285714286E-2</v>
      </c>
      <c r="O627" s="104">
        <v>2000000</v>
      </c>
      <c r="P627" s="58">
        <f t="shared" ref="P627:P629" si="52">MMULT(L627,K627)</f>
        <v>37414.285714285717</v>
      </c>
    </row>
    <row r="628" spans="1:16" ht="18.75">
      <c r="A628" s="60">
        <v>1215</v>
      </c>
      <c r="B628" s="61">
        <v>44195</v>
      </c>
      <c r="C628" s="109">
        <v>1</v>
      </c>
      <c r="D628" s="62" t="s">
        <v>53</v>
      </c>
      <c r="E628" s="44">
        <v>2021</v>
      </c>
      <c r="F628" s="101">
        <v>31</v>
      </c>
      <c r="G628" s="43" t="s">
        <v>53</v>
      </c>
      <c r="H628" s="44">
        <v>2021</v>
      </c>
      <c r="I628" s="46">
        <v>0.17460000000000001</v>
      </c>
      <c r="J628" s="99">
        <v>14</v>
      </c>
      <c r="K628" s="99">
        <v>30</v>
      </c>
      <c r="L628" s="47">
        <f t="shared" si="50"/>
        <v>1247.1428571428573</v>
      </c>
      <c r="M628" s="48">
        <f t="shared" si="49"/>
        <v>1.2471428571428573E-2</v>
      </c>
      <c r="N628" s="105">
        <f t="shared" si="51"/>
        <v>1.870714285714286E-2</v>
      </c>
      <c r="O628" s="103">
        <v>2000000</v>
      </c>
      <c r="P628" s="49">
        <f t="shared" si="52"/>
        <v>37414.285714285717</v>
      </c>
    </row>
    <row r="629" spans="1:16" ht="18.75">
      <c r="A629" s="60">
        <v>64</v>
      </c>
      <c r="B629" s="61">
        <v>44225</v>
      </c>
      <c r="C629" s="109">
        <v>1</v>
      </c>
      <c r="D629" s="62" t="s">
        <v>54</v>
      </c>
      <c r="E629" s="44">
        <v>2021</v>
      </c>
      <c r="F629" s="101">
        <v>28</v>
      </c>
      <c r="G629" s="43" t="s">
        <v>54</v>
      </c>
      <c r="H629" s="44">
        <v>2021</v>
      </c>
      <c r="I629" s="46">
        <v>0.1754</v>
      </c>
      <c r="J629" s="99">
        <v>14</v>
      </c>
      <c r="K629" s="99">
        <v>30</v>
      </c>
      <c r="L629" s="47">
        <f t="shared" si="50"/>
        <v>1252.8571428571427</v>
      </c>
      <c r="M629" s="48">
        <f t="shared" si="49"/>
        <v>1.2528571428571429E-2</v>
      </c>
      <c r="N629" s="105">
        <f t="shared" si="51"/>
        <v>1.8792857142857142E-2</v>
      </c>
      <c r="O629" s="103">
        <v>2000000</v>
      </c>
      <c r="P629" s="49">
        <f t="shared" si="52"/>
        <v>37585.714285714283</v>
      </c>
    </row>
    <row r="630" spans="1:16" ht="17.25" thickBot="1">
      <c r="A630" s="66"/>
      <c r="B630" s="67"/>
      <c r="C630" s="68"/>
      <c r="D630" s="69"/>
      <c r="E630" s="70"/>
      <c r="F630" s="68"/>
      <c r="G630" s="69"/>
      <c r="H630" s="70"/>
      <c r="I630" s="71"/>
      <c r="J630" s="72"/>
      <c r="K630" s="72"/>
      <c r="L630" s="72"/>
      <c r="M630" s="73"/>
      <c r="N630" s="74"/>
      <c r="O630" s="75"/>
      <c r="P630" s="75"/>
    </row>
    <row r="631" spans="1:16" ht="21.75" thickTop="1" thickBot="1">
      <c r="A631" s="139" t="s">
        <v>61</v>
      </c>
      <c r="B631" s="140"/>
      <c r="C631" s="140"/>
      <c r="D631" s="140"/>
      <c r="E631" s="140"/>
      <c r="F631" s="140"/>
      <c r="G631" s="140"/>
      <c r="H631" s="140"/>
      <c r="I631" s="140"/>
      <c r="J631" s="140"/>
      <c r="K631" s="140"/>
      <c r="L631" s="140"/>
      <c r="M631" s="140"/>
      <c r="N631" s="141"/>
      <c r="O631" s="111">
        <v>2000000</v>
      </c>
      <c r="P631" s="111">
        <f>SUM(P563:P629)</f>
        <v>2886176.9230769239</v>
      </c>
    </row>
    <row r="632" spans="1:16" ht="33.75" thickTop="1">
      <c r="A632" s="142" t="s">
        <v>62</v>
      </c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4"/>
      <c r="O632" s="145">
        <f>SUM(O631:P631)</f>
        <v>4886176.9230769239</v>
      </c>
      <c r="P632" s="146"/>
    </row>
    <row r="633" spans="1:16" ht="15.75" thickBot="1">
      <c r="A633" s="147"/>
      <c r="B633" s="148"/>
      <c r="C633" s="148"/>
      <c r="D633" s="148"/>
      <c r="E633" s="148"/>
      <c r="F633" s="148"/>
      <c r="G633" s="148"/>
      <c r="H633" s="148"/>
      <c r="I633" s="148"/>
      <c r="J633" s="148"/>
      <c r="K633" s="148"/>
      <c r="L633" s="148"/>
      <c r="M633" s="148"/>
      <c r="N633" s="148"/>
      <c r="O633" s="148"/>
      <c r="P633" s="149"/>
    </row>
    <row r="634" spans="1:16" ht="15.75" thickTop="1"/>
    <row r="637" spans="1:16" ht="15.75" thickBot="1"/>
    <row r="638" spans="1:16" ht="15.75" thickTop="1">
      <c r="F638" s="150"/>
      <c r="G638" s="151"/>
      <c r="H638" s="151"/>
      <c r="I638" s="151"/>
      <c r="J638" s="151"/>
      <c r="K638" s="151"/>
      <c r="L638" s="151"/>
      <c r="M638" s="151"/>
      <c r="N638" s="152"/>
    </row>
    <row r="639" spans="1:16" ht="24" thickBot="1">
      <c r="F639" s="202" t="s">
        <v>69</v>
      </c>
      <c r="G639" s="203"/>
      <c r="H639" s="203"/>
      <c r="I639" s="203"/>
      <c r="J639" s="203"/>
      <c r="K639" s="203"/>
      <c r="L639" s="203"/>
      <c r="M639" s="203"/>
      <c r="N639" s="204"/>
    </row>
    <row r="640" spans="1:16" ht="16.5" thickTop="1" thickBot="1">
      <c r="F640" s="199"/>
      <c r="G640" s="200"/>
      <c r="H640" s="200"/>
      <c r="I640" s="200"/>
      <c r="J640" s="200"/>
      <c r="K640" s="200"/>
      <c r="L640" s="200"/>
      <c r="M640" s="200"/>
      <c r="N640" s="201"/>
    </row>
    <row r="641" spans="1:16" ht="17.25" thickTop="1" thickBot="1">
      <c r="A641" s="76"/>
      <c r="B641" s="76"/>
      <c r="C641" s="76"/>
      <c r="D641" s="76"/>
      <c r="E641" s="76"/>
      <c r="F641" s="77"/>
      <c r="G641" s="78"/>
      <c r="H641" s="78"/>
      <c r="I641" s="78"/>
      <c r="J641" s="78"/>
      <c r="K641" s="187" t="s">
        <v>70</v>
      </c>
      <c r="L641" s="187"/>
      <c r="M641" s="187"/>
      <c r="N641" s="79"/>
      <c r="O641" s="76"/>
      <c r="P641" s="76"/>
    </row>
    <row r="642" spans="1:16" ht="17.25" thickTop="1" thickBot="1">
      <c r="F642" s="80"/>
      <c r="G642" s="123"/>
      <c r="H642" s="124"/>
      <c r="I642" s="81"/>
      <c r="J642" s="81"/>
      <c r="K642" s="125" t="s">
        <v>82</v>
      </c>
      <c r="L642" s="115"/>
      <c r="M642" s="116"/>
      <c r="N642" s="82"/>
    </row>
    <row r="643" spans="1:16" ht="19.5" thickTop="1" thickBot="1">
      <c r="F643" s="80"/>
      <c r="G643" s="126" t="s">
        <v>9</v>
      </c>
      <c r="H643" s="127"/>
      <c r="I643" s="128">
        <v>10000000</v>
      </c>
      <c r="J643" s="129"/>
      <c r="K643" s="117"/>
      <c r="L643" s="118"/>
      <c r="M643" s="119"/>
      <c r="N643" s="82"/>
    </row>
    <row r="644" spans="1:16" ht="17.25" thickTop="1" thickBot="1">
      <c r="F644" s="80"/>
      <c r="G644" s="136"/>
      <c r="H644" s="131"/>
      <c r="I644" s="83"/>
      <c r="J644" s="83"/>
      <c r="K644" s="120"/>
      <c r="L644" s="121"/>
      <c r="M644" s="122"/>
      <c r="N644" s="82"/>
    </row>
    <row r="645" spans="1:16" ht="17.25" thickTop="1" thickBot="1">
      <c r="F645" s="80"/>
      <c r="G645" s="81"/>
      <c r="H645" s="81"/>
      <c r="I645" s="83"/>
      <c r="J645" s="83"/>
      <c r="K645" s="81"/>
      <c r="L645" s="81"/>
      <c r="M645" s="81"/>
      <c r="N645" s="82"/>
    </row>
    <row r="646" spans="1:16" ht="17.25" thickTop="1" thickBot="1">
      <c r="F646" s="80"/>
      <c r="G646" s="123"/>
      <c r="H646" s="124"/>
      <c r="I646" s="83"/>
      <c r="J646" s="83"/>
      <c r="K646" s="125" t="s">
        <v>83</v>
      </c>
      <c r="L646" s="115"/>
      <c r="M646" s="116"/>
      <c r="N646" s="82"/>
    </row>
    <row r="647" spans="1:16" ht="19.5" thickTop="1" thickBot="1">
      <c r="F647" s="80"/>
      <c r="G647" s="126" t="s">
        <v>63</v>
      </c>
      <c r="H647" s="127"/>
      <c r="I647" s="128">
        <v>5000000</v>
      </c>
      <c r="J647" s="129"/>
      <c r="K647" s="117"/>
      <c r="L647" s="118"/>
      <c r="M647" s="119"/>
      <c r="N647" s="82"/>
    </row>
    <row r="648" spans="1:16" ht="17.25" thickTop="1" thickBot="1">
      <c r="F648" s="80"/>
      <c r="G648" s="136"/>
      <c r="H648" s="131"/>
      <c r="I648" s="83"/>
      <c r="J648" s="83"/>
      <c r="K648" s="120"/>
      <c r="L648" s="121"/>
      <c r="M648" s="122"/>
      <c r="N648" s="82"/>
    </row>
    <row r="649" spans="1:16" ht="17.25" thickTop="1" thickBot="1">
      <c r="F649" s="80"/>
      <c r="G649" s="84"/>
      <c r="H649" s="84"/>
      <c r="I649" s="83"/>
      <c r="J649" s="83"/>
      <c r="K649" s="85"/>
      <c r="L649" s="85"/>
      <c r="M649" s="85"/>
      <c r="N649" s="82"/>
    </row>
    <row r="650" spans="1:16" ht="17.25" thickTop="1" thickBot="1">
      <c r="F650" s="80"/>
      <c r="G650" s="123"/>
      <c r="H650" s="124"/>
      <c r="I650" s="83"/>
      <c r="J650" s="83"/>
      <c r="K650" s="125" t="s">
        <v>83</v>
      </c>
      <c r="L650" s="115"/>
      <c r="M650" s="116"/>
      <c r="N650" s="82"/>
    </row>
    <row r="651" spans="1:16" ht="19.5" thickTop="1" thickBot="1">
      <c r="F651" s="80"/>
      <c r="G651" s="126" t="s">
        <v>64</v>
      </c>
      <c r="H651" s="127"/>
      <c r="I651" s="128">
        <v>5000000</v>
      </c>
      <c r="J651" s="129"/>
      <c r="K651" s="117"/>
      <c r="L651" s="118"/>
      <c r="M651" s="119"/>
      <c r="N651" s="82"/>
    </row>
    <row r="652" spans="1:16" ht="17.25" thickTop="1" thickBot="1">
      <c r="F652" s="80"/>
      <c r="G652" s="130"/>
      <c r="H652" s="131"/>
      <c r="I652" s="83"/>
      <c r="J652" s="83"/>
      <c r="K652" s="120"/>
      <c r="L652" s="121"/>
      <c r="M652" s="122"/>
      <c r="N652" s="82"/>
    </row>
    <row r="653" spans="1:16" ht="17.25" thickTop="1" thickBot="1">
      <c r="F653" s="80"/>
      <c r="G653" s="84"/>
      <c r="H653" s="84"/>
      <c r="I653" s="83"/>
      <c r="J653" s="83"/>
      <c r="K653" s="85"/>
      <c r="L653" s="85"/>
      <c r="M653" s="85"/>
      <c r="N653" s="82"/>
    </row>
    <row r="654" spans="1:16" ht="17.25" thickTop="1" thickBot="1">
      <c r="F654" s="80"/>
      <c r="G654" s="123"/>
      <c r="H654" s="124"/>
      <c r="I654" s="83"/>
      <c r="J654" s="83"/>
      <c r="K654" s="125" t="s">
        <v>84</v>
      </c>
      <c r="L654" s="115"/>
      <c r="M654" s="116"/>
      <c r="N654" s="82"/>
    </row>
    <row r="655" spans="1:16" ht="19.5" thickTop="1" thickBot="1">
      <c r="F655" s="80"/>
      <c r="G655" s="126" t="s">
        <v>65</v>
      </c>
      <c r="H655" s="127"/>
      <c r="I655" s="128">
        <v>3000000</v>
      </c>
      <c r="J655" s="129"/>
      <c r="K655" s="117"/>
      <c r="L655" s="118"/>
      <c r="M655" s="119"/>
      <c r="N655" s="82"/>
    </row>
    <row r="656" spans="1:16" ht="17.25" thickTop="1" thickBot="1">
      <c r="F656" s="80"/>
      <c r="G656" s="130"/>
      <c r="H656" s="131"/>
      <c r="I656" s="83"/>
      <c r="J656" s="83"/>
      <c r="K656" s="120"/>
      <c r="L656" s="121"/>
      <c r="M656" s="122"/>
      <c r="N656" s="82"/>
    </row>
    <row r="657" spans="6:16" ht="17.25" thickTop="1" thickBot="1">
      <c r="F657" s="80"/>
      <c r="G657" s="84"/>
      <c r="H657" s="84"/>
      <c r="I657" s="81"/>
      <c r="J657" s="81"/>
      <c r="K657" s="85"/>
      <c r="L657" s="85"/>
      <c r="M657" s="85"/>
      <c r="N657" s="82"/>
    </row>
    <row r="658" spans="6:16" ht="17.25" thickTop="1" thickBot="1">
      <c r="F658" s="80"/>
      <c r="G658" s="123"/>
      <c r="H658" s="124"/>
      <c r="I658" s="83"/>
      <c r="J658" s="83"/>
      <c r="K658" s="125" t="s">
        <v>85</v>
      </c>
      <c r="L658" s="115"/>
      <c r="M658" s="116"/>
      <c r="N658" s="82"/>
    </row>
    <row r="659" spans="6:16" ht="19.5" thickTop="1" thickBot="1">
      <c r="F659" s="80"/>
      <c r="G659" s="126" t="s">
        <v>66</v>
      </c>
      <c r="H659" s="127"/>
      <c r="I659" s="128">
        <v>3000000</v>
      </c>
      <c r="J659" s="129"/>
      <c r="K659" s="117"/>
      <c r="L659" s="118"/>
      <c r="M659" s="119"/>
      <c r="N659" s="82"/>
    </row>
    <row r="660" spans="6:16" ht="17.25" thickTop="1" thickBot="1">
      <c r="F660" s="80"/>
      <c r="G660" s="130"/>
      <c r="H660" s="131"/>
      <c r="I660" s="83"/>
      <c r="J660" s="83"/>
      <c r="K660" s="120"/>
      <c r="L660" s="121"/>
      <c r="M660" s="122"/>
      <c r="N660" s="82"/>
    </row>
    <row r="661" spans="6:16" ht="17.25" thickTop="1" thickBot="1">
      <c r="F661" s="80"/>
      <c r="G661" s="84"/>
      <c r="H661" s="84"/>
      <c r="I661" s="81"/>
      <c r="J661" s="81"/>
      <c r="K661" s="85"/>
      <c r="L661" s="85"/>
      <c r="M661" s="85"/>
      <c r="N661" s="82"/>
    </row>
    <row r="662" spans="6:16" ht="17.25" thickTop="1" thickBot="1">
      <c r="F662" s="80"/>
      <c r="G662" s="123"/>
      <c r="H662" s="124"/>
      <c r="I662" s="83"/>
      <c r="J662" s="83"/>
      <c r="K662" s="125" t="s">
        <v>86</v>
      </c>
      <c r="L662" s="115"/>
      <c r="M662" s="116"/>
      <c r="N662" s="82"/>
    </row>
    <row r="663" spans="6:16" ht="19.5" thickTop="1" thickBot="1">
      <c r="F663" s="80"/>
      <c r="G663" s="126" t="s">
        <v>67</v>
      </c>
      <c r="H663" s="127"/>
      <c r="I663" s="128">
        <v>2000000</v>
      </c>
      <c r="J663" s="129"/>
      <c r="K663" s="117"/>
      <c r="L663" s="118"/>
      <c r="M663" s="119"/>
      <c r="N663" s="82"/>
    </row>
    <row r="664" spans="6:16" ht="17.25" thickTop="1" thickBot="1">
      <c r="F664" s="80"/>
      <c r="G664" s="130"/>
      <c r="H664" s="131"/>
      <c r="I664" s="83"/>
      <c r="J664" s="83"/>
      <c r="K664" s="120"/>
      <c r="L664" s="121"/>
      <c r="M664" s="122"/>
      <c r="N664" s="82"/>
    </row>
    <row r="665" spans="6:16" ht="17.25" thickTop="1" thickBot="1">
      <c r="F665" s="80"/>
      <c r="G665" s="84"/>
      <c r="H665" s="84"/>
      <c r="I665" s="81"/>
      <c r="J665" s="81"/>
      <c r="K665" s="85"/>
      <c r="L665" s="85"/>
      <c r="M665" s="85"/>
      <c r="N665" s="82"/>
    </row>
    <row r="666" spans="6:16" ht="17.25" thickTop="1" thickBot="1">
      <c r="F666" s="80"/>
      <c r="G666" s="123"/>
      <c r="H666" s="124"/>
      <c r="I666" s="83"/>
      <c r="J666" s="83"/>
      <c r="K666" s="125" t="s">
        <v>86</v>
      </c>
      <c r="L666" s="115"/>
      <c r="M666" s="116"/>
      <c r="N666" s="82"/>
    </row>
    <row r="667" spans="6:16" ht="19.5" thickTop="1" thickBot="1">
      <c r="F667" s="80"/>
      <c r="G667" s="126" t="s">
        <v>68</v>
      </c>
      <c r="H667" s="127"/>
      <c r="I667" s="128">
        <v>2000000</v>
      </c>
      <c r="J667" s="129"/>
      <c r="K667" s="117"/>
      <c r="L667" s="118"/>
      <c r="M667" s="119"/>
      <c r="N667" s="82"/>
    </row>
    <row r="668" spans="6:16" ht="17.25" thickTop="1" thickBot="1">
      <c r="F668" s="80"/>
      <c r="G668" s="130"/>
      <c r="H668" s="131"/>
      <c r="I668" s="83"/>
      <c r="J668" s="83"/>
      <c r="K668" s="120"/>
      <c r="L668" s="121"/>
      <c r="M668" s="122"/>
      <c r="N668" s="82"/>
    </row>
    <row r="669" spans="6:16" ht="16.5" thickTop="1">
      <c r="F669" s="80"/>
      <c r="G669" s="84"/>
      <c r="H669" s="84"/>
      <c r="I669" s="81"/>
      <c r="J669" s="81"/>
      <c r="K669" s="85"/>
      <c r="L669" s="85"/>
      <c r="M669" s="85"/>
      <c r="N669" s="82"/>
    </row>
    <row r="670" spans="6:16" ht="15.75">
      <c r="F670" s="80"/>
      <c r="G670" s="84"/>
      <c r="H670" s="84"/>
      <c r="I670" s="81"/>
      <c r="J670" s="81"/>
      <c r="K670" s="85"/>
      <c r="L670" s="85"/>
      <c r="M670" s="85"/>
      <c r="N670" s="82"/>
      <c r="P670" t="s">
        <v>71</v>
      </c>
    </row>
    <row r="671" spans="6:16" ht="16.5" thickBot="1">
      <c r="F671" s="80"/>
      <c r="G671" s="81"/>
      <c r="H671" s="81"/>
      <c r="I671" s="81"/>
      <c r="J671" s="81"/>
      <c r="K671" s="81"/>
      <c r="L671" s="81"/>
      <c r="M671" s="81"/>
      <c r="N671" s="82"/>
    </row>
    <row r="672" spans="6:16" ht="19.5" thickTop="1" thickBot="1">
      <c r="F672" s="80"/>
      <c r="G672" s="132" t="s">
        <v>61</v>
      </c>
      <c r="H672" s="132"/>
      <c r="I672" s="133">
        <f>SUM(I642:J668)</f>
        <v>30000000</v>
      </c>
      <c r="J672" s="133"/>
      <c r="K672" s="134" t="s">
        <v>87</v>
      </c>
      <c r="L672" s="135"/>
      <c r="M672" s="135"/>
      <c r="N672" s="82"/>
    </row>
    <row r="673" spans="6:14" ht="15.75" thickTop="1">
      <c r="F673" s="80"/>
      <c r="G673" s="86"/>
      <c r="H673" s="86"/>
      <c r="I673" s="86"/>
      <c r="J673" s="86"/>
      <c r="K673" s="86"/>
      <c r="L673" s="86"/>
      <c r="M673" s="86"/>
      <c r="N673" s="82"/>
    </row>
    <row r="674" spans="6:14" ht="15.75" thickBot="1">
      <c r="F674" s="80"/>
      <c r="G674" s="86"/>
      <c r="H674" s="86"/>
      <c r="I674" s="86"/>
      <c r="J674" s="86"/>
      <c r="K674" s="86"/>
      <c r="L674" s="86"/>
      <c r="M674" s="86"/>
      <c r="N674" s="82"/>
    </row>
    <row r="675" spans="6:14" ht="18.75" thickTop="1">
      <c r="F675" s="87" t="s">
        <v>72</v>
      </c>
      <c r="G675" s="88" t="s">
        <v>73</v>
      </c>
      <c r="H675" s="112" t="s">
        <v>74</v>
      </c>
      <c r="I675" s="113"/>
      <c r="J675" s="81"/>
      <c r="K675" s="114" t="s">
        <v>75</v>
      </c>
      <c r="L675" s="115"/>
      <c r="M675" s="116"/>
      <c r="N675" s="82"/>
    </row>
    <row r="676" spans="6:14" ht="18.75" thickBot="1">
      <c r="F676" s="80"/>
      <c r="G676" s="89" t="s">
        <v>76</v>
      </c>
      <c r="H676" s="90"/>
      <c r="I676" s="91"/>
      <c r="J676" s="86"/>
      <c r="K676" s="117"/>
      <c r="L676" s="118"/>
      <c r="M676" s="119"/>
      <c r="N676" s="82"/>
    </row>
    <row r="677" spans="6:14" ht="18.75" thickBot="1">
      <c r="F677" s="80"/>
      <c r="G677" s="92"/>
      <c r="H677" s="93"/>
      <c r="I677" s="93"/>
      <c r="J677" s="86"/>
      <c r="K677" s="120"/>
      <c r="L677" s="121"/>
      <c r="M677" s="122"/>
      <c r="N677" s="82"/>
    </row>
    <row r="678" spans="6:14" ht="18.75" thickTop="1">
      <c r="F678" s="80"/>
      <c r="G678" s="92"/>
      <c r="H678" s="93"/>
      <c r="I678" s="93"/>
      <c r="J678" s="86"/>
      <c r="K678" s="94"/>
      <c r="L678" s="94"/>
      <c r="M678" s="94"/>
      <c r="N678" s="82"/>
    </row>
    <row r="679" spans="6:14" ht="15.75" thickBot="1">
      <c r="F679" s="95"/>
      <c r="G679" s="96"/>
      <c r="H679" s="96"/>
      <c r="I679" s="96"/>
      <c r="J679" s="96"/>
      <c r="K679" s="96"/>
      <c r="L679" s="96"/>
      <c r="M679" s="96"/>
      <c r="N679" s="97"/>
    </row>
    <row r="680" spans="6:14" ht="15.75" thickTop="1">
      <c r="K680" s="98"/>
      <c r="L680" s="98"/>
      <c r="M680" s="98"/>
    </row>
  </sheetData>
  <sheetProtection algorithmName="SHA-512" hashValue="X3JzAiXbCVGxgLcVEwLyxNjZGZALpy8E13T8Uo+ZXhFvctbRACpG6LuXNX9c3OR/Ga1ZazMV0q3dVviTEoKKMA==" saltValue="0jj+2NOGi67HrjuXgFauCg==" spinCount="100000" sheet="1" objects="1" scenarios="1"/>
  <mergeCells count="317">
    <mergeCell ref="A16:H16"/>
    <mergeCell ref="I16:N16"/>
    <mergeCell ref="O16:P16"/>
    <mergeCell ref="K13:N14"/>
    <mergeCell ref="A106:H106"/>
    <mergeCell ref="I106:N106"/>
    <mergeCell ref="O106:P106"/>
    <mergeCell ref="A102:P102"/>
    <mergeCell ref="A103:E103"/>
    <mergeCell ref="F103:J104"/>
    <mergeCell ref="A101:P101"/>
    <mergeCell ref="K20:K22"/>
    <mergeCell ref="L20:L22"/>
    <mergeCell ref="D21:D22"/>
    <mergeCell ref="E21:E22"/>
    <mergeCell ref="F21:F22"/>
    <mergeCell ref="G21:G22"/>
    <mergeCell ref="H21:H22"/>
    <mergeCell ref="B19:B22"/>
    <mergeCell ref="A196:H196"/>
    <mergeCell ref="I196:N196"/>
    <mergeCell ref="O196:P196"/>
    <mergeCell ref="A192:P192"/>
    <mergeCell ref="A193:E193"/>
    <mergeCell ref="F193:J194"/>
    <mergeCell ref="A191:P191"/>
    <mergeCell ref="K110:K112"/>
    <mergeCell ref="L110:L112"/>
    <mergeCell ref="D111:D112"/>
    <mergeCell ref="E111:E112"/>
    <mergeCell ref="F111:F112"/>
    <mergeCell ref="G111:G112"/>
    <mergeCell ref="H111:H112"/>
    <mergeCell ref="B109:B112"/>
    <mergeCell ref="A285:H285"/>
    <mergeCell ref="I285:N285"/>
    <mergeCell ref="O285:P285"/>
    <mergeCell ref="A281:P281"/>
    <mergeCell ref="A282:E282"/>
    <mergeCell ref="F282:J283"/>
    <mergeCell ref="A280:P280"/>
    <mergeCell ref="K200:K202"/>
    <mergeCell ref="L200:L202"/>
    <mergeCell ref="D201:D202"/>
    <mergeCell ref="E201:E202"/>
    <mergeCell ref="F201:F202"/>
    <mergeCell ref="G201:G202"/>
    <mergeCell ref="H201:H202"/>
    <mergeCell ref="B199:B202"/>
    <mergeCell ref="A375:H375"/>
    <mergeCell ref="I375:N375"/>
    <mergeCell ref="O375:P375"/>
    <mergeCell ref="A371:P371"/>
    <mergeCell ref="A372:E372"/>
    <mergeCell ref="F372:J373"/>
    <mergeCell ref="A370:P370"/>
    <mergeCell ref="K289:K291"/>
    <mergeCell ref="L289:L291"/>
    <mergeCell ref="D290:D291"/>
    <mergeCell ref="E290:E291"/>
    <mergeCell ref="F290:F291"/>
    <mergeCell ref="G290:G291"/>
    <mergeCell ref="H290:H291"/>
    <mergeCell ref="B288:B291"/>
    <mergeCell ref="A464:H464"/>
    <mergeCell ref="I464:N464"/>
    <mergeCell ref="O464:P464"/>
    <mergeCell ref="A460:P460"/>
    <mergeCell ref="A461:E461"/>
    <mergeCell ref="F461:J462"/>
    <mergeCell ref="A459:P459"/>
    <mergeCell ref="K379:K381"/>
    <mergeCell ref="L379:L381"/>
    <mergeCell ref="D380:D381"/>
    <mergeCell ref="E380:E381"/>
    <mergeCell ref="F380:F381"/>
    <mergeCell ref="G380:G381"/>
    <mergeCell ref="H380:H381"/>
    <mergeCell ref="B378:B381"/>
    <mergeCell ref="A555:H555"/>
    <mergeCell ref="I555:N555"/>
    <mergeCell ref="O555:P555"/>
    <mergeCell ref="A551:P551"/>
    <mergeCell ref="A552:E552"/>
    <mergeCell ref="F552:J553"/>
    <mergeCell ref="A550:P550"/>
    <mergeCell ref="K468:K470"/>
    <mergeCell ref="L468:L470"/>
    <mergeCell ref="D469:D470"/>
    <mergeCell ref="E469:E470"/>
    <mergeCell ref="F469:F470"/>
    <mergeCell ref="G469:G470"/>
    <mergeCell ref="H469:H470"/>
    <mergeCell ref="B467:B470"/>
    <mergeCell ref="F640:N640"/>
    <mergeCell ref="K641:M641"/>
    <mergeCell ref="G642:H642"/>
    <mergeCell ref="F639:N639"/>
    <mergeCell ref="K559:K561"/>
    <mergeCell ref="L559:L561"/>
    <mergeCell ref="D560:D561"/>
    <mergeCell ref="E560:E561"/>
    <mergeCell ref="F560:F561"/>
    <mergeCell ref="G560:G561"/>
    <mergeCell ref="H560:H561"/>
    <mergeCell ref="O13:P14"/>
    <mergeCell ref="B14:C14"/>
    <mergeCell ref="D14:E14"/>
    <mergeCell ref="B15:C15"/>
    <mergeCell ref="D15:E15"/>
    <mergeCell ref="G15:I15"/>
    <mergeCell ref="K15:N15"/>
    <mergeCell ref="A10:P10"/>
    <mergeCell ref="A11:P11"/>
    <mergeCell ref="A12:P12"/>
    <mergeCell ref="A13:E13"/>
    <mergeCell ref="F13:J14"/>
    <mergeCell ref="A17:H17"/>
    <mergeCell ref="I17:N17"/>
    <mergeCell ref="O17:P17"/>
    <mergeCell ref="D18:O18"/>
    <mergeCell ref="A19:A22"/>
    <mergeCell ref="C19:H19"/>
    <mergeCell ref="I19:N19"/>
    <mergeCell ref="C20:E20"/>
    <mergeCell ref="F20:H20"/>
    <mergeCell ref="J20:J22"/>
    <mergeCell ref="K103:N104"/>
    <mergeCell ref="O103:P104"/>
    <mergeCell ref="B104:C104"/>
    <mergeCell ref="D104:E104"/>
    <mergeCell ref="B105:C105"/>
    <mergeCell ref="D105:E105"/>
    <mergeCell ref="G105:I105"/>
    <mergeCell ref="K105:N105"/>
    <mergeCell ref="C21:C22"/>
    <mergeCell ref="A93:N93"/>
    <mergeCell ref="A94:N94"/>
    <mergeCell ref="O94:P94"/>
    <mergeCell ref="A95:P95"/>
    <mergeCell ref="A100:P100"/>
    <mergeCell ref="A107:H107"/>
    <mergeCell ref="I107:N107"/>
    <mergeCell ref="O107:P107"/>
    <mergeCell ref="D108:O108"/>
    <mergeCell ref="A109:A112"/>
    <mergeCell ref="C109:H109"/>
    <mergeCell ref="I109:N109"/>
    <mergeCell ref="C110:E110"/>
    <mergeCell ref="F110:H110"/>
    <mergeCell ref="J110:J112"/>
    <mergeCell ref="K193:N194"/>
    <mergeCell ref="O193:P194"/>
    <mergeCell ref="B194:C194"/>
    <mergeCell ref="D194:E194"/>
    <mergeCell ref="B195:C195"/>
    <mergeCell ref="D195:E195"/>
    <mergeCell ref="G195:I195"/>
    <mergeCell ref="K195:N195"/>
    <mergeCell ref="C111:C112"/>
    <mergeCell ref="A182:N182"/>
    <mergeCell ref="A183:N183"/>
    <mergeCell ref="O183:P183"/>
    <mergeCell ref="A184:P184"/>
    <mergeCell ref="A190:P190"/>
    <mergeCell ref="A197:H197"/>
    <mergeCell ref="I197:N197"/>
    <mergeCell ref="O197:P197"/>
    <mergeCell ref="D198:O198"/>
    <mergeCell ref="A199:A202"/>
    <mergeCell ref="C199:H199"/>
    <mergeCell ref="I199:N199"/>
    <mergeCell ref="C200:E200"/>
    <mergeCell ref="F200:H200"/>
    <mergeCell ref="J200:J202"/>
    <mergeCell ref="K282:N283"/>
    <mergeCell ref="O282:P283"/>
    <mergeCell ref="B283:C283"/>
    <mergeCell ref="D283:E283"/>
    <mergeCell ref="B284:C284"/>
    <mergeCell ref="D284:E284"/>
    <mergeCell ref="G284:I284"/>
    <mergeCell ref="K284:N284"/>
    <mergeCell ref="C201:C202"/>
    <mergeCell ref="A272:N272"/>
    <mergeCell ref="A273:N273"/>
    <mergeCell ref="O273:P273"/>
    <mergeCell ref="A274:P274"/>
    <mergeCell ref="A279:P279"/>
    <mergeCell ref="A286:H286"/>
    <mergeCell ref="I286:N286"/>
    <mergeCell ref="O286:P286"/>
    <mergeCell ref="D287:O287"/>
    <mergeCell ref="A288:A291"/>
    <mergeCell ref="C288:H288"/>
    <mergeCell ref="I288:N288"/>
    <mergeCell ref="C289:E289"/>
    <mergeCell ref="F289:H289"/>
    <mergeCell ref="J289:J291"/>
    <mergeCell ref="K372:N373"/>
    <mergeCell ref="O372:P373"/>
    <mergeCell ref="B373:C373"/>
    <mergeCell ref="D373:E373"/>
    <mergeCell ref="B374:C374"/>
    <mergeCell ref="D374:E374"/>
    <mergeCell ref="G374:I374"/>
    <mergeCell ref="K374:N374"/>
    <mergeCell ref="C290:C291"/>
    <mergeCell ref="A361:N361"/>
    <mergeCell ref="A362:N362"/>
    <mergeCell ref="O362:P362"/>
    <mergeCell ref="A363:P363"/>
    <mergeCell ref="A369:P369"/>
    <mergeCell ref="A376:H376"/>
    <mergeCell ref="I376:N376"/>
    <mergeCell ref="O376:P376"/>
    <mergeCell ref="D377:O377"/>
    <mergeCell ref="A378:A381"/>
    <mergeCell ref="C378:H378"/>
    <mergeCell ref="I378:N378"/>
    <mergeCell ref="C379:E379"/>
    <mergeCell ref="F379:H379"/>
    <mergeCell ref="J379:J381"/>
    <mergeCell ref="K461:N462"/>
    <mergeCell ref="O461:P462"/>
    <mergeCell ref="B462:C462"/>
    <mergeCell ref="D462:E462"/>
    <mergeCell ref="B463:C463"/>
    <mergeCell ref="D463:E463"/>
    <mergeCell ref="G463:I463"/>
    <mergeCell ref="K463:N463"/>
    <mergeCell ref="C380:C381"/>
    <mergeCell ref="A451:N451"/>
    <mergeCell ref="A452:N452"/>
    <mergeCell ref="O452:P452"/>
    <mergeCell ref="A453:P453"/>
    <mergeCell ref="A458:P458"/>
    <mergeCell ref="A465:H465"/>
    <mergeCell ref="I465:N465"/>
    <mergeCell ref="O465:P465"/>
    <mergeCell ref="D466:O466"/>
    <mergeCell ref="A467:A470"/>
    <mergeCell ref="C467:H467"/>
    <mergeCell ref="I467:N467"/>
    <mergeCell ref="C468:E468"/>
    <mergeCell ref="F468:H468"/>
    <mergeCell ref="J468:J470"/>
    <mergeCell ref="K552:N553"/>
    <mergeCell ref="O552:P553"/>
    <mergeCell ref="B553:C553"/>
    <mergeCell ref="D553:E553"/>
    <mergeCell ref="B554:C554"/>
    <mergeCell ref="D554:E554"/>
    <mergeCell ref="G554:I554"/>
    <mergeCell ref="K554:N554"/>
    <mergeCell ref="C469:C470"/>
    <mergeCell ref="A540:N540"/>
    <mergeCell ref="A541:N541"/>
    <mergeCell ref="O541:P541"/>
    <mergeCell ref="A542:P542"/>
    <mergeCell ref="A549:P549"/>
    <mergeCell ref="C560:C561"/>
    <mergeCell ref="A631:N631"/>
    <mergeCell ref="A632:N632"/>
    <mergeCell ref="O632:P632"/>
    <mergeCell ref="A633:P633"/>
    <mergeCell ref="F638:N638"/>
    <mergeCell ref="A556:H556"/>
    <mergeCell ref="I556:N556"/>
    <mergeCell ref="O556:P556"/>
    <mergeCell ref="D557:O557"/>
    <mergeCell ref="A558:A561"/>
    <mergeCell ref="C558:H558"/>
    <mergeCell ref="I558:N558"/>
    <mergeCell ref="C559:E559"/>
    <mergeCell ref="F559:H559"/>
    <mergeCell ref="J559:J561"/>
    <mergeCell ref="B558:B561"/>
    <mergeCell ref="K642:M644"/>
    <mergeCell ref="G643:H643"/>
    <mergeCell ref="I643:J643"/>
    <mergeCell ref="G644:H644"/>
    <mergeCell ref="G646:H646"/>
    <mergeCell ref="K646:M648"/>
    <mergeCell ref="G647:H647"/>
    <mergeCell ref="I647:J647"/>
    <mergeCell ref="G648:H648"/>
    <mergeCell ref="G650:H650"/>
    <mergeCell ref="K650:M652"/>
    <mergeCell ref="G651:H651"/>
    <mergeCell ref="I651:J651"/>
    <mergeCell ref="G652:H652"/>
    <mergeCell ref="G654:H654"/>
    <mergeCell ref="K654:M656"/>
    <mergeCell ref="G655:H655"/>
    <mergeCell ref="I655:J655"/>
    <mergeCell ref="G656:H656"/>
    <mergeCell ref="G658:H658"/>
    <mergeCell ref="K658:M660"/>
    <mergeCell ref="G659:H659"/>
    <mergeCell ref="I659:J659"/>
    <mergeCell ref="G660:H660"/>
    <mergeCell ref="G662:H662"/>
    <mergeCell ref="K662:M664"/>
    <mergeCell ref="G663:H663"/>
    <mergeCell ref="I663:J663"/>
    <mergeCell ref="G664:H664"/>
    <mergeCell ref="H675:I675"/>
    <mergeCell ref="K675:M677"/>
    <mergeCell ref="G666:H666"/>
    <mergeCell ref="K666:M668"/>
    <mergeCell ref="G667:H667"/>
    <mergeCell ref="I667:J667"/>
    <mergeCell ref="G668:H668"/>
    <mergeCell ref="G672:H672"/>
    <mergeCell ref="I672:J672"/>
    <mergeCell ref="K672:M672"/>
  </mergeCells>
  <pageMargins left="0.7" right="0.7" top="0.75" bottom="0.75" header="0.3" footer="0.3"/>
  <pageSetup paperSize="1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lucy zuluaga avila</dc:creator>
  <cp:lastModifiedBy>Luis Gabriel Bermudez Obregon</cp:lastModifiedBy>
  <dcterms:created xsi:type="dcterms:W3CDTF">2021-02-12T20:29:01Z</dcterms:created>
  <dcterms:modified xsi:type="dcterms:W3CDTF">2021-02-18T23:51:46Z</dcterms:modified>
</cp:coreProperties>
</file>