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Desktop\TRASLADO 004 -18\"/>
    </mc:Choice>
  </mc:AlternateContent>
  <bookViews>
    <workbookView xWindow="0" yWindow="0" windowWidth="20400" windowHeight="9045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B6" i="1"/>
  <c r="H25" i="1"/>
  <c r="I25" i="1" s="1"/>
  <c r="H24" i="1"/>
  <c r="I24" i="1" s="1"/>
  <c r="H23" i="1"/>
  <c r="I23" i="1" s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J25" i="1" s="1"/>
  <c r="J24" i="1" l="1"/>
  <c r="J23" i="1"/>
  <c r="H22" i="1" l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G17" i="1"/>
  <c r="H17" i="1" s="1"/>
  <c r="I17" i="1" s="1"/>
  <c r="J17" i="1" s="1"/>
  <c r="G16" i="1"/>
  <c r="H16" i="1" s="1"/>
  <c r="I16" i="1" s="1"/>
  <c r="J16" i="1" s="1"/>
  <c r="G15" i="1"/>
  <c r="H15" i="1" s="1"/>
  <c r="I15" i="1" s="1"/>
  <c r="J15" i="1" s="1"/>
  <c r="G14" i="1"/>
  <c r="H14" i="1" s="1"/>
  <c r="I14" i="1" s="1"/>
  <c r="J14" i="1" s="1"/>
  <c r="G13" i="1"/>
  <c r="H13" i="1" s="1"/>
  <c r="I13" i="1" s="1"/>
  <c r="J13" i="1" s="1"/>
  <c r="G12" i="1"/>
  <c r="H12" i="1" s="1"/>
  <c r="I12" i="1" s="1"/>
  <c r="J12" i="1" s="1"/>
  <c r="G11" i="1"/>
  <c r="H11" i="1" s="1"/>
  <c r="I11" i="1" s="1"/>
  <c r="J11" i="1" s="1"/>
  <c r="G10" i="1"/>
  <c r="H10" i="1" s="1"/>
  <c r="I10" i="1" s="1"/>
  <c r="J10" i="1" s="1"/>
  <c r="G9" i="1"/>
  <c r="H9" i="1" s="1"/>
  <c r="I9" i="1" s="1"/>
  <c r="J9" i="1" s="1"/>
  <c r="G8" i="1"/>
  <c r="H8" i="1" s="1"/>
  <c r="I8" i="1" s="1"/>
  <c r="J8" i="1" s="1"/>
  <c r="G7" i="1"/>
  <c r="H7" i="1" s="1"/>
  <c r="I7" i="1" s="1"/>
  <c r="J7" i="1" s="1"/>
  <c r="G6" i="1"/>
  <c r="H6" i="1" s="1"/>
  <c r="I6" i="1" s="1"/>
  <c r="J6" i="1" s="1"/>
  <c r="J26" i="1" s="1"/>
  <c r="J29" i="1" l="1"/>
</calcChain>
</file>

<file path=xl/sharedStrings.xml><?xml version="1.0" encoding="utf-8"?>
<sst xmlns="http://schemas.openxmlformats.org/spreadsheetml/2006/main" count="19" uniqueCount="19">
  <si>
    <t xml:space="preserve">LIQUIDACIÓN DE CRÉDITO </t>
  </si>
  <si>
    <t>CAPITAL INSOLUTO LETRA DE CAMBIO</t>
  </si>
  <si>
    <r>
      <rPr>
        <b/>
        <sz val="11"/>
        <color theme="1"/>
        <rFont val="Calibri"/>
        <family val="2"/>
        <scheme val="minor"/>
      </rPr>
      <t>RAD:</t>
    </r>
    <r>
      <rPr>
        <sz val="11"/>
        <color theme="1"/>
        <rFont val="Calibri"/>
        <family val="2"/>
        <scheme val="minor"/>
      </rPr>
      <t>004-2018</t>
    </r>
  </si>
  <si>
    <t>DEMANDADO:</t>
  </si>
  <si>
    <t xml:space="preserve">ELSA SÁNCHEZ GARCÍA Y OTRO </t>
  </si>
  <si>
    <t>capital</t>
  </si>
  <si>
    <t>DESDE</t>
  </si>
  <si>
    <t>HASTA</t>
  </si>
  <si>
    <t xml:space="preserve">DIAS </t>
  </si>
  <si>
    <t>E.A.</t>
  </si>
  <si>
    <t>MORA</t>
  </si>
  <si>
    <t>E.N.</t>
  </si>
  <si>
    <t>% APLIC</t>
  </si>
  <si>
    <t xml:space="preserve">TOTAL INTERESES </t>
  </si>
  <si>
    <t>29/02/2019</t>
  </si>
  <si>
    <t>INTERESES DE MORA DESDE 21/11/2018 HASTA EL 30 DE JUNIO 2020</t>
  </si>
  <si>
    <t>INTERESES DE MORA APROBADOS POR AUTO 19/02/2019</t>
  </si>
  <si>
    <t>CAPITAL</t>
  </si>
  <si>
    <t>TOTAL DE LIQUIDACION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</si>
</sst>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165" fontId="2" fillId="0" borderId="1" xfId="2" applyFont="1" applyBorder="1"/>
    <xf numFmtId="2" fontId="3" fillId="0" borderId="1" xfId="0" applyNumberFormat="1" applyFont="1" applyBorder="1"/>
    <xf numFmtId="2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vertical="justify"/>
    </xf>
    <xf numFmtId="15" fontId="3" fillId="0" borderId="1" xfId="0" applyNumberFormat="1" applyFont="1" applyBorder="1"/>
    <xf numFmtId="0" fontId="3" fillId="0" borderId="1" xfId="0" applyFont="1" applyBorder="1"/>
    <xf numFmtId="15" fontId="3" fillId="0" borderId="1" xfId="0" applyNumberFormat="1" applyFont="1" applyBorder="1" applyAlignment="1">
      <alignment horizontal="right"/>
    </xf>
    <xf numFmtId="3" fontId="0" fillId="0" borderId="0" xfId="0" applyNumberFormat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6" fillId="0" borderId="1" xfId="0" applyNumberFormat="1" applyFont="1" applyBorder="1"/>
    <xf numFmtId="0" fontId="7" fillId="0" borderId="0" xfId="0" applyFont="1"/>
    <xf numFmtId="0" fontId="4" fillId="2" borderId="1" xfId="0" applyFont="1" applyFill="1" applyBorder="1" applyAlignment="1">
      <alignment vertical="justify"/>
    </xf>
    <xf numFmtId="0" fontId="5" fillId="2" borderId="1" xfId="0" applyFont="1" applyFill="1" applyBorder="1" applyAlignment="1">
      <alignment vertical="justify"/>
    </xf>
    <xf numFmtId="0" fontId="7" fillId="3" borderId="0" xfId="0" applyFont="1" applyFill="1" applyAlignment="1"/>
    <xf numFmtId="0" fontId="2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topLeftCell="A4" workbookViewId="0">
      <selection activeCell="J29" sqref="J29"/>
    </sheetView>
  </sheetViews>
  <sheetFormatPr baseColWidth="10" defaultColWidth="11.42578125" defaultRowHeight="15" x14ac:dyDescent="0.25"/>
  <cols>
    <col min="2" max="2" width="19.28515625" customWidth="1"/>
    <col min="7" max="8" width="11.42578125" customWidth="1"/>
    <col min="10" max="10" width="12.85546875" bestFit="1" customWidth="1"/>
  </cols>
  <sheetData>
    <row r="2" spans="2:10" x14ac:dyDescent="0.25">
      <c r="F2" s="15" t="s">
        <v>0</v>
      </c>
      <c r="G2" s="15"/>
    </row>
    <row r="3" spans="2:10" x14ac:dyDescent="0.25">
      <c r="B3" s="20" t="s">
        <v>1</v>
      </c>
      <c r="C3" s="20"/>
      <c r="D3" s="20"/>
      <c r="E3" s="8">
        <v>37600000</v>
      </c>
      <c r="H3" t="s">
        <v>2</v>
      </c>
    </row>
    <row r="4" spans="2:10" x14ac:dyDescent="0.25">
      <c r="B4" s="12" t="s">
        <v>3</v>
      </c>
      <c r="C4" t="s">
        <v>4</v>
      </c>
    </row>
    <row r="5" spans="2:10" ht="25.5" x14ac:dyDescent="0.25">
      <c r="B5" s="13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</row>
    <row r="6" spans="2:10" x14ac:dyDescent="0.25">
      <c r="B6" s="1">
        <f>E3</f>
        <v>37600000</v>
      </c>
      <c r="C6" s="5">
        <v>43425</v>
      </c>
      <c r="D6" s="5">
        <v>43434</v>
      </c>
      <c r="E6" s="6">
        <v>10</v>
      </c>
      <c r="F6" s="6">
        <v>19.489999999999998</v>
      </c>
      <c r="G6" s="2">
        <f t="shared" ref="G6:G17" si="0">+F6*1.5</f>
        <v>29.234999999999999</v>
      </c>
      <c r="H6" s="3">
        <f t="shared" ref="H6:H7" si="1">((+(G6/100+1) ^(1/12))-1)*100*12</f>
        <v>25.92224319789791</v>
      </c>
      <c r="I6" s="3">
        <f t="shared" ref="I6:I7" si="2">ROUND((H6/12),2)</f>
        <v>2.16</v>
      </c>
      <c r="J6" s="4">
        <f t="shared" ref="J6:J7" si="3">(+B6*I6)/100/30*E6</f>
        <v>270720</v>
      </c>
    </row>
    <row r="7" spans="2:10" x14ac:dyDescent="0.25">
      <c r="B7" s="1">
        <f t="shared" ref="B7:B25" si="4">B6</f>
        <v>37600000</v>
      </c>
      <c r="C7" s="5">
        <v>43435</v>
      </c>
      <c r="D7" s="5">
        <v>43464</v>
      </c>
      <c r="E7" s="6">
        <v>30</v>
      </c>
      <c r="F7" s="6">
        <v>19.399999999999999</v>
      </c>
      <c r="G7" s="2">
        <f t="shared" si="0"/>
        <v>29.099999999999998</v>
      </c>
      <c r="H7" s="3">
        <f t="shared" si="1"/>
        <v>25.815474653878923</v>
      </c>
      <c r="I7" s="3">
        <f t="shared" si="2"/>
        <v>2.15</v>
      </c>
      <c r="J7" s="4">
        <f t="shared" si="3"/>
        <v>808400</v>
      </c>
    </row>
    <row r="8" spans="2:10" x14ac:dyDescent="0.25">
      <c r="B8" s="1">
        <f t="shared" si="4"/>
        <v>37600000</v>
      </c>
      <c r="C8" s="5">
        <v>43466</v>
      </c>
      <c r="D8" s="5">
        <v>43495</v>
      </c>
      <c r="E8" s="6">
        <v>30</v>
      </c>
      <c r="F8" s="6">
        <v>19.16</v>
      </c>
      <c r="G8" s="2">
        <f t="shared" si="0"/>
        <v>28.740000000000002</v>
      </c>
      <c r="H8" s="3">
        <f>((+(G8/100+1) ^(1/12))-1)*100*12</f>
        <v>25.530257389620203</v>
      </c>
      <c r="I8" s="3">
        <f>ROUND((H8/12),2)</f>
        <v>2.13</v>
      </c>
      <c r="J8" s="4">
        <f>(+B8*I8)/100/30*E8</f>
        <v>800880</v>
      </c>
    </row>
    <row r="9" spans="2:10" x14ac:dyDescent="0.25">
      <c r="B9" s="1">
        <f t="shared" si="4"/>
        <v>37600000</v>
      </c>
      <c r="C9" s="5">
        <v>43497</v>
      </c>
      <c r="D9" s="7" t="s">
        <v>14</v>
      </c>
      <c r="E9" s="6">
        <v>30</v>
      </c>
      <c r="F9" s="6">
        <v>19.7</v>
      </c>
      <c r="G9" s="2">
        <f t="shared" si="0"/>
        <v>29.549999999999997</v>
      </c>
      <c r="H9" s="3">
        <f t="shared" ref="H9:H25" si="5">((+(G9/100+1) ^(1/12))-1)*100*12</f>
        <v>26.170972755205568</v>
      </c>
      <c r="I9" s="3">
        <f t="shared" ref="I9:I25" si="6">ROUND((H9/12),2)</f>
        <v>2.1800000000000002</v>
      </c>
      <c r="J9" s="4">
        <f t="shared" ref="J9:J25" si="7">(+B9*I9)/100/30*E9</f>
        <v>819680</v>
      </c>
    </row>
    <row r="10" spans="2:10" x14ac:dyDescent="0.25">
      <c r="B10" s="1">
        <f t="shared" si="4"/>
        <v>37600000</v>
      </c>
      <c r="C10" s="5">
        <v>43525</v>
      </c>
      <c r="D10" s="5">
        <v>43554</v>
      </c>
      <c r="E10" s="6">
        <v>30</v>
      </c>
      <c r="F10" s="6">
        <v>19.37</v>
      </c>
      <c r="G10" s="2">
        <f t="shared" si="0"/>
        <v>29.055</v>
      </c>
      <c r="H10" s="3">
        <f t="shared" si="5"/>
        <v>25.779862395327235</v>
      </c>
      <c r="I10" s="3">
        <f t="shared" si="6"/>
        <v>2.15</v>
      </c>
      <c r="J10" s="4">
        <f t="shared" si="7"/>
        <v>808400</v>
      </c>
    </row>
    <row r="11" spans="2:10" x14ac:dyDescent="0.25">
      <c r="B11" s="1">
        <f t="shared" si="4"/>
        <v>37600000</v>
      </c>
      <c r="C11" s="5">
        <v>43556</v>
      </c>
      <c r="D11" s="5">
        <v>43585</v>
      </c>
      <c r="E11" s="6">
        <v>30</v>
      </c>
      <c r="F11" s="6">
        <v>19.32</v>
      </c>
      <c r="G11" s="2">
        <f t="shared" si="0"/>
        <v>28.98</v>
      </c>
      <c r="H11" s="3">
        <f t="shared" si="5"/>
        <v>25.720483328187971</v>
      </c>
      <c r="I11" s="3">
        <f t="shared" si="6"/>
        <v>2.14</v>
      </c>
      <c r="J11" s="4">
        <f t="shared" si="7"/>
        <v>804640</v>
      </c>
    </row>
    <row r="12" spans="2:10" x14ac:dyDescent="0.25">
      <c r="B12" s="1">
        <f t="shared" si="4"/>
        <v>37600000</v>
      </c>
      <c r="C12" s="5">
        <v>43586</v>
      </c>
      <c r="D12" s="5">
        <v>43615</v>
      </c>
      <c r="E12" s="6">
        <v>30</v>
      </c>
      <c r="F12" s="6">
        <v>19.34</v>
      </c>
      <c r="G12" s="2">
        <f t="shared" si="0"/>
        <v>29.009999999999998</v>
      </c>
      <c r="H12" s="3">
        <f t="shared" si="5"/>
        <v>25.744238752168158</v>
      </c>
      <c r="I12" s="3">
        <f t="shared" si="6"/>
        <v>2.15</v>
      </c>
      <c r="J12" s="4">
        <f t="shared" si="7"/>
        <v>808400</v>
      </c>
    </row>
    <row r="13" spans="2:10" x14ac:dyDescent="0.25">
      <c r="B13" s="1">
        <f t="shared" si="4"/>
        <v>37600000</v>
      </c>
      <c r="C13" s="5">
        <v>43617</v>
      </c>
      <c r="D13" s="5">
        <v>43646</v>
      </c>
      <c r="E13" s="6">
        <v>30</v>
      </c>
      <c r="F13" s="2">
        <v>19.3</v>
      </c>
      <c r="G13" s="2">
        <f t="shared" si="0"/>
        <v>28.950000000000003</v>
      </c>
      <c r="H13" s="3">
        <f t="shared" si="5"/>
        <v>25.69672283874187</v>
      </c>
      <c r="I13" s="3">
        <f t="shared" si="6"/>
        <v>2.14</v>
      </c>
      <c r="J13" s="4">
        <f t="shared" si="7"/>
        <v>804640</v>
      </c>
    </row>
    <row r="14" spans="2:10" x14ac:dyDescent="0.25">
      <c r="B14" s="1">
        <f t="shared" si="4"/>
        <v>37600000</v>
      </c>
      <c r="C14" s="5">
        <v>43647</v>
      </c>
      <c r="D14" s="5">
        <v>43677</v>
      </c>
      <c r="E14" s="6">
        <v>30</v>
      </c>
      <c r="F14" s="2">
        <v>19.28</v>
      </c>
      <c r="G14" s="2">
        <f t="shared" si="0"/>
        <v>28.92</v>
      </c>
      <c r="H14" s="3">
        <f t="shared" si="5"/>
        <v>25.672957281570596</v>
      </c>
      <c r="I14" s="3">
        <f t="shared" si="6"/>
        <v>2.14</v>
      </c>
      <c r="J14" s="4">
        <f t="shared" si="7"/>
        <v>804640</v>
      </c>
    </row>
    <row r="15" spans="2:10" x14ac:dyDescent="0.25">
      <c r="B15" s="1">
        <f t="shared" si="4"/>
        <v>37600000</v>
      </c>
      <c r="C15" s="7">
        <v>43678</v>
      </c>
      <c r="D15" s="7">
        <v>43707</v>
      </c>
      <c r="E15" s="6">
        <v>30</v>
      </c>
      <c r="F15" s="2">
        <v>19.32</v>
      </c>
      <c r="G15" s="2">
        <f t="shared" si="0"/>
        <v>28.98</v>
      </c>
      <c r="H15" s="3">
        <f t="shared" si="5"/>
        <v>25.720483328187971</v>
      </c>
      <c r="I15" s="3">
        <f t="shared" si="6"/>
        <v>2.14</v>
      </c>
      <c r="J15" s="4">
        <f t="shared" si="7"/>
        <v>804640</v>
      </c>
    </row>
    <row r="16" spans="2:10" x14ac:dyDescent="0.25">
      <c r="B16" s="1">
        <f t="shared" si="4"/>
        <v>37600000</v>
      </c>
      <c r="C16" s="7">
        <v>43709</v>
      </c>
      <c r="D16" s="7">
        <v>43738</v>
      </c>
      <c r="E16" s="6">
        <v>30</v>
      </c>
      <c r="F16" s="2">
        <v>19.32</v>
      </c>
      <c r="G16" s="2">
        <f t="shared" si="0"/>
        <v>28.98</v>
      </c>
      <c r="H16" s="3">
        <f t="shared" si="5"/>
        <v>25.720483328187971</v>
      </c>
      <c r="I16" s="3">
        <f t="shared" si="6"/>
        <v>2.14</v>
      </c>
      <c r="J16" s="4">
        <f t="shared" si="7"/>
        <v>804640</v>
      </c>
    </row>
    <row r="17" spans="2:10" x14ac:dyDescent="0.25">
      <c r="B17" s="1">
        <f t="shared" si="4"/>
        <v>37600000</v>
      </c>
      <c r="C17" s="7">
        <v>43739</v>
      </c>
      <c r="D17" s="7">
        <v>43769</v>
      </c>
      <c r="E17" s="6">
        <v>30</v>
      </c>
      <c r="F17" s="2">
        <v>19.100000000000001</v>
      </c>
      <c r="G17" s="2">
        <f t="shared" si="0"/>
        <v>28.650000000000002</v>
      </c>
      <c r="H17" s="3">
        <f t="shared" si="5"/>
        <v>25.458838845909515</v>
      </c>
      <c r="I17" s="3">
        <f t="shared" si="6"/>
        <v>2.12</v>
      </c>
      <c r="J17" s="4">
        <f t="shared" si="7"/>
        <v>797120</v>
      </c>
    </row>
    <row r="18" spans="2:10" x14ac:dyDescent="0.25">
      <c r="B18" s="1">
        <f t="shared" si="4"/>
        <v>37600000</v>
      </c>
      <c r="C18" s="7">
        <v>43770</v>
      </c>
      <c r="D18" s="7">
        <v>43799</v>
      </c>
      <c r="E18" s="6">
        <v>30</v>
      </c>
      <c r="F18" s="2">
        <v>19.03</v>
      </c>
      <c r="G18" s="2">
        <v>28.55</v>
      </c>
      <c r="H18" s="3">
        <f t="shared" si="5"/>
        <v>25.379431173778144</v>
      </c>
      <c r="I18" s="3">
        <f t="shared" si="6"/>
        <v>2.11</v>
      </c>
      <c r="J18" s="4">
        <f t="shared" si="7"/>
        <v>793360</v>
      </c>
    </row>
    <row r="19" spans="2:10" x14ac:dyDescent="0.25">
      <c r="B19" s="1">
        <f t="shared" si="4"/>
        <v>37600000</v>
      </c>
      <c r="C19" s="7">
        <v>43800</v>
      </c>
      <c r="D19" s="7">
        <v>43811</v>
      </c>
      <c r="E19" s="6">
        <v>30</v>
      </c>
      <c r="F19" s="2">
        <v>18.91</v>
      </c>
      <c r="G19" s="2">
        <v>28.37</v>
      </c>
      <c r="H19" s="3">
        <f t="shared" si="5"/>
        <v>25.236354563320695</v>
      </c>
      <c r="I19" s="3">
        <f t="shared" si="6"/>
        <v>2.1</v>
      </c>
      <c r="J19" s="4">
        <f t="shared" si="7"/>
        <v>789600</v>
      </c>
    </row>
    <row r="20" spans="2:10" x14ac:dyDescent="0.25">
      <c r="B20" s="1">
        <f t="shared" si="4"/>
        <v>37600000</v>
      </c>
      <c r="C20" s="7">
        <v>43831</v>
      </c>
      <c r="D20" s="7">
        <v>43860</v>
      </c>
      <c r="E20" s="6">
        <v>30</v>
      </c>
      <c r="F20" s="2">
        <v>18.77</v>
      </c>
      <c r="G20" s="2">
        <v>28.16</v>
      </c>
      <c r="H20" s="3">
        <f t="shared" si="5"/>
        <v>25.069199233716155</v>
      </c>
      <c r="I20" s="3">
        <f t="shared" si="6"/>
        <v>2.09</v>
      </c>
      <c r="J20" s="4">
        <f t="shared" si="7"/>
        <v>785840</v>
      </c>
    </row>
    <row r="21" spans="2:10" x14ac:dyDescent="0.25">
      <c r="B21" s="1">
        <f t="shared" si="4"/>
        <v>37600000</v>
      </c>
      <c r="C21" s="7">
        <v>43862</v>
      </c>
      <c r="D21" s="7">
        <v>43890</v>
      </c>
      <c r="E21" s="6">
        <v>30</v>
      </c>
      <c r="F21" s="2">
        <v>19.059999999999999</v>
      </c>
      <c r="G21" s="2">
        <v>28.59</v>
      </c>
      <c r="H21" s="3">
        <f t="shared" si="5"/>
        <v>25.411201035226405</v>
      </c>
      <c r="I21" s="3">
        <f t="shared" si="6"/>
        <v>2.12</v>
      </c>
      <c r="J21" s="4">
        <f t="shared" si="7"/>
        <v>797120</v>
      </c>
    </row>
    <row r="22" spans="2:10" x14ac:dyDescent="0.25">
      <c r="B22" s="1">
        <f t="shared" si="4"/>
        <v>37600000</v>
      </c>
      <c r="C22" s="7">
        <v>43891</v>
      </c>
      <c r="D22" s="7">
        <v>43920</v>
      </c>
      <c r="E22" s="6">
        <v>30</v>
      </c>
      <c r="F22" s="2">
        <v>18.95</v>
      </c>
      <c r="G22" s="2">
        <v>28.43</v>
      </c>
      <c r="H22" s="3">
        <f t="shared" si="5"/>
        <v>25.28406718921703</v>
      </c>
      <c r="I22" s="3">
        <f t="shared" si="6"/>
        <v>2.11</v>
      </c>
      <c r="J22" s="4">
        <f t="shared" si="7"/>
        <v>793360</v>
      </c>
    </row>
    <row r="23" spans="2:10" x14ac:dyDescent="0.25">
      <c r="B23" s="1">
        <f t="shared" si="4"/>
        <v>37600000</v>
      </c>
      <c r="C23" s="7">
        <v>43922</v>
      </c>
      <c r="D23" s="7">
        <v>43951</v>
      </c>
      <c r="E23" s="6">
        <v>30</v>
      </c>
      <c r="F23" s="2">
        <v>18.690000000000001</v>
      </c>
      <c r="G23" s="2">
        <v>28.04</v>
      </c>
      <c r="H23" s="3">
        <f t="shared" si="5"/>
        <v>24.973569142135421</v>
      </c>
      <c r="I23" s="3">
        <f t="shared" si="6"/>
        <v>2.08</v>
      </c>
      <c r="J23" s="4">
        <f t="shared" si="7"/>
        <v>782080</v>
      </c>
    </row>
    <row r="24" spans="2:10" x14ac:dyDescent="0.25">
      <c r="B24" s="1">
        <f t="shared" si="4"/>
        <v>37600000</v>
      </c>
      <c r="C24" s="7">
        <v>43952</v>
      </c>
      <c r="D24" s="7">
        <v>43981</v>
      </c>
      <c r="E24" s="6">
        <v>30</v>
      </c>
      <c r="F24" s="2">
        <v>18.190000000000001</v>
      </c>
      <c r="G24" s="2">
        <v>27.29</v>
      </c>
      <c r="H24" s="3">
        <f t="shared" si="5"/>
        <v>24.374013033923347</v>
      </c>
      <c r="I24" s="3">
        <f t="shared" si="6"/>
        <v>2.0299999999999998</v>
      </c>
      <c r="J24" s="4">
        <f t="shared" si="7"/>
        <v>763280</v>
      </c>
    </row>
    <row r="25" spans="2:10" x14ac:dyDescent="0.25">
      <c r="B25" s="1">
        <f t="shared" si="4"/>
        <v>37600000</v>
      </c>
      <c r="C25" s="7">
        <v>43983</v>
      </c>
      <c r="D25" s="7">
        <v>44012</v>
      </c>
      <c r="E25" s="6">
        <v>30</v>
      </c>
      <c r="F25" s="2">
        <v>18.12</v>
      </c>
      <c r="G25" s="2">
        <v>27.18</v>
      </c>
      <c r="H25" s="3">
        <f t="shared" si="5"/>
        <v>24.285805977180619</v>
      </c>
      <c r="I25" s="3">
        <f t="shared" si="6"/>
        <v>2.02</v>
      </c>
      <c r="J25" s="4">
        <f t="shared" si="7"/>
        <v>759520</v>
      </c>
    </row>
    <row r="26" spans="2:10" x14ac:dyDescent="0.25">
      <c r="B26" s="16" t="s">
        <v>15</v>
      </c>
      <c r="C26" s="16"/>
      <c r="D26" s="16"/>
      <c r="E26" s="16"/>
      <c r="F26" s="16"/>
      <c r="G26" s="16"/>
      <c r="H26" s="16"/>
      <c r="I26" s="16"/>
      <c r="J26" s="9">
        <f>SUM(J6:J25)</f>
        <v>15400960</v>
      </c>
    </row>
    <row r="27" spans="2:10" x14ac:dyDescent="0.25">
      <c r="B27" s="21" t="s">
        <v>16</v>
      </c>
      <c r="C27" s="22"/>
      <c r="D27" s="22"/>
      <c r="E27" s="22"/>
      <c r="F27" s="22"/>
      <c r="G27" s="22"/>
      <c r="H27" s="22"/>
      <c r="I27" s="23"/>
      <c r="J27" s="9">
        <v>12778735</v>
      </c>
    </row>
    <row r="28" spans="2:10" x14ac:dyDescent="0.25">
      <c r="B28" s="16" t="s">
        <v>17</v>
      </c>
      <c r="C28" s="16"/>
      <c r="D28" s="16"/>
      <c r="E28" s="16"/>
      <c r="F28" s="16"/>
      <c r="G28" s="16"/>
      <c r="H28" s="16"/>
      <c r="I28" s="16"/>
      <c r="J28" s="10">
        <f>E3</f>
        <v>37600000</v>
      </c>
    </row>
    <row r="29" spans="2:10" x14ac:dyDescent="0.25">
      <c r="B29" s="17" t="s">
        <v>18</v>
      </c>
      <c r="C29" s="18"/>
      <c r="D29" s="18"/>
      <c r="E29" s="18"/>
      <c r="F29" s="18"/>
      <c r="G29" s="18"/>
      <c r="H29" s="18"/>
      <c r="I29" s="19"/>
      <c r="J29" s="11">
        <f>SUM(J26:J28)</f>
        <v>65779695</v>
      </c>
    </row>
  </sheetData>
  <mergeCells count="6">
    <mergeCell ref="F2:G2"/>
    <mergeCell ref="B26:I26"/>
    <mergeCell ref="B28:I28"/>
    <mergeCell ref="B29:I29"/>
    <mergeCell ref="B3:D3"/>
    <mergeCell ref="B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Yaneth</dc:creator>
  <cp:keywords/>
  <dc:description/>
  <cp:lastModifiedBy>MIGUEL PATIÑO</cp:lastModifiedBy>
  <cp:revision/>
  <dcterms:created xsi:type="dcterms:W3CDTF">2020-06-30T22:45:22Z</dcterms:created>
  <dcterms:modified xsi:type="dcterms:W3CDTF">2020-09-16T00:39:47Z</dcterms:modified>
  <cp:category/>
  <cp:contentStatus/>
</cp:coreProperties>
</file>