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mc:AlternateContent xmlns:mc="http://schemas.openxmlformats.org/markup-compatibility/2006">
    <mc:Choice Requires="x15">
      <x15ac:absPath xmlns:x15ac="http://schemas.microsoft.com/office/spreadsheetml/2010/11/ac" url="C:\Users\ARodrigE\OneDrive - Consejo Superior de la Judicatura\Documentos\Auditorias\Ciclo 2025\Externas\"/>
    </mc:Choice>
  </mc:AlternateContent>
  <xr:revisionPtr revIDLastSave="0" documentId="8_{83796C2A-E71F-4942-9C82-38445BFE6454}" xr6:coauthVersionLast="47" xr6:coauthVersionMax="47" xr10:uidLastSave="{00000000-0000-0000-0000-000000000000}"/>
  <bookViews>
    <workbookView xWindow="0" yWindow="0" windowWidth="28800" windowHeight="11625" firstSheet="1" activeTab="1" xr2:uid="{4BBF6565-7FF2-489D-83F3-B9D2CF3E4728}"/>
  </bookViews>
  <sheets>
    <sheet name="PORTADA" sheetId="3" state="hidden" r:id="rId1"/>
    <sheet name="PLAN 9001 + NTC" sheetId="2" r:id="rId2"/>
    <sheet name="PROGRAMA 2025" sheetId="1" r:id="rId3"/>
    <sheet name="Observaciones" sheetId="7" state="hidden" r:id="rId4"/>
    <sheet name="DATOS DE CONTACTO AUDITORES" sheetId="4" state="hidden" r:id="rId5"/>
    <sheet name="Riesgos" sheetId="5" state="hidden" r:id="rId6"/>
    <sheet name="Oportunidades" sheetId="6" state="hidden" r:id="rId7"/>
    <sheet name="Hoja1" sheetId="8" state="hidden" r:id="rId8"/>
  </sheets>
  <externalReferences>
    <externalReference r:id="rId9"/>
  </externalReferences>
  <definedNames>
    <definedName name="_xlnm._FilterDatabase" localSheetId="1" hidden="1">'PLAN 9001 + NTC'!$B$3:$AD$100</definedName>
    <definedName name="_xlnm._FilterDatabase" localSheetId="2" hidden="1">'PROGRAMA 2025'!$B$27:$Y$46</definedName>
    <definedName name="ESTADO">[1]Listas!$E$3:$E$12</definedName>
    <definedName name="TIPO">[1]Listas!$G$3:$G$27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 i="2" l="1"/>
  <c r="AD6" i="2"/>
  <c r="AD7" i="2"/>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4" i="2"/>
  <c r="AC30" i="1"/>
  <c r="AC29" i="1"/>
  <c r="AC28" i="1"/>
  <c r="AC32" i="1"/>
  <c r="AC33" i="1"/>
  <c r="AC34" i="1"/>
  <c r="AC35" i="1"/>
  <c r="AC36" i="1"/>
  <c r="AC37" i="1"/>
  <c r="AC38" i="1"/>
  <c r="AC39" i="1"/>
  <c r="AC40" i="1"/>
  <c r="AC41" i="1"/>
  <c r="AC42" i="1"/>
  <c r="AC43" i="1"/>
  <c r="AC31" i="1"/>
  <c r="AE44" i="1" l="1"/>
  <c r="AE25" i="1"/>
  <c r="AE26" i="1"/>
  <c r="AE27" i="1"/>
  <c r="AE28" i="1"/>
  <c r="AE29" i="1"/>
  <c r="AE30" i="1"/>
  <c r="AE31" i="1"/>
  <c r="AE32" i="1"/>
  <c r="AE33" i="1"/>
  <c r="AE34" i="1"/>
  <c r="AE35" i="1"/>
  <c r="AE36" i="1"/>
  <c r="AE37" i="1"/>
  <c r="AE38" i="1"/>
  <c r="AE39" i="1"/>
  <c r="AE40" i="1"/>
  <c r="AE41" i="1"/>
  <c r="AE42" i="1"/>
  <c r="AE43" i="1"/>
  <c r="E44" i="1"/>
  <c r="F44" i="1"/>
  <c r="G44" i="1"/>
  <c r="H44" i="1"/>
  <c r="I44" i="1"/>
  <c r="J44" i="1"/>
  <c r="K44" i="1"/>
  <c r="L44" i="1"/>
  <c r="M44" i="1"/>
  <c r="N44" i="1"/>
  <c r="O44" i="1"/>
  <c r="P44" i="1"/>
  <c r="Q44" i="1"/>
  <c r="R44" i="1"/>
  <c r="S44" i="1"/>
  <c r="T44" i="1"/>
  <c r="D44" i="1"/>
  <c r="C44" i="1"/>
  <c r="AE24" i="1"/>
  <c r="AE45" i="1" l="1"/>
  <c r="Z44" i="1"/>
  <c r="AC44" i="1"/>
  <c r="D45" i="1"/>
  <c r="E45" i="1"/>
  <c r="F45" i="1"/>
  <c r="G45" i="1"/>
  <c r="H45" i="1"/>
  <c r="I45" i="1"/>
  <c r="J45" i="1"/>
  <c r="K45" i="1"/>
  <c r="L45" i="1"/>
  <c r="M45" i="1"/>
  <c r="N45" i="1"/>
  <c r="O45" i="1"/>
  <c r="P45" i="1"/>
  <c r="Q45" i="1"/>
  <c r="R45" i="1"/>
  <c r="S45" i="1"/>
  <c r="T45" i="1"/>
  <c r="F22" i="1" l="1"/>
  <c r="E22" i="1"/>
  <c r="M11" i="1"/>
  <c r="L11" i="1"/>
  <c r="K11" i="1"/>
  <c r="I4" i="1"/>
  <c r="I10" i="1" s="1"/>
  <c r="AB43" i="1" l="1"/>
  <c r="AB44" i="1" s="1"/>
  <c r="C45" i="1"/>
  <c r="C46" i="1" s="1"/>
  <c r="D46" i="1" s="1"/>
  <c r="E46" i="1" s="1"/>
  <c r="F46" i="1" s="1"/>
  <c r="G46" i="1" s="1"/>
  <c r="H46" i="1" s="1"/>
  <c r="I46" i="1" s="1"/>
  <c r="J46" i="1" s="1"/>
  <c r="K46" i="1" s="1"/>
  <c r="L46" i="1" s="1"/>
  <c r="M46" i="1" s="1"/>
  <c r="N46" i="1" s="1"/>
  <c r="O46" i="1" s="1"/>
  <c r="P46" i="1" s="1"/>
  <c r="Q46" i="1" s="1"/>
  <c r="R46" i="1" s="1"/>
  <c r="S46" i="1" s="1"/>
  <c r="T46" i="1" s="1"/>
  <c r="Z45" i="1"/>
</calcChain>
</file>

<file path=xl/sharedStrings.xml><?xml version="1.0" encoding="utf-8"?>
<sst xmlns="http://schemas.openxmlformats.org/spreadsheetml/2006/main" count="1322" uniqueCount="549">
  <si>
    <t>PLAN DE AUDITORÍA EN SITIO SISTEMA DE GESTIÓN</t>
  </si>
  <si>
    <t xml:space="preserve">Organización </t>
  </si>
  <si>
    <t>CONSEJO SUPERIOR DE LA JUDICATURA - RAMA JUDICIAL DEL PODER PÚBLICO DE COLOMBIA</t>
  </si>
  <si>
    <t>Alcance de la certificación</t>
  </si>
  <si>
    <t>1. EN LO ADMINISTRATIVO: RAMA JUDICIAL. CONSEJO SUPERIOR DE LA JUDICATURA, PRESIDENCIA DEL CSJ; DESPACHOS DE MAGISTRADOS DEL CSJ, DESPACHO DE LA MAGISTRADA LÍDER DEL SIGCMA, COORDINACIÓN NACIONAL DEL SIGCMA, UNIDADES MISIONALES DEL CSJ, CONSEJOS SECCIONALES DE LA JUDICATURA: Planeación Estratégica, Comunicación Institucional, Gestión para la Integración de Listas de Altas Cortes, Modernización de la Gestión Judicial, Reordenamiento Judicial, Mejoramiento de la Infraestructura Física, Administración de la Carrera Judicial, Gestión de la Formación Judicial, Gestión de la Información Judicial, Registro y Control de Abogados y Auxiliares de la Justicia, Auditoría Interna, Vigilancias Administrativas Judiciales, Mejoramiento del Sistema Integrado de Gestión y Control de la Calidad y del Medio Ambiente.</t>
  </si>
  <si>
    <t>2. EN LO ADMINISTRATIVO: RAMA JUDICIAL. DIRECCIÓN EJECUTIVA DE ADMINISTRACIÓN JUDICIAL, UNIDADES MISIONALES DE LA DIRECCIÓN EJECUTIVA DE ADMINISTRACIÓN JUDICIAL, DIRECCIONES SECCIONALES DE ADMINISTRACIÓN JUDICIAL, COORDINACIONES ADMINISTRATIVAS: Gestión Documental, Gestión de Seguridad y Salud Ocupacional, Gestión Tecnológica, Administración de la Seguridad, Gestión de Información Estadística, Gestión Humana, Compra Pública (Adquisición de Bienes y Servicios); Gestión Financiera y Presupuestal, Asistencia Legal, Mejoramiento del Sistema Integrado de Gestión y Control de la Calidad y del Medio Ambiente.</t>
  </si>
  <si>
    <t>3. RAMA JUDICIAL. CONSEJO DE ESTADO: JURISDICCIÓN DE LO CONTENCIOSO ADMINISTRATIVO: CONSEJO DE ESTADO: PRESIDENCIA, SECCIÓN PRIMERA, SECCIÓN CUARTA, SECCIÓN QUINTA, SALA DE CONSULTA Y SERVICIO CIVIL, SECRETARÍA GENERAL, RELATORÍAS Y ÁREAS TRANSVERSALES DEL CE: Direccionamiento Estratégico, Gestión de Medios de Control de lo Contencioso Administrativo, Gestión Consultiva y del Servicio Civil, Gestión de Acciones Constitucionales, Comunicación Pública, Relacionamiento con Usuarios y Grupos de Valor, Gestión del Talento Humano, Tecnologías de la Información y las Comunicaciones, Administración de Bienes y Servicios, Gestión Documental, Mejoramiento del Sistema Integrado de Gestión y Control de la Calidad y del Medio Ambiente MGIP-SIGCMA.</t>
  </si>
  <si>
    <t>4. RAMA JUDICIAL. JURISDICCIÓN ORDINARIA: CORTE SUPREMA DE JUSTICIA: SALA DE CASACIÓN CIVIL Y AGRARIA; SALA DE CASACIÓN LABORAL: Administración de Justicia en Materia: Civil, Restitución de Tierras, Penal, Familia, Laboral, Direccionamiento Estratégico, Comunicación Institucional, Administración de Justicia, Gestión del Conocimiento Jurisprudencial, Gestión Tecnológica, Desarrollo de Competencias, Trámites Judiciales, Gestión de Recursos, Gestión Documental, Mejoramiento y Mejoramiento del Sistema Integrado de Gestión y Control de la Calidad y del Medio Ambiente.</t>
  </si>
  <si>
    <t>Requisitos no aplicables: 8.3. Diseño y desarrollo de los productos y servicios.</t>
  </si>
  <si>
    <t>Alcance de la auditoría</t>
  </si>
  <si>
    <t>Igual al alcance de la certificación</t>
  </si>
  <si>
    <t xml:space="preserve">Criterios </t>
  </si>
  <si>
    <t>ISO 9001:2015 + NTC 6256 (2021) + la documentación del sistema de gestión de la organización</t>
  </si>
  <si>
    <t>Tipo de auditoría</t>
  </si>
  <si>
    <t>Seguimiento</t>
  </si>
  <si>
    <t>Modalidad</t>
  </si>
  <si>
    <t>Auditoría en sitio (Presencial)</t>
  </si>
  <si>
    <t>Es organización multi sitio</t>
  </si>
  <si>
    <t>No</t>
  </si>
  <si>
    <t>Sitios por muestrear en esta auditoría</t>
  </si>
  <si>
    <t>Actividades del sistema de gestión / alcance por auditar en cada sitio</t>
  </si>
  <si>
    <t>42 sedes en 21 municipios</t>
  </si>
  <si>
    <t>Ver hoja 2 (Plan 9001 + NTC)</t>
  </si>
  <si>
    <r>
      <t xml:space="preserve">Con un cordial saludo, enviamos el plan de la auditoría que se realizará al Sistema de Gestión de su organización. Por favor indicar en la columna correspondiente, el nombre y cargo de las personas que atenderán cada entrevista y devolverlo al correo electrónico del auditor líder. Así mismo, para la reunión de apertura de la auditoría le agradezco invitar a las personas del grupo de la alta dirección y de las áreas/procesos/actividades que serán auditadas.
Para la reunión de apertura le solicitamos disponer de un proyector para computador y sonido para video, si es necesario, (sólo para auditorías de certificación inicial y actualización). 
En cuanto a las condiciones de seguridad y salud ocupacional aplicables a su organización, por favor informarlas previamente al inicio de la auditoría y disponer el suministro de los equipos de protección personal necesarios para el equipo auditor.
La información que se conozca por la ejecución de esta auditoría será tratada confidencialmente, por parte del equipo auditor de ICONTEC. 
El idioma de la auditoría y su informe será el español.
</t>
    </r>
    <r>
      <rPr>
        <b/>
        <sz val="10"/>
        <color theme="1"/>
        <rFont val="Arial"/>
        <family val="2"/>
      </rPr>
      <t>Los objetivos de la auditoría son:</t>
    </r>
    <r>
      <rPr>
        <sz val="10"/>
        <color theme="1"/>
        <rFont val="Arial"/>
        <family val="2"/>
      </rPr>
      <t xml:space="preserve">
- Determinar la conformidad del sistema de gestión con los requisitos de la norma de sistema de gestión.
- Determinar la capacidad del sistema de gestión para asegurar que la organización cumple los requisitos legales, reglamentarios y contractuales aplicables al alcance del sistema de gestión y a la norma de requisitos de gestión.
- Determinar la eficacia del sistema de gestión para asegurar que la organización puede tener expectativas razonables con relación al cumplimiento de los objetivos especificados.  
- Identificar áreas de mejora potencial del sistema de gestión.
Las condiciones de este servicio y las responsabilidades del equipo auditor se encuentran indicadas en el R-PS-0007 REGLAMENTO DE LA CERTIFICACIÓN ICONTEC DE SISTEMAS DE GESTIÓN.</t>
    </r>
  </si>
  <si>
    <t>Auditor líder</t>
  </si>
  <si>
    <t>Gerardo Martínez Díaz</t>
  </si>
  <si>
    <t>Auditor</t>
  </si>
  <si>
    <t>Londoño Berrio Gabriel Jaime</t>
  </si>
  <si>
    <t>Peña Zapata Carlos Arturo</t>
  </si>
  <si>
    <t>Ariza Lopez Olga Clemencia</t>
  </si>
  <si>
    <t>Bautista Leon Dali</t>
  </si>
  <si>
    <t>Martin Beltran Rene Fernando</t>
  </si>
  <si>
    <t>Moreno Bernal Nancy Consuelo</t>
  </si>
  <si>
    <t>Perdomo Burgos Alvaro</t>
  </si>
  <si>
    <t>Rodriguez Morales Maria Del Socorro</t>
  </si>
  <si>
    <t xml:space="preserve">Diaz Triviño Jorge Miguel </t>
  </si>
  <si>
    <t>Hernandez Garcia Ingrid Carolina</t>
  </si>
  <si>
    <t>Rojas Hernandez Julio Roberto</t>
  </si>
  <si>
    <t>Bernal Gomez Claudia Patricia</t>
  </si>
  <si>
    <t>Santos Londoño Sandra Milena</t>
  </si>
  <si>
    <t>Pinzon Rodriguez Nelson Ernesto</t>
  </si>
  <si>
    <t>Ruiz Ruiz Jose Fernando</t>
  </si>
  <si>
    <t>Notas:</t>
  </si>
  <si>
    <t>1. La verificación del cumplimiento de los requisitos para el uso de la marca Icontec de certificación de sistema de gestión se hará en los procesos que aplique.</t>
  </si>
  <si>
    <t>2. En la medida de lo posible, agradezco disponer un espacio (oficina o sala) para el equipo auditor.</t>
  </si>
  <si>
    <t>3. Recursos (aspectos logísticos): Icontec se hace cargo de la organización de los desplazamientos entre ciudades, traslados aeropuertos, alojamiento y sostenimiento.</t>
  </si>
  <si>
    <t>Los siguientes requisitos se auditarán transversalmente por muestreo</t>
  </si>
  <si>
    <t>ISO 9001 y NTC 6256: 6.1 Acciones para abordar riesgos y oportunidades, 7.1.1 Generalidades; 7.1.4 Ambiente para la operación de los procesos, 7.1.5 Recursos de seguimiento y medición; 7.1.6 Conocimientos de la organización; 7.3 Toma de conciencia, 7.4 Comunicación, 7.5 Información documentada, 9.1.1. Generalidades, 9.1.3 Análisis y evaluación, 10.1 Generalidades, 10.2 Acción correctiva y 10.3 Mejora continua.</t>
  </si>
  <si>
    <t>Esta auditoría no es testificada por un organismo de acreditación</t>
  </si>
  <si>
    <t>Modificaciones</t>
  </si>
  <si>
    <t>Se incluyen dependencias / procesos en varias sedes</t>
  </si>
  <si>
    <t>Se indica en número de sedes que se auditarán</t>
  </si>
  <si>
    <t>Por solicitud del CSJ se suprime referencia a la GTC</t>
  </si>
  <si>
    <t>Se adicionan 4 auditores por exigencia del CSJ: para mantener los 115 días - auditor, se retiran 5 días de N. Moreno y se asigna 3 a Claudia Bernal y 1 a Fernando Ruiz; se retiran 4 días de Dali Bautista y se asignan a G. Nava; se asignan 2 días a N. Pinzón y se retiran 2 días a A. Perdomo.</t>
  </si>
  <si>
    <t>Se incluyen riesgos y portunidades</t>
  </si>
  <si>
    <t>Se incpouye a Sandra Santos en lugar de G: Nava según notificación; se asigna Claudia Bernal a Pasto en lugar de Julio R Rojas quiense asigna a Bogotá (intercambio)</t>
  </si>
  <si>
    <t xml:space="preserve">Se suprimen algunos procesos de acuerdo con las sugerencias recibidas de Rodrigo Batanero vía Wapp. Para mantener la duración asignada a los auditores, se extienden algunas auditorías o se reorganiza la agenda de G Martínez, C. Zapata, GJ Londoño, C Ariza. </t>
  </si>
  <si>
    <t>Se intercambian las agendas de Gabriel J. Londoño por la de Carlos A. Zapata por sugerencia de Alexandra Rodríguez.</t>
  </si>
  <si>
    <t>Se ajusta el plan en conjunto con Rodrigo Batanero el 09-08-2025. Al eliminar varias actividades que no se llevan a cabo en las sedes asignadas a Nancy  Moreno, se hace necesario incluir la sede de Tunja para cumplir el tiempo de auditoría asignado.</t>
  </si>
  <si>
    <t>Se modifica la agenda de G Martínez el día 22 de agosto para incluir la verificación del plan de acción para las NC de 2024.</t>
  </si>
  <si>
    <t xml:space="preserve">Por solicitud del CSJ se asigna a N Moreno de los días 4 y 5 de septiembre a Consejo de Estado (antes A Perdomo); M Dáaz asume la agenda de N Moreno en la Guajira; la agenda de M Díaz la asume A Perdomo.  </t>
  </si>
  <si>
    <t>Se confirma plan con base en el enviado por Rodrigo Batanero vía Wp el 9.8.25</t>
  </si>
  <si>
    <t>El CSJ revisa el Plan y hace ajustes</t>
  </si>
  <si>
    <t>Se precisan los requisitos por auditar en cada proceso; se asigna el 22 de agosto para revisión de evidencias del PAC 2024.</t>
  </si>
  <si>
    <t xml:space="preserve">DIA 1 </t>
  </si>
  <si>
    <t>DIA 2</t>
  </si>
  <si>
    <t>DIA 3</t>
  </si>
  <si>
    <t>DIA 4</t>
  </si>
  <si>
    <t>SABADO</t>
  </si>
  <si>
    <t>DOMINGO</t>
  </si>
  <si>
    <t>DIA 5</t>
  </si>
  <si>
    <t>DIA 6</t>
  </si>
  <si>
    <t>DIA 7</t>
  </si>
  <si>
    <t>DIA 8</t>
  </si>
  <si>
    <t>DIA 9</t>
  </si>
  <si>
    <t>DIA 10</t>
  </si>
  <si>
    <t>DIA 11</t>
  </si>
  <si>
    <t>DIA 12</t>
  </si>
  <si>
    <t>DIA 13</t>
  </si>
  <si>
    <t>DIA 14</t>
  </si>
  <si>
    <t>AUDITOR</t>
  </si>
  <si>
    <t>HORA DE:</t>
  </si>
  <si>
    <t>HORA HASTA</t>
  </si>
  <si>
    <t>TOTAL</t>
  </si>
  <si>
    <t>Bogota</t>
  </si>
  <si>
    <t xml:space="preserve">Martínez Díaz Luis Gerardo </t>
  </si>
  <si>
    <t xml:space="preserve">Reporte diario de avance de la auditoría: auditor, fecha, seccional y  dependencia auditada, cumplimiento del plan y no conformidades reportadas. </t>
  </si>
  <si>
    <t>Carrera 7 # 27-18 Bogotá D.C.
DESAJ BOGOTÁ 
Proceso Misional: Mejoramiento de la Infraestructura Física. 
Requisitos ISO 9001:15; NTC 6256:21: 7.1.3</t>
  </si>
  <si>
    <t>Carrera 7 # 27-18 Bogotá D.C.
DESAJ BOGOTÁ
Proceso Apoyo: Gestión Documental
Requisitos ISO 9001:15; NTC 6256:21: 7.5</t>
  </si>
  <si>
    <t>Carrera 7 # 27-18 Bogotá D.C.
DESAJ BOGOTÁ 
Proceso Apoyo: Gestión Administrativa
Requisitos ISO 9001:15; NTC 6256:21: 7.1.3</t>
  </si>
  <si>
    <t>Carrera 8 # 12B-82 Bogotá D.C.
Revisión de evidencias de la implementación del plan de acción para las NC de 2024</t>
  </si>
  <si>
    <t>Carrera 7 # 32 - 42 Bogotá D.C.
CONSEJO SECCIONAL DE LA JUDICATURA DE CUNDINAMARCA
Procesos Estratégicos: Planeación Estratégica y Comunicación Institucional. 
Requisitos ISO 9001:15; NTC 6256:21;: 9.3; 7.4</t>
  </si>
  <si>
    <t>Carrera 7 # 27-18 Bogotá D.C.
DESAJ CUNDINAMARCA 
Proceso Misional: Mejoramiento de la Infraestructura Física.
Requisitos ISO 9001:15; NTC 6256:21: 7.1.3</t>
  </si>
  <si>
    <t>Carrera 7 # 27-18 Bogotá D.C.
DESAJ CUNDINAMARCA 
Proceso Apoyo: Gestión Documental
Requisitos ISO 9001:15; NTC 6256:21: 7.5</t>
  </si>
  <si>
    <t>Carrera 7 # 27-18 Bogotá D.C.
DESAJ CUNDINAMARCA 
Proceso Apoyo: Administración de la Seguridad
Requisitos ISO 9001:15; NTC 6256:21: 7.1.3</t>
  </si>
  <si>
    <t>Carrera 57 # 43-91 Bogotá D.C.
JUZGADOS ADMINISTRATIVOS DE BOGOTÁ C.A.N.
Despacho Juez Coordinador: Gestión de Acciones Constitucionales
Requisitos ISO 9001:15; NTC 6256:21: 8.1, 8.2, 8.5, 8.6, 8.7</t>
  </si>
  <si>
    <t>Carrera 12 # 20 - 63 Palacio de Justicia Armenia
CONSEJO SECCIONAL DE LA JUDICATURA DE QUINDÍO.
Procesos estratégicos: Planeación Estratégica, 
Requisitos ISO 9001:15; NTC 6256:21: 9.3</t>
  </si>
  <si>
    <t>Carrera 12 # 20 - 63 Palacio de Justicia Armenia
CONSEJO SECCIONAL DE LA JUDICATURA DE QUINDÍO.
Procesos misionales: Reordenamiento Judicial
Requisitos ISO 9001:15; NTC 6256:21: 9.1.3</t>
  </si>
  <si>
    <t>Carrera 12 # 20 - 63 Palacio de Justicia Armenia
CONSEJO SECCIONAL DE LA JUDICATURA DE QUINDÍO.
Procesos misionales: Registro y Control de Abogados y Auxiliares de la Justicia
Requisitos ISO 9001:15; NTC 6256:21: 8.2, 8.5, 8.6, 8.7</t>
  </si>
  <si>
    <t>Carrera 12 # 20 - 63 Palacio de Justicia Armenia 
DESAJ ARMENIA
Proceso de apoyo: Compras Públicas.
Requisitos ISO 9001:15; NTC 6256:21: 8.4</t>
  </si>
  <si>
    <t>Carrera 12 # 20 - 63 Palacio de Justicia Armenia 
DESAJ ARMENIA
Proceso de apoyo: Administración de la Seguridad
Requisitos ISO 9001:15; NTC 6256:21: 7.1.3</t>
  </si>
  <si>
    <t>Carrera 7 # 27-18 Bogotá D.C.
DESAJ BOGOTÁ 
Proceso Apoyo: Administración de la Seguridad
Requisitos ISO 9001:15; NTC 6256:21: 7.1.3</t>
  </si>
  <si>
    <t>Carrera 7 # 32 - 42 Bogotá D.C.
CONSEJO SECCIONAL DE LA JUDICATURA DE CUNDINAMARCA
Administración de la carrera judicial
Requisitos ISO 9001:15; NTC 6256:21;1: 8.2, 8.5, 8.6, 8.7</t>
  </si>
  <si>
    <t>Carrera 7 # 27-18 Bogotá D.C.
DESAJ CUNDINAMARCA 
Proceso Apoyo: Gestión Tecnológica
Requisitos ISO 9001:15; NTC 6256:21: 7.1.3</t>
  </si>
  <si>
    <t>Carrera 7 # 27-18 Bogotá D.C.
DESAJ CUNDINAMARCA 
Proceso Apoyo: Compras Públicas
Requisitos ISO 9001:15; NTC 6256:21: 8.4</t>
  </si>
  <si>
    <t>Carrera 57 # 43-91 Bogotá D.C.
JUZGADOS ADMINISTRATIVOS DE BOGOTÁ C.A.N.
Gestión de Acciones de lo Contencioso Administrativo
Requisitos ISO 9001:15; NTC 6256:21: 8.1, 8.2, 8.5, 8.6, 8.7</t>
  </si>
  <si>
    <t>Carrera 12 # 20 - 63 Palacio de Justicia Armenia
CONSEJO SECCIONAL DE LA JUDICATURA DE QUINDÍO.
Procesos estratégicos: Comunicación institucional
Requisitos ISO 9001:15; NTC 6256:21: 7.4</t>
  </si>
  <si>
    <t>Carrera 12 # 20 - 63 Palacio de Justicia Armenia
CONSEJO SECCIONAL DE LA JUDICATURA DE QUINDÍO.
Procesos misionales: Administración de la Carrera Judicial
Requisitos ISO 9001:15; NTC 6256:21: 8.1, 8.2, 8.5, 8.6, 8.7</t>
  </si>
  <si>
    <t>Carrera 12 # 20 - 63 Palacio de Justicia Armenia 
DESAJ ARMENIA
Gestión Documental
Requisitos ISO 9001:15; NTC 6256:21: 7.5</t>
  </si>
  <si>
    <t>Carrera 12 # 20 - 63 Palacio de Justicia Armenia 
DESAJ ARMENIA 
Proceso misional: Mejoramiento de la Infraestructura Física. 
Requisitos ISO 9001:15; NTC 6256:21: 7.1.3</t>
  </si>
  <si>
    <t>Carrera 12 # 20 - 63 Palacio de Justicia Armenia
Centro de Servicios Judiciales de los Juzgados Civiles, Laborales y de Familia de Armenia.
Requisitos ISO 9001:15; NTC 6256:21: 8.1, 8.2, 8.5, 8.6, 8.7</t>
  </si>
  <si>
    <t>Carrera 7 # 27-18 Bogotá D.C.
DESAJ BOGOTÁ 
Proceso Apoyo: Gestión Humana, 
Requisitos ISO 9001:15; NTC 6256:21: 7.2</t>
  </si>
  <si>
    <t>Carrera 7 # 27-18 Bogotá D.C.
DESAJ BOGOTÁ
Proceso Apoyo: Gestión Tecnológica
Requisitos ISO 9001:15; NTC 6256:21: 7.1.3</t>
  </si>
  <si>
    <t>Carrera 7 # 27-18 Bogotá D.C.
DESAJ BOGOTÁ 
Proceso Apoyo: Compras Públicas
Requisitos ISO 9001:15; NTC 6256:21: 8.4</t>
  </si>
  <si>
    <t>Carrera 7 # 32 - 42 Bogotá D.C.
CONSEJO SECCIONAL DE LA JUDICATURA DE CUNDINAMARCA
Reordenamiento judicial
Requisitos ISO 9001:15; NTC 6256:21: 9.1.3</t>
  </si>
  <si>
    <t>Carrera 7 # 27-18 Bogotá D.C.
DESAJ CUNDINAMARCA 
Proceso Apoyo: Gestión Humana
Requisitos ISO 9001:15; NTC 6256:21: 7.2</t>
  </si>
  <si>
    <t>Carrera 7 # 27-18 Bogotá D.C.
DESAJ CUNDINAMARCA 
Proceso Apoyo: Gestión Administrativa
Requisitos ISO 9001:15; NTC 6256:21: 7.1.3</t>
  </si>
  <si>
    <t>Carrera 7 # 27-18 Bogotá D.C.
DESAJ CUNDINAMARCA 
Proceso Apoyo: Gestión Financiera y Presupuestal
Requisitos ISO 9001:15; NTC 6256:21: 7.1.1</t>
  </si>
  <si>
    <t>Carrera 57 # 43-91 Bogotá D.C.
JUZGADOS ADMINISTRATIVOS DE BOGOTÁ C.A.N.
Gestión de Acciones de lo Contencioso Administrativo	
Requisitos ISO 9001:15; NTC 6256:21: 8.1, 8.2, 8.5, 8.6, 8.7</t>
  </si>
  <si>
    <r>
      <t xml:space="preserve">Carrera 12 # 20 - 63 Palacio de Justicia Armenia
CONSEJO SECCIONAL DE LA JUDICATURA DE QUINDÍO.
Proceso de apoyo: Gestión de la Información Estadística. 
Requisitos ISO 9001:15; NTC 6256:21: 9.1.3
</t>
    </r>
    <r>
      <rPr>
        <sz val="16"/>
        <color rgb="FF0070C0"/>
        <rFont val="Arial"/>
        <family val="2"/>
      </rPr>
      <t>Inicia a las 14:00h Se desplaza la agenda</t>
    </r>
  </si>
  <si>
    <r>
      <t xml:space="preserve">Carrera 12 # 20 - 63 Palacio de Justicia Armenia
CONSEJO SECCIONAL DE LA JUDICATURA DE QUINDÍO.
Procesos misionales: Administración de la Carrera Judicial
Requisitos ISO 9001:15; NTC 6256:21: 8.2, 8.5, 8.6, 8.7
</t>
    </r>
    <r>
      <rPr>
        <sz val="16"/>
        <color rgb="FF0070C0"/>
        <rFont val="Arial"/>
        <family val="2"/>
      </rPr>
      <t>Inicia a las 14:00h Se desplaza la agenda</t>
    </r>
  </si>
  <si>
    <r>
      <t xml:space="preserve">Carrera 12 # 20 - 63 Palacio de Justicia Armenia 
DESAJ ARMENIA
Gestión Humana
Requisitos ISO 9001:15; NTC 6256:21: 7.2
</t>
    </r>
    <r>
      <rPr>
        <sz val="16"/>
        <color rgb="FF0070C0"/>
        <rFont val="Arial"/>
        <family val="2"/>
      </rPr>
      <t>Inicia a las 14:00h</t>
    </r>
    <r>
      <rPr>
        <sz val="16"/>
        <rFont val="Arial"/>
        <family val="2"/>
      </rPr>
      <t xml:space="preserve"> </t>
    </r>
    <r>
      <rPr>
        <sz val="16"/>
        <color rgb="FF0070C0"/>
        <rFont val="Arial"/>
        <family val="2"/>
      </rPr>
      <t>Se desplaza la agenda</t>
    </r>
  </si>
  <si>
    <r>
      <t xml:space="preserve">Carrera 12 # 20 - 63 Palacio de Justicia Armenia 
DESAJ ARMENIA 
Proceso misional: Mejoramiento de la Infraestructura Física. 
Requisitos ISO 9001:15; NTC 6256:21: 7.1.3
</t>
    </r>
    <r>
      <rPr>
        <sz val="16"/>
        <color rgb="FF0070C0"/>
        <rFont val="Arial"/>
        <family val="2"/>
      </rPr>
      <t>Inicia a las 14:00h</t>
    </r>
    <r>
      <rPr>
        <sz val="16"/>
        <rFont val="Arial"/>
        <family val="2"/>
      </rPr>
      <t xml:space="preserve"> </t>
    </r>
    <r>
      <rPr>
        <sz val="16"/>
        <color rgb="FF0070C0"/>
        <rFont val="Arial"/>
        <family val="2"/>
      </rPr>
      <t>Se desplaza la agenda</t>
    </r>
  </si>
  <si>
    <r>
      <t xml:space="preserve">Carrera 12 # 20 - 63 Palacio de Justicia Armenia
Centro de Servicios Judiciales de los Juzgados Civiles, Laborales y de Familia de Armenia.
Requisitos ISO 9001:15; NTC 6256:21: 8.1, 8.2, 8.5, 8.6, 8.7
</t>
    </r>
    <r>
      <rPr>
        <sz val="16"/>
        <color rgb="FF0070C0"/>
        <rFont val="Arial"/>
        <family val="2"/>
      </rPr>
      <t>Inicia a las 14:00h</t>
    </r>
    <r>
      <rPr>
        <sz val="16"/>
        <rFont val="Arial"/>
        <family val="2"/>
      </rPr>
      <t xml:space="preserve"> </t>
    </r>
    <r>
      <rPr>
        <sz val="16"/>
        <color rgb="FF0070C0"/>
        <rFont val="Arial"/>
        <family val="2"/>
      </rPr>
      <t>Se desplaza la agenda</t>
    </r>
  </si>
  <si>
    <t>Balance diario</t>
  </si>
  <si>
    <t xml:space="preserve">Presentación de resultados al representante de la organización </t>
  </si>
  <si>
    <t>Elaboración del informe y reporte diario</t>
  </si>
  <si>
    <t>Medellin</t>
  </si>
  <si>
    <t>Carrera 52 # 42 - 73 Piso 26 Medellín. 
CONSEJO SECCIONAL DE LA JUDICATURA DE ANTIOQUIA: Procesos Estratégicos: Planeación Estratégica  
Requisitos ISO 9001:15; NTC 6256:21;: 9.3</t>
  </si>
  <si>
    <t>Carrera 52 # 42 - 73 Piso 26 Medellín
CONSEJO SECCIONAL DE LA JUDICATURA DE ANTIOQUIA. Reordenamiento Judicial
Requisitos ISO 9001:15; NTC 6256:21: 9.1.3</t>
  </si>
  <si>
    <t>Carrera 52 # 42 - 73 Piso 26 Medellín.
CONSEJO SECCIONAL DE LA JUDICATURA DE ANTIOQUIA. Registro y Control de Abogados y Auxiliares de la Justicia. 
Requisitos ISO 9001:15; NTC 6256:21: 8.1; 8.2; 8.5: 8.6:8.7</t>
  </si>
  <si>
    <t>Carrera 52 # 42 - 73 Piso 26 Medellín. 
DESAJ MEDELLÍN Compras Públicas
Requisitos ISO 9001:15; NTC 6256:21: 8.4</t>
  </si>
  <si>
    <t>Carrera 52 # 42 - 73 Piso 26 Medellín. 
DESAJ MEDELLÍN Gestión Documental
Requisitos ISO 9001:15; NTC 6256:21: 7.5</t>
  </si>
  <si>
    <t>Carrera 52 # 51-40 CAMI Itagüí
Juzgados Laborales del Circuito de Itagui. Gestión Procesos Laborales de Itagui.
Requisitos ISO 9001:15; NTC 6256:21: 8.1; 8.2; 8.5: 8.6:8.7</t>
  </si>
  <si>
    <t>Carrera 52 # 51 40 CAMI Itagüí
Juzgados de Familia de Itagüí. Gestión Procesos de Familia de Itagui,
Requisitos ISO 9001:15; NTC 6256:21: 8.1; 8.2; 8.5, 8.6, 8.7</t>
  </si>
  <si>
    <t>Carrera 43 - Calle 38 Sur 42 Envigado
Juzgados Civiles Municipales de Envigado.Juzgado de Pequeñas Causas y Competencias Multiples
Requisitos ISO 9001:15; NTC 6256:21: 8.1; 8.2; 8.5, 8.6, 8.7</t>
  </si>
  <si>
    <t>Carrera 43 - Calle 38 Sur 42 Envigado
Juzgados del Sistema Penal Acusatorio de Envigado. Gestión de Acciones Constitucionales
Requisitos ISO 9001:15; NTC 6256:21: 8.1; 8.2; 8.5, 8.6, 8.7</t>
  </si>
  <si>
    <t>Carrera 52 # 42 - 73 Piso 26 Medellín. 
CONSEJO SECCIONAL DE LA JUDICATURA DE ANTIOQUIA: Procesos Estratégicos:  Comunicación Institucional. 
Requisitos ISO 9001:15; NTC 6256:21: 7.4</t>
  </si>
  <si>
    <t>Carrera 52 # 42 - 73 Piso 26 Medellín. 
CONSEJO SECCIONAL DE LA JUDICATURA DE ANTIOQUIA. Administración de la Carrera Judicial
Requisitos ISO 9001:15; NTC 6256:21: 8.2, 8.5, 8.6, 8.7</t>
  </si>
  <si>
    <t>Carrera 52 # 42 - 73 Piso 26 Medellín. 
DESAJ MEDELLÍN Gestión Financiera y Presupuestal
Requisitos ISO 9001:15; NTC 6256:21: 7.1.1</t>
  </si>
  <si>
    <t>Carrera 52 # 42 - 73 Piso 26 Medellín. 
DESAJ MEDELLÍN Mejoramiento de la Infraestructura Fisica 
Requisitos ISO 9001:15; NTC 6256:21: 7.1.3</t>
  </si>
  <si>
    <t>Carrera 52 # 42 - 73 Piso 26 Medellín. 
DESAJ MEDELLÍN  Gestión Humana
Requisitos ISO 9001:15; NTC 6256:21: 7.2</t>
  </si>
  <si>
    <t>Carrera 52 # 51 40 CAMI Itagüí
Juzgados Laborales del Circuito de Itagui. Gestión de Acciones Constitucionales.
Requisitos ISO 9001:15; NTC 6256:21: 8.1; 8.2; 8.5: 8.6:8.7</t>
  </si>
  <si>
    <t>Carrera 52 # 51 40 CAMI Itagüí
Juzgados Sistema Penal Acusatorio de Itagui. Gestión de Acciones Constitucionales
Requisitos ISO 9001:15; NTC 6256:21: 8.1; 8.2; 8.5, 8.6, 8.7</t>
  </si>
  <si>
    <t>Carrera 43 - Calle 38 Sur 42 Envigado
Juzgados Civiles Municipales de Envigado. Juzgado. Gestión de Acciones Constitucionales
Requisitos ISO 9001:15; NTC 6256:21: 8.1; 8.2; 8.5, 8.6, 8.7</t>
  </si>
  <si>
    <t>Carrera 43 - Calle 38 Sur 42 Envigado
Juzgados del Sistema Penal Acusatorio de Envigado.  Gestión de Acciones del Sistema Penal Acusatorio
Requisitos ISO 9001:15; NTC 6256:21: 8.1; 8.2; 8.5, 8.6, 8.7</t>
  </si>
  <si>
    <t>Carrera 52 # 42 - 73 Piso 26 Medellín. 
CONSEJO SECCIONAL DE LA JUDICATURA DE ANTIOQUIA. Gestión de la información estadística
Requisitos ISO 9001:15; NTC 6256:21: 9.1.3</t>
  </si>
  <si>
    <t>Carrera 52 # 42 - 73 Piso 26 Medellín. 
DESAJ MEDELLÍN Administración de la Seguridad
Requisitos ISO 9001:15; NTC 6256:21: 7.1.3</t>
  </si>
  <si>
    <t>Carrera 52 # 42 - 73 Piso 26 Medellín. 
DESAJ MEDELLÍN Gestión Tecnológica
Requisitos ISO 9001:15; NTC 6256:21: 7.1.3</t>
  </si>
  <si>
    <t>Carrera 52 # 51 40 CAMI Itagüí
Juzgados de Familia de Itagüí. Gestión de Acciones Constitucionales.
Requisitos ISO 9001:15; NTC 6256:21: 8.1; 8.2; 8.5: 8.6:8.7</t>
  </si>
  <si>
    <t>Carrera 52 # 51 40 CAMI Itagüí
Juzgados Sistema Penal Acusatorio de Itagui. Gestión de Acciones del Sistema Penal Acusatorio.
Requisitos ISO 9001:15; NTC 6256:21: 8.1; 8.2; 8.5, 8.6, 8.7</t>
  </si>
  <si>
    <t>Carrera 43 - Calle 38 Sur 42 Envigado
Juzgados Civiles Municipales de Envigado. Gestión Procesos Civiles de Envigado
Requisitos ISO 9001:15; NTC 6256:21: 8.1; 8.2; 8.5, 8.6, 8.7</t>
  </si>
  <si>
    <t>Carrera 43 - Calle 38 Sur 42 Envigado
Centro de servicios. Gestión del Mejoramiento del SIGCMA.
Requisitos ISO 9001:15; NTC 6256:21: 8.1; 8.2; 8.5, 8.6, 8.7</t>
  </si>
  <si>
    <t>Reunión con el representante de la organización</t>
  </si>
  <si>
    <t>Londoño Berrío Gabriel Jaime</t>
  </si>
  <si>
    <t>Carrera 4 # 12-04 Palacio Nacional  Santiago de Cali. 
CONSEJO SECCIONAL DE LA JUDICATURA DEL VALLE DEL CAUCA.  Procesos Estratégicos: Planeación Estratégica
Requisitos ISO 9001:15; NTC 6256:21: 9.3</t>
  </si>
  <si>
    <t>Carrera 4 # 12-04 Palacio Nacional  Santiago de Cali. 
CONSEJO SECCIONAL DE LA JUDICATURA DEL VALLE DEL CAUCA. Reordenamiento Judicial 
Requisitos ISO 9001:15; NTC 6256:21: 9.1.3</t>
  </si>
  <si>
    <t>Carrera 4 # 12-04 Palacio Nacional Santiago de Cali.
CONSEJO SECCIONAL DE LA JUDICATURA DEL VALLE DEL CAUCA. Administración de la Carrera Judicial
Requisitos ISO 9001:15; NTC 6256:21: 8.2, 8.5, 8.6, 8.7</t>
  </si>
  <si>
    <t>Carrera 10 # 12-15 Santiago de Cali 
DESAJ CALI Mejoramiento de la Infraestructura Fisica.
Requisitos ISO 9001:15; NTC 6256:21:21: 7.1.3</t>
  </si>
  <si>
    <t>Carrera 14 Calle 14 Esquina Palacio de Justicia Piso 8 Valledupar
CONSEJO SECCIONAL DE LA JUDICATURA DEL CESAR: Procesos estrategicos: Planeación estratégica.
Requisitos ISO 9001:15; NTC 6256:21: 9.3</t>
  </si>
  <si>
    <t>Carrera 14 Calle 14 Esquina Palacio de Justicia Piso 8 Valledupar
CONSEJO SECCIONAL DE LA JUDICATURA DEL CESAR: Procesos misional: Reordenamiento judicial 
Requisitos ISO 9001:15; NTC 6256:21: 9.1.3</t>
  </si>
  <si>
    <t>Carrera 14 Calle 14 Esquina Palacio de Justicia Piso 8 Valledupar
DESAJ VALLEDUPAR Gestión Administrativa 
Requisitos ISO 9001:15; NTC 6256:21: 7.1.3</t>
  </si>
  <si>
    <t>Carrera 14 Calle 14 Esquina Palacio de Justicia Piso 8 Valledupar
DESAJ VALLEDUPAR Compras Públicas
Requisitos ISO 9001:15; NTC 6256:21: 8.4</t>
  </si>
  <si>
    <t>Carrera 14 # 14-09 Edificio Torre Premium Valledupar
TRIBUNAL ADMINISTRATIVO DE CESAR: Gestión de Acciones Constitucionales, 
Requisitos ISO 9001:15; NTC 6256:21: 8.1, 8.2, 8.5, 8.6, 8.7</t>
  </si>
  <si>
    <t>Carrera 4 # 12-04 Palacio Nacional  Santiago de Cali. 
CONSEJO SECCIONAL DE LA JUDICATURA DEL VALLE DEL CAUCA. Comunicación Institucional
Requisitos ISO 9001:15; NTC 6256:21: 7.4</t>
  </si>
  <si>
    <t>Carrera 10 # 12-15 Santiago de Cali 
DESAJ CALI Gestión Humana
Requisitos ISO 9001:15; NTC 6256:21: 7.2</t>
  </si>
  <si>
    <t>Carrera 14 Calle 14 Esquina Palacio de Justicia Piso 8 Valledupar
CONSEJO SECCIONAL DE LA JUDICATURA DEL CESAR: Procesos estrategicos: Comunicación institucional .
Requisitos ISO 9001:15; NTC 6256:21: 7.4</t>
  </si>
  <si>
    <t>Carrera 14 Calle 14 Esquina Palacio de Justicia Piso 8 Valledupar
DESAJ VALLEDUPAR 
Proceso misional: Mejoramiento de la infraestructura fisica
Requisitos ISO 9001:15; NTC 6256:21:21: 7.1.3</t>
  </si>
  <si>
    <t>Carrera 14 Calle 14 Esquina Palacio de Justicia Piso 8 Valledupar
DESAJ VALLEDUPAR Gestión Documental
Requisitos ISO 9001:15; NTC 6256:21:21: 7.5</t>
  </si>
  <si>
    <t>Carrera 14 # 14-09 Edificio Torre Premium Valledupar
JUZGADOS ADMINISTRATIVOS DE VALLEDUPAR: Gestión de Acciones de lo Contencioso Administrativo
Requisitos ISO 9001:15; NTC 6256:21; GTC 286:21: 8.2, 8.5, 8.6, 8.7</t>
  </si>
  <si>
    <t>Carrera 4 # 12-04 Palacio Nacional Santiago de Cali. 
CONSEJO SECCIONAL DE LA JUDICATURA DEL VALLE DEL CAUCA. Gestión de la Información Estadística.
Requisitos ISO 9001:15; NTC 6256:21: 9.1.3</t>
  </si>
  <si>
    <t>Carrera 4 # 12-04 Palacio Nacional Santiago de Cali. 
CONSEJO SECCIONAL DE LA JUDICATURA DEL VALLE DEL CAUCA. Registro y Control de Abogados y Auxiliares de la Justicia
Requisitos ISO 9001:15; NTC 6256:21: 8.2, 8.5, 8.6, 8.7</t>
  </si>
  <si>
    <t>Carrera 10 # 12-15 Santiago de Cali 
DESAJ CALI Gestión Tecnológica
Requisitos ISO 9001:15; NTC 6256:21: 7.1.3</t>
  </si>
  <si>
    <t>Carrera 10 # 12-15 Santiago de Cali 
DESAJ CALI Compras Públicas
Requisitos ISO 9001:15; NTC 6256:21: 8.4</t>
  </si>
  <si>
    <t xml:space="preserve">Carrera 14 Calle 14 Esquina Palacio de Justicia Piso 8 Valledupar
CONSEJO SECCIONAL DE LA JUDICATURA DEL CESAR: Procesos misional: Carrera judicial 
Requisitos ISO 9001:15; NTC 6256:21: 8.1, 8.2, 8.5, 8.6, 8.7 </t>
  </si>
  <si>
    <t>Carrera 14 Calle 14 Esquina Palacio de Justicia Piso 8 Valledupar
DESAJ VALLEDUPAR Gestión humana 
Requisitos ISO 9001:15; NTC 6256:21: 7.2</t>
  </si>
  <si>
    <t>Carrera 14 Calle 14 Esquina Palacio de Justicia Piso 8 Valledupar
DESAJ VALLEDUPAR Gestión Tecnológica
Requisitos ISO 9001:15; NTC 6256:21: 7.1.3</t>
  </si>
  <si>
    <t>Carrera 14 # 14-09 Edificio Torre Premium Valledupar
JUZGADOS ADMINISTRATIVOS DE VALLEDUPAR: Gestión de Acciones Especiales de lo Contencioso Administrativo
Requisitos ISO 9001:15; NTC 6256:21; GTC 286:21: 8.2, 8.5, 8.6, 8.7</t>
  </si>
  <si>
    <t>Carrera 23 # 21-48 P 1 Manizales.  
Oficina Judicial de Manizales. Atención al Usuario.
Requisitos ISO 9001:15; NTC 6256:21: 8.1, 8.2, 8.5, 8.6, 8.7</t>
  </si>
  <si>
    <t>Carrera 23 # 21 – 48 Oficina 307 y 408 Manizales. 
Juzgados de Ejecución de Sentencias Civil Municipal de Manizales. Gestión de Acciones de Ejecución de Sentencias Civiles Municipales del Distrito de Manizales.
Requisitos ISO 9001:15; NTC 6256:21: 8.1, 8.2, 8.5, 8.6, 8.7</t>
  </si>
  <si>
    <t>Carrera 23 # 21-48 P 15 Manizales.  
CENTRO DE SERVICIOS JUDICIALES SISTEMA PENAL ACUSATORIO DE MANIZALES. Proceso de Apoyo: Atención al Usuario.
Requisitos ISO 9001:15; NTC 6256:21: 8.1, 8.2, 8.5, 8.6, 8.7</t>
  </si>
  <si>
    <t>Carrera 23 # 21-48 Of. 108 Manizales. 
Centro de Servicios Judiciales para los Juzgados Civil y Familia de Manizales: Gestión Administrativa.
Requisitos ISO 9001:15; NTC 6256:21: 7.1.3; 8.1, 8.2, 8.5, 8.6, 8.7</t>
  </si>
  <si>
    <t>Calle 41 entre Cras 7a y 8a Torre C Palacio de Justicia Of 603 Pereira. 
CONSEJO SECCIONAL DE LA JUDICATURA DE RISARALDA.  
Procesos Estratégicos: Planeación Estratégica y Comunicación Institucional. 
Requisitos ISO 9001:15; NTC 6256:21: 9.3; 7,4</t>
  </si>
  <si>
    <t>Carrera 8 # 42 B - 50 Pereira. 
DESAJ Procesos Misionales: Mejoramiento de la Infraestructura Física.
Requisitos ISO 9001:15; NTC 6256:21: 7.1.3</t>
  </si>
  <si>
    <t>Carrera 8 # 42 B - 50 Pereira. 
DESAJ Procesos de apoyo: Gestión humana.
Requisitos ISO 9001:15; NTC 6256:21: 7.2</t>
  </si>
  <si>
    <t>Calle 41 entre Carreras 7a y 8ª Torre C Palacio de Justicia. Pereira
TRIBUNAL SUPERIOR DE DISTRITO JUDICIAL DE PEREIRA. Gestión de Acciones Constitucionales
Requisitos ISO 9001:15; NTC 6256:21: 8.2, 8.5, 8.6, 8.7</t>
  </si>
  <si>
    <t>Carrera 8 # 42 B - 50 Pereira. 
DESAJ Procesos de apoyo: Gestión administrativa
Requisitos ISO 9001:15; NTC 6256:21: 7.1.3</t>
  </si>
  <si>
    <t>Carrera 5 # 41-16 Ibagué.
CONSEJO SECCIONAL DE LA JUDICATURA DE TOLIMA
Procesos Estratégicos: Planeación Estratégica
Requisitos ISO 9001:15; NTC 6256:21: 9.3</t>
  </si>
  <si>
    <t>Carrera 5 # 41-16 Ibagué.
CONSEJO SECCIONAL DE LA JUDICATURA DE TOLIMA
Administración de la carrera judicial.
Requisitos ISO 9001:15; NTC 6256:21: 8.1, 8.2, 8.5, 8.6, 8.7</t>
  </si>
  <si>
    <t>Carrera 2 # 11-80 Ibagué.
 DESAJ IBAGUÉ  Compras Públicas
Requisitos ISO 9001:15; NTC 6256:21: 8.4</t>
  </si>
  <si>
    <t>Carrera 2 # 11-80 Ibagué.
 DESAJ IBAGUÉ Gestión Tecnológica
Requisitos ISO 9001:15; NTC 6256:21: 7.1.3</t>
  </si>
  <si>
    <t>Carrera 2 # 11-80 Ibagué.
 DESAJ IBAGUÉ Gestión Administrativa.
Requisitos ISO 9001:15; NTC 6256:21: 7.1.3</t>
  </si>
  <si>
    <t>Carrera 23 # 21-48 P 1 Manizales.  
Oficina Judicial de Manizales. Gestión de Servicios Judiciales.
Requisitos ISO 9001:15; NTC 6256:21: 8.1, 8.2, 8.5, 8.6, 8.7</t>
  </si>
  <si>
    <t>Carrera 23 # 21 – 48 Oficina 307 y 408 Manizales. 
Juzgados de Ejecución de Sentencias Civil Municipal de Manizales. Gestión de Acciones de Ejecución de Sentencias Civiles Municipales del Distrito de Manizales, Gestión Documental.
Requisitos ISO 9001:15; NTC 6256:21: 8.1, 8.2, 8.5, 8.6, 8.7</t>
  </si>
  <si>
    <t>Carrera 23 # 21-48 P 15 Manizales.  
CENTRO DE SERVICIOS JUDICIALES SISTEMA PENAL ACUSATORIO DE MANIZALES. Proceso de Apoyo:  Gestión de Servicios Judiciales.
Requisitos ISO 9001:15; NTC 6256:21: 8.1, 8.2, 8.5, 8.6, 8.7</t>
  </si>
  <si>
    <t>Carrera 23 # 21-48 Of. 108 Manizales. 
Centro de Servicios Judiciales para los Juzgados Civil y Familia de Manizales: Acciones Constitucionales.
Requisitos ISO 9001:15; NTC 6256:21: 7.1.3; 8.1, 8.2, 8.5, 8.6, 8.7</t>
  </si>
  <si>
    <t>Calle 41 entre Cras 7a y 8a Torre C Palacio de Justicia Of 603 Pereira. 
CONSEJO SECCIONAL DE LA JUDICATURA DE RISARALDA. Procesos Misionales: Reordenamiento Judicial,  
Requisitos ISO 9001:15; NTC 6256:21: 9.1.3</t>
  </si>
  <si>
    <t>Carrera 8 # 42 B - 50 Pereira. 
DESAJ Procesos de apoyo: Gestión documental.
Requisitos ISO 9001:15; NTC 6256:21: 7.5</t>
  </si>
  <si>
    <t>Carrera 8 # 42 B - 50 Pereira. 
DESAJ Procesos de apoyo: Compras públicas.
Requisitos ISO 9001:15; NTC 6256:21: 8.4</t>
  </si>
  <si>
    <t>Carrera 8 # 42 B - 50 Pereira. 
DESAJ Procesos de apoyo: Gestión financiera y presupuestal
Requisitos ISO 9001:15; NTC 6256:21: 7.1.1</t>
  </si>
  <si>
    <t>Calle 41 entre Carreras 7ª y 8ª Torre C Palacio de Justicia. Pereira
CENTRO DE SERVICIOS JUDICIALES SISTEMA PENAL ACUSATORIO DE PEREIRA
Gestión Proceso de Apoyo: Gestión Servicios Judiciales
Requisitos ISO 9001:15; NTC 6256:21; 8.2, 8.5, 8.6, 8.7</t>
  </si>
  <si>
    <t>Carrera 2 # 11-80 Ibagué.
 DESAJ IBAGUÉ Gestión Humana
Requisitos ISO 9001:15; NTC 6256:21: 7.2</t>
  </si>
  <si>
    <t>Carrera 2 # 11-80 Ibagué.
 DESAJ IBAGUÉ Mejoramiento de la Infraestructura Fisica
Requisitos ISO 9001:15; NTC 6256:21: 7.1.3</t>
  </si>
  <si>
    <t>Carrera 23 # 21-48 P 1 Manizales.  
Oficina Judicial de Manizales. Gestión de Servicios Administrativos.
Requisitos ISO 9001:15; NTC 6256:21: 7.1.3</t>
  </si>
  <si>
    <t>Carrera 23 # 21-48 P 15 Manizales.  
CENTRO DE SERVICIOS JUDICIALES SISTEMA PENAL ACUSATORIO DE MANIZALES. Proceso de Apoyo:Gestión de Servicios Administrativos.
Requisitos ISO 9001:15; NTC 6256:21: 8.1, 8.2, 8.5, 8.6, 8.7</t>
  </si>
  <si>
    <t>Carrera 23 # 21-48 Of. 108 Manizales. 
Centro de Servicios Judiciales para los Juzgados Civil y Familia de Manizales: Gestión Documental.
Requisitos ISO 9001:15; NTC 6256:21: 7.1.3; 8.1, 8.2, 8.5, 8.6, 8.7</t>
  </si>
  <si>
    <t>Calle 41 entre Cras 7a y 8a Torre C Palacio de Justicia Of 603 Pereira. 
CONSEJO SECCIONAL DE LA JUDICATURA DE RISARALDA.  Procesos Misionales: Administración de la Carrera Judicial. 
Requisitos ISO 9001:15; NTC 6256:21: 8.2, 8.5, 8.6, 8.7</t>
  </si>
  <si>
    <t>Carrera 8 # 42 B - 50 Pereira. 
DESAJ Procesos de apoyo: Gestión tecnológica.
Requisitos ISO 9001:15; NTC 6256:21: 7.1.3</t>
  </si>
  <si>
    <t>Carrera 8 # 42 B - 50 Pereira. 
DESAJ Procesos de apoyo: Administración de la seguridad.
Requisitos ISO 9001:15; NTC 6256:21: 7.1.3</t>
  </si>
  <si>
    <t>Calle 41 entre Carreras 7ª y 8ª Torre C Palacio de Justicia. Pereira
CENTRO DE SERVICIOS JUDICIALES SISTEMA PENAL ACUSATORIO DE PEREIRA
Gestión Proceso de Apoyo: Atención al Usuarios.
Requisitos ISO 9001:15; NTC 6256:21: 8.2, 8.5, 8.6, 8.7</t>
  </si>
  <si>
    <t>Carrera 5 # 41-16 Ibagué.
CONSEJO SECCIONAL DE LA JUDICATURA DE TOLIMA
Procesos Estratégicos: Comunicación Institucional
Requisitos ISO 9001:15; NTC 6256:21: 7.4</t>
  </si>
  <si>
    <t>Carrera 5 # 41-16 Ibagué.
CONSEJO SECCIONAL DE LA JUDICATURA DE TOLIMA.
Gestión de la información estadística
Requisitos ISO 9001:15; NTC 6256:21: 9.1.3</t>
  </si>
  <si>
    <t>Carrera 2 # 11-80 Ibagué.
 DESAJ IBAGUÉ Gestión Documental.
Requisitos ISO 9001:15; NTC 6256:21: 7.5</t>
  </si>
  <si>
    <t>Carrera 2 # 11-80 Ibagué.
DESAJ Ibagué
Proceso de apoyo: Administración de la Seguridad
Requisitos ISO 9001:15; NTC 6256:21: 7.1.3</t>
  </si>
  <si>
    <t>Carrera 29 # 33B-79 Palacio de Justicia Villavicencio 
CONSEJO SECCIONAL DE LA JUDICATURA DE META. 
Procesos estratégicos: Planeación Estratégica y Comunicación Institucional. 
Requisitos ISO 9001:15; NTC 6256:21: 9.3; 7.4</t>
  </si>
  <si>
    <t>Calle 36 # 29-35 Villavicencio
DESAJ VILLAVICENCIO
Proceso Misional: Mejoramiento de la Infraestructura Fisica.
 Requisitos ISO 9001:15; NTC 6256:21: 7.1.3</t>
  </si>
  <si>
    <t>Calle 36 # 29-35 Villavicencio
DESAJ VILLAVICENCIO
Proceso de apoyo: Administración de la seguridad
 Requisitos ISO 9001:15; NTC 6256:21: 7.1.3</t>
  </si>
  <si>
    <t>Carrera 28A # 18 A - 67 Complejo Judicial Paloquemao Bogotá D.C.
Juzgado 013 Penal Municipal con Función de Control de Garantías
Gestión de Procesos Penales Municipales con Función de Control Garantías
Requisitos ISO 9001:15; NTC 6256:21: 8.2, 8.5, 8.6, 8.7</t>
  </si>
  <si>
    <t>Carrera 28A # 18 A - 67 Complejo Judicial Paloquemao Bogotá D.C.
Juzgados 016 Penales Municipales con Función de Control de Garantías:  Gestión de Procesos Penales Municipales con Función de Control Garantías
Requisitos ISO 9001:15; NTC 6256:21: 8.2, 8.5, 8.6, 8.7</t>
  </si>
  <si>
    <t>Calle 12 #7-65 Palacio de Justicia Bogotá D.C.
SALA DE CASACIÓN CIVIL, AGRARIA Y RURAL DE LA CORTE SUPREMA DE JUSTICIA
Direccionamiento Estratégico: Gestión de Planeación Estratégica.
Requisitos ISO 9001:15; NTC 6256:21: 9.3.</t>
  </si>
  <si>
    <t>Carrera 29 # 33B-79 Palacio de Justicia Villavicencio 
CONSEJO SECCIONAL DE LA JUDICATURA DE META. 
Procesos misionales: Reordenamiento Judicial
Requisitos ISO 9001:15; NTC 6256:21: 9.1.3</t>
  </si>
  <si>
    <t>Calle 36 # 29-35 Villavicencio
DESAJ VILLAVICENCIO
Proceso de apoyo: Gestión tecnológica
 Requisitos ISO 9001:15; NTC 6256:21: 7.1.3</t>
  </si>
  <si>
    <t>Calle 36 # 29-35 Villavicencio
DESAJ VILLAVICENCIO
Proceso de apoyo: Compras públicas
 Requisitos ISO 9001:15; NTC 6256:21: 8.4</t>
  </si>
  <si>
    <t>Carrera 28A # 18 A - 67 Complejo Judicial Paloquemao Bogotá D.C.
Juzgado 053 Penal Municipal con Función de Control de Garantías
Gestión de Procesos Penales Municipales con Función de Control Garantías
Requisitos ISO 9001:15; NTC 6256:21: 8.2, 8.5, 8.6, 8.7</t>
  </si>
  <si>
    <t>Carrera 28A # 18 A - 67 Complejo Judicial Paloquemao Bogotá D.C.
Juzgados 048 Penales Municipales con Función de Control de Garantías:  Gestión de Procesos Penales Municipales con Función de Control Garantías
Requisitos ISO 9001:15; NTC 6256:21: 8.2, 8.5, 8.6, 8.7</t>
  </si>
  <si>
    <t>Calle 12 #7-65 Palacio de Justicia Bogotá D.C.
SALA DE CASACIÓN CIVIL, AGRARIA Y RURAL DE LA CORTE SUPREMA DE JUSTICIA
Procesos Misionales: Administración de Justicia.
Requisitos ISO 9001:15; NTC 6256:21: 8.2, 8.5, 8.6, 8.7</t>
  </si>
  <si>
    <t>Carrera 29 # 33B-79 Palacio de Justicia Villavicencio 
CONSEJO SECCIONAL DE LA JUDICATURA DE META. 
Gestión de la información estadística
Requisitos ISO 9001:15; NTC 6256:21: 9.1.3</t>
  </si>
  <si>
    <t>Calle 36 # 29-35 Villavicencio
DESAJ VILLAVICENCIO
Proceso de apoyo: Gestión humana
 Requisitos ISO 9001:15; NTC 6256:21: 7.2</t>
  </si>
  <si>
    <t>Calle 36 # 29-35 Villavicencio
DESAJ VILLAVICENCIO
Proceso de apoyo: Gestión administrativa
 Requisitos ISO 9001:15; NTC 6256:21: 7.1.3</t>
  </si>
  <si>
    <r>
      <t xml:space="preserve">Carrera 40 # 10A-08 Bogotá D.C. Puente Aranda
Juzgado 008 Penal Municipal con Función de Control de Garantías de Puente Aranda.
Gestión de Acciones Constitucionales
Requisitos ISO 9001:15; NTC 6256:21: 8.2, 8.5, 8.6, 8.7
</t>
    </r>
    <r>
      <rPr>
        <b/>
        <sz val="16"/>
        <color rgb="FF0070C0"/>
        <rFont val="Arial"/>
        <family val="2"/>
      </rPr>
      <t>HORARIO A PARTIR DE LAS 14:00</t>
    </r>
    <r>
      <rPr>
        <sz val="16"/>
        <rFont val="Arial"/>
        <family val="2"/>
      </rPr>
      <t xml:space="preserve"> </t>
    </r>
    <r>
      <rPr>
        <sz val="16"/>
        <color rgb="FF0070C0"/>
        <rFont val="Arial"/>
        <family val="2"/>
      </rPr>
      <t>Se desplaza la agenda</t>
    </r>
  </si>
  <si>
    <r>
      <t xml:space="preserve">Carrera 69 # 36-70/76 Sur Bogotá D.C. Sede descentralizada Kennedy
Juzgados 052 Penales Municipales con Función de Control de Garantías: Gestión de Acciones Constitucionales
Requisitos ISO 9001:15; NTC 6256:21: 8.2, 8.5, 8.6, 8.7
</t>
    </r>
    <r>
      <rPr>
        <b/>
        <sz val="16"/>
        <color rgb="FF0070C0"/>
        <rFont val="Arial"/>
        <family val="2"/>
      </rPr>
      <t>HORARIO A PARTIR DE LAS 14:00</t>
    </r>
    <r>
      <rPr>
        <sz val="16"/>
        <color theme="1"/>
        <rFont val="Arial"/>
        <family val="2"/>
      </rPr>
      <t xml:space="preserve"> </t>
    </r>
    <r>
      <rPr>
        <sz val="16"/>
        <color rgb="FF0070C0"/>
        <rFont val="Arial"/>
        <family val="2"/>
      </rPr>
      <t>Se desplaza la agenda</t>
    </r>
  </si>
  <si>
    <t>Calle 12 #7-65 Palacio de Justicia Bogotá D.C.
SALA DE CASACIÓN CIVIL, AGRARIA Y RURAL DE LA CORTE SUPREMA DE JUSTICIA
Procesos de apoyo: Trámites Judiciales. 
Requisitos ISO 9001:15; NTC 6256:21: 7.1.3; 7.5</t>
  </si>
  <si>
    <t>Pasa a Germán Nava el mismo día</t>
  </si>
  <si>
    <t>Carrera 4 # 6–99 Neiva 
CONSEJO SECCIONAL DE LA JUDICATURA DEL HUILA
Procesos estratégicos: Planeación Estratégica, Comunicación Institucional. 
Requisitos ISO 9001:15; NTC 6256:21: 9.3; 7.4</t>
  </si>
  <si>
    <t>Carrera 4 # 6–99 Neiva 
DESAJ NEIVA
Mejoramiento de la infraestructura física. 
Requisitos ISO 9001:15; NTC 6256:211: 7.1.3</t>
  </si>
  <si>
    <t>Calle 3 #3-31 Palacio Nacional Popayán 
DESAJ POPAYÁN 
Gestión humana 
Requisitos ISO 9001:15; NTC 6256:21: 7.2</t>
  </si>
  <si>
    <t>Carrera 4 # 2-18 Piso 5 Popayán 
 CONSEJO SECCIONAL DE LA JUDICATURA DE CAUCA
Procesos misionales: Administración de la carrera judicial. 
Requisitos ISO 9001:15; NTC 6256:21: 8.1, 8.2, 8.5, 8.6, 8.7</t>
  </si>
  <si>
    <t xml:space="preserve">
Carrera 4 # 2-18 Piso 5 Popayán 
CONSEJO SECCIONAL DE LA JUDICATURA DE CAUCA
Procesos estratégicos: Planeación Estratégica
Requisitos ISO 9001:15; NTC 6256:21: 9.3</t>
  </si>
  <si>
    <t>Carrera 4 # 6–99 Neiva 
CONSEJO SECCIONAL DE LA JUDICATURA DEL HUILA
Procesos misionales: Reordenamiento judicial 
Requisitos ISO 9001:15; NTC 6256:21: 9.1.3</t>
  </si>
  <si>
    <t>Carrera 4 # 6–99 Neiva 
DESAJ NEIVA
Gestión humana. 
Requisitos ISO 9001:15; NTC 6256:211: 7.2</t>
  </si>
  <si>
    <r>
      <rPr>
        <sz val="16"/>
        <color rgb="FF000000"/>
        <rFont val="Arial"/>
      </rPr>
      <t xml:space="preserve">
</t>
    </r>
    <r>
      <rPr>
        <sz val="16"/>
        <color rgb="FF000000"/>
        <rFont val="Arial"/>
      </rPr>
      <t>Calle 3 #3-31 Palacio Nacional Popayán 
DESAJ POPAYÁN 
Gestión Tecnológica
Requisitos ISO 9001:15; NTC 6256:21: 7.1.3</t>
    </r>
  </si>
  <si>
    <t>Calle 3 #3-31 Palacio Nacional Popayán 
DESAJ POPAYÁN 
Mejoramiento de la infraestructura física 
Requisitos ISO 9001:15; NTC 6256:21: 7.1.3</t>
  </si>
  <si>
    <t>Carrera 4 # 2-18 Piso 5 Popayán 
CONSEJO SECCIONAL DE LA JUDICATURA DE CAUCA
Procesos estratégicos: Comunicación Institucional. 
Requisitos ISO 9001:15; NTC 6256:21: 7.4</t>
  </si>
  <si>
    <t>Carrera 4 # 6–99 Neiva 
CONSEJO SECCIONAL DE LA JUDICATURA DEL HUILA
Procesos misionales: Administración de la carrera judicial. 
Requisitos ISO 9001:15; NTC 6256:21: 8.1, 8.2, 8.5, 8.6, 8.7</t>
  </si>
  <si>
    <t>Carrera 4 # 6–99 Neiva 
DESAJ NEIVA
Gestión financiera y presupuestal
Requisitos ISO 9001:15; NTC 6256:21:21: 7.1.1</t>
  </si>
  <si>
    <r>
      <rPr>
        <sz val="16"/>
        <color rgb="FF000000"/>
        <rFont val="Arial"/>
      </rPr>
      <t xml:space="preserve">
</t>
    </r>
    <r>
      <rPr>
        <sz val="16"/>
        <color rgb="FF000000"/>
        <rFont val="Arial"/>
      </rPr>
      <t>Calle 3 #3-31 Palacio Nacional Popayán 
DESAJ POPAYÁN 
Compras Públicas 
Requisitos ISO 9001:15; NTC 6256:21: 8.4</t>
    </r>
  </si>
  <si>
    <t>Calle 3 #3-31 Palacio Nacional Popayán 
DESAJ POPAYÁN 
Gestión documental
Requisitos ISO 9001:15; NTC 6256:21: 7.5</t>
  </si>
  <si>
    <t>Carrera 4 # 2-18 Piso 5 Popayán 
CONSEJO SECCIONAL DE LA JUDICATURA DE CAUCA
Procesos misionales: Reordenamiento judicial 
Requisitos ISO 9001:15; NTC 6256:21: 9.1.3</t>
  </si>
  <si>
    <t>Elaboración del informe</t>
  </si>
  <si>
    <t>Calle 12 # 7-65 Palacio de Justicia Bogotá D.C.
CONSEJO DE ESTADO 
Direccionamiento Estratégico.
Requisitos ISO 9001:15; NTC 6256:21: 9.3</t>
  </si>
  <si>
    <t>Calle 12 # 7-65 Palacio de Justicia Bogotá D.C.
CONSEJO DE ESTADO  
Gestión Consultiva y de Servicio Civil.
Requisitos ISO 9001:15; NTC 6256:21: 8.2, 8.5, 8.6, 8.7</t>
  </si>
  <si>
    <t>Calle 12 # 7 - 65 Palacio de Justicia Bogotá D.C.
Consejo Superior de la Judicatura: Proceso estratégico: Gestión de Integración de Lista de Alta Corte 
Requisitos ISO 9001:15; NTC 6256:21: 8.1, 8.2, 8.5, 8.6, 8.7</t>
  </si>
  <si>
    <t>Calle 12 # 7 - 65 Palacio de Justicia Bogotá D.C.
Consejo Superior de la Judicatura: Proceso estratégico: Planeación Estratégica
Requisitos ISO 9001:15; NTC 6256:21: 9.3</t>
  </si>
  <si>
    <t>Calle 12 # 7 - 65 Palacio de Justicia Bogotá D.C.
Consejo Superior de la Judicatura : proceso de apoyo: Evaluación y mejora del SIGCMA 
Requisitos ISO 9001:15; NTC 6256:21: 8.1, 8.2, 8.5, 8.6, 8.7</t>
  </si>
  <si>
    <t>Calle 73 # 10-83 Torre D CC Avenida Chile Bogotá D.C.
SALA ESPECIAL DE INSTRUCCIÓN
Gestión de Planeación Estratégica;
Requisitos ISO 9001:15; NTC 6256:21: 9.3; 7.4</t>
  </si>
  <si>
    <t>Calle 12 # 7-65 Bogotá D.C. Palacio de Justicia 
CORTE SUPREMA DE JUSTICIA: Gestión de Planeación Estratégica
  Requisitos ISO 9001:15; NTC 6256:21: 9.3</t>
  </si>
  <si>
    <t>Calle 73 # 10 – 83 Torre D. CC Avenida Chile Bogotá D.C.
Corte Suprema de Justicia: Justicia Ordinaria: Sala Especial de Primera Instancia 
Secretaria: Direccionamiento Estratégico: Gestión de Planeación Estratégica.
Requisitos ISO 9001:15; NTC 6256:21: 9.3; 7.4</t>
  </si>
  <si>
    <t>Calle 12 # 7-65 Palacio de Justicia Bogotá D.C.
CONSEJO DE ESTADO  
Relacionamiento con Usuarios y Grupos de Interés
Requisitos ISO 9001:15; NTC 6256:21: 7.4</t>
  </si>
  <si>
    <t>Calle 12 # 7-65 Palacio de Justicia Bogotá D.C. 
CONSEJO DE ESTADO 
Gestión de Medios de Control de lo Contencioso Administrativo
Requisitos ISO 9001:15; NTC 6256:21: 8.2, 8.5, 8.6, 8.7</t>
  </si>
  <si>
    <t>Calle 12 # 7 - 65 Palacio de Justicia Bogotá D.C.
Consejo Superior de la Judicatura
Procesos Misionales: Administración de la Carrera Judicial 
Requisitos ISO 9001:15; NTC 6256:21: 8.1, 8.2, 8.5, 8.6, 8.7</t>
  </si>
  <si>
    <t>Calle 12 # 7 - 65 Palacio de Justicia Bogotá D.C.
Consejo Superior de la Judicatura: Proceso misionales: Modernización judicial - Reordenamiento Judicial 
Requisitos ISO 9001:15; NTC 6256:21: 9.1.3</t>
  </si>
  <si>
    <t>Calle 12 # 7 - 65 Palacio de Justicia Bogotá D.C.
Consejo Superior de la Judicatura
Procesos Misionales: Gestión de la Formación Judicial. 
Requisitos ISO 9001:15; NTC 6256:21: 7.2</t>
  </si>
  <si>
    <t>Calle 73 # 10-83 Torre D CC Avenida Chile Bogotá D.C.
SALA ESPECIAL DE INSTRUCCIÓN 
Procesos Misionales: Adminidtración de Justicia. Investigación de aforados Constitucionales.
Requisitos ISO 9001:15; NTC 6256:21: 8.2, 8.5, 8.6, 8.7</t>
  </si>
  <si>
    <t>Calle 12 # 7-65 Bogotá D.C. Palacio de Justicia 
CORTE SUPREMA DE JUSTICIA: Gestión de Comunicación Institucional
  Requisitos ISO 9001:15; NTC 6256:21: 7.4</t>
  </si>
  <si>
    <t>Calle 73 # 10 – 83 Torre D. CC Avenida Chile Bogotá D.C.
Corte Suprema de Justicia: Justicia Ordinaria: Sala Especial de Primera Instancia
Procesos Misionales: Adminiostración de Justicia. Juzgamiento de aforados Constitucionales.
Requisitos ISO 9001:15; NTC 6256:21: 8.2, 8.5, 8.6, 8.7</t>
  </si>
  <si>
    <t>Calle 12 # 7-65 Palacio de Justicia Bogotá D.C. 
CONSEJO DE ESTADO 
 Comunicación Pública.
Requisitos ISO 9001:15; NTC 6256:21: 7.4</t>
  </si>
  <si>
    <t>Calle 12 # 7-65 Palacio de Justicia Bogotá D.C.
CONSEJO DE ESTADO  
Gestión de Acciones Constitucionales
Requisitos ISO 9001:15; NTC 6256:21: 8.2, 8.5, 8.6, 8.7</t>
  </si>
  <si>
    <t>Calle 12 # 7 - 65 Palacio de Justicia Bogotá D.C.
Consejo Superior de la Judicatura : proceso de apoyo: Gestión de la información estadística - evaluación y mejora
Requisitos ISO 9001:15; NTC 6256:21: 9.1.3; 9.2</t>
  </si>
  <si>
    <t>Calle 73 # 10-83 Torre D CC Avenida Chile Bogotá D.C.
SALA ESPECIAL DE INSTRUCCIÓN 
Proceso de apoyo: Gestión de Servicios Judiciales.
Requisitos ISO 9001:15; NTC 6256:21: 8.1, 8.2, 8.5, 8.6, 8.7</t>
  </si>
  <si>
    <t>Calle 12 # 7-65 Bogotá D.C. Palacio de Justicia 
CORTE SUPREMA DE JUSTICIA: Gestión del Conocimiento Jurisprudencial.
  Requisitos ISO 9001:15; NTC 6256:21: 8.1, 8.2, 8.5, 8.6, 8.7</t>
  </si>
  <si>
    <t>Calle 73 # 10 – 83 Torre D. CC Avenida Chile Bogotá D.C.
Corte Suprema de Justicia: Justicia Ordinaria: Sala Especial de Primera Instancia
Proceso de apoyo: Gestión de Servicios Judiciales.
Requisitos ISO 9001:15; NTC 6256:21: 8.1, 8.2, 8.5, 8.6, 8.7</t>
  </si>
  <si>
    <t>pasa a la semana del 8 de septiembre</t>
  </si>
  <si>
    <t>Carrera 7 # 27-18 Sede DEAJ Bogotá D.C.
Juzgados 82 Penales Municipales con Función de Conocimiento: Proceso misional: Gestión de Acciones Constitucionales
Requisitos ISO 9001:15; NTC 6256:21: 8.2, 8.5, 8.6, 8.7</t>
  </si>
  <si>
    <t>Carrera 7 # 27-18 Sede DEAJ Bogotá D.C.
Juzgados 98 Penales Municipales con Función de Conocimiento: Proceso: Gestión de Procesos Penales.
Requisitos ISO 9001:15; NTC 6256:21: 8.2, 8.5, 8.6, 8.7</t>
  </si>
  <si>
    <t xml:space="preserve">Carrera 7 # 27-18 Sede DEAJ Bogotá D.C.
Juzgados 129 Penales Municipales con Función de Conocimiento: Proceso misional: Gestión de Acciones Constitucionales
Requisitos ISO 9001:15; NTC 6256:21: 8.2, 8.5, 8.6, 8.7 </t>
  </si>
  <si>
    <t>Carrera 8 # 12B-82 Bogotá D.C.
Consejo Superior de la Judicatura: Proceso de evaluación: Auditoria 
Requisitos ISO 9001:15; NTC 6256:21: 9.2</t>
  </si>
  <si>
    <t>Carrera 7 # 27-18 Bogotá D.C.
Dirección Ejecutiva de Administración Judicial  
Proceso de apoyo: Gestión Humana
Requisitos ISO 9001:15; NTC 6256:21:21: 7.2</t>
  </si>
  <si>
    <t>Calle 12 # 7 - 65 Palacio de Justicia Bogotá D.C.
Consejo Superior de la Judicatura: Proceso misional:Registro y control de abogados y auxiliares de la justicia 
Requisitos ISO 9001:15; NTC 6256:21: 8.1, 8.2, 8.5, 8.6, 8.7</t>
  </si>
  <si>
    <t>Carrera 7 # 27-18 Bogotá D.C.
Dirección Ejecutiva de Administración Judicial  
Proceso de apoyo: Compras Públicas 
Requisitos ISO 9001:15; NTC 6256:21: 8.4</t>
  </si>
  <si>
    <t>Carrera 7 # 27-18 Sede DEAJ Bogotá D.C.
Juzgados 118 Penales Municipales con Función de Conocimiento: Proceso: Gestión de Procesos Penales.
Requisitos ISO 9001:15; NTC 6256:21: 8.2, 8.5, 8.6, 8.7</t>
  </si>
  <si>
    <t>Carrera 7 # 27-18 Sede DEAJ Bogotá D.C.
Juzgados 121 Penales Municipales con Función de Conocimiento: Proceso misional: Gestión de Acciones Constitucionales
Requisitos ISO 9001:15; NTC 6256:21: 8.2, 8.5, 8.6, 8.7</t>
  </si>
  <si>
    <t>Revisión de información documentada</t>
  </si>
  <si>
    <t>Carrera 7 # 27-18 Sede DEAJ Bogotá D.C.
Juzgados 124 Penales Municipales con Función de Conocimiento: Proceso: Proceso: Gestión de Procesos Penales.
Requisitos ISO 9001:15; NTC 6256:21: 8.2, 8.5, 8.6, 8.7</t>
  </si>
  <si>
    <t>Carrera 7 # 27-18 Sede DEAJ Bogotá D.C.
Juzgados 125 Penales Municipales con Función de Conocimiento: Proceso misional: Gestión de Acciones Constitucionales
Requisitos ISO 9001:15; NTC 6256:21: 8.2, 8.5, 8.6, 8.7</t>
  </si>
  <si>
    <t>Carrera 28A # 18 A - 67 Complejo Judicial Paloquemao Bogotá D.C..
Juzgados 131 Penales Municipales con Función de Control de Garantias : Proceso: Gestión de Procesos Penales.
Requisitos ISO 9001:15; NTC 6256:21: 8.2, 8.5, 8.6, 8.7</t>
  </si>
  <si>
    <t>Carrera 7 # 27-18 Sede DEAJ Bogotá D.C.
Juzgados 115 Penales Municipales con Función de Conocimiento: Proceso: Proceso: Gestión de Procesos Penales.
Requisitos ISO 9001:15; NTC 6256:21: 8.2, 8.5, 8.6, 8.7</t>
  </si>
  <si>
    <t>Carrera 8 # 12b-82  Bogotá D.C.
Consejo Superior de la Judicatura
Proceso de apoyo: Administración de la Seguridad
Requisitos ISO 9001:15; NTC 6256:21: 7.1.3</t>
  </si>
  <si>
    <t>Carrera 7 # 27-18 Sede DEAJ Bogotá D.C.
Juzgados 123 Penales Municipales con Función de Conocimiento: Proceso misional: Gestión de Acciones Constitucionales
Requisitos ISO 9001:15; NTC 6256:21: 8.2, 8.5, 8.6, 8.7</t>
  </si>
  <si>
    <t>Carrera 2A # 19 – 10 Santa Marta.
 CONSEJO SECCIONAL DE LA JUDICATURA DE MAGDALENA Planeación Estratégica
Requisitos ISO 9001:15; NTC 6256:21: 9.3</t>
  </si>
  <si>
    <t>Calle 20 # 2A-20 Santa Marta
CONSEJO SECCIONAL DE LA JUDICATURA DE MAGDALENA Administración de la Carrera Judicial.
Requisitos ISO 9001:15; NTC 6256:21; GTC 286:21: 9.2</t>
  </si>
  <si>
    <t>Carrera 2A # 19 – 10 Santa Marta.
DESAJ SANTA MARTA Gestión Documental
Requisitos ISO 9001:15; NTC 6256:21: 7.5</t>
  </si>
  <si>
    <t>Carrera 2A # 19 – 10 Santa Marta.
DESAJ SANTA MARTA Gestión Administrativa
Requisitos ISO 9001:15; NTC 6256:21: 7.1.3</t>
  </si>
  <si>
    <t>Calle 40 # 44 – 80 Barranquilla.
 CONSEJO SECCIONAL DE LA JUDICATURA DE ATLÁNTICO 
Planeación Estratégica
Requisitos ISO 9001:15; NTC 6256:21: 9.3</t>
  </si>
  <si>
    <t xml:space="preserve">Calle 40 # 44 – 80 Barranquilla.
CONSEJO SECCIONAL DE LA JUDICATURA DE ATLÁNTICO.  Administración de la Carrera Judicial
Requisitos ISO 9001:15; NTC 6256:21: 8.1, 8.2, 8.5, 8.6, 8.7 </t>
  </si>
  <si>
    <t>Calle 40 # 44 – 80 Barranquilla.
DESAJ BARRANQUILLA Gestión Administrativa
Requisitos ISO 9001:15; NTC 6256:21: 7.1.3</t>
  </si>
  <si>
    <t>Calle 40 # 44 – 80 Barranquilla.
DESAJ BARRANQUILLA Gestión Documental
Requisitos ISO 9001:15; NTC 6256:21: 7.5</t>
  </si>
  <si>
    <t>Carrera 6 # 3 – 19 Puerto Colombia
Juzgado 01 Promiscuo Municipal. 
Proceso Misional: Gestión de Acciones Constitucionales
Requisitos ISO 9001:15; NTC 6256:21: 8.2, 8.5, 8.6, 8.7</t>
  </si>
  <si>
    <t>Carrera 6 # 61-44 Montería
SECCIONAL DE LA JUDICATURA DE CORDOBA. Planeación Estratégica
Requisitos ISO 9001:15; NTC 6256:21: 9.3</t>
  </si>
  <si>
    <t>Carrera 6 # 61-44 Montería 
SECCIONAL DE LA JUDICATURA DE CORDOBA. Administración de la Carrera Judicial
Requisitos ISO 9001:15; NTC 6256:21:21: 8.2, 8.5, 8.6, 8.7</t>
  </si>
  <si>
    <t>Calle 27 # 2-06 Palacio de Justicia P 7 Montería
DESAJ MONTERÍA Gestión financiera y presupuestal
Requisitos ISO 9001:15; NTC 6256:21: 7.1.1</t>
  </si>
  <si>
    <t>Calle 27 # 2-06 Palacio de Justicia P 7 Montería
DESAJ MONTERÍA Mejoramiento de la Infraestructura Fisica
Requisitos ISO 9001:15; NTC 6256:21: 7.1.3</t>
  </si>
  <si>
    <t>Carrera 6 # 61-44 Montería 
Tribunal y juzgado de lo Contencioso Administrativo de Córdoba: Planeación estrategica 
Requisitos ISO 9001:15; NTC 6256:21: 9.3</t>
  </si>
  <si>
    <t>Carrera 2A # 19 – 10 Santa Marta.
 CONSEJO SECCIONAL DE LA JUDICATURA DE MAGDALENA Comunicación Institucional
Requisitos ISO 9001:15; NTC 6256:21: 7.4</t>
  </si>
  <si>
    <t xml:space="preserve">Calle 20 # 2A-20 Santa Marta
CONSEJO SECCIONAL DE LA JUDICATURA DE MAGDALENA Administración de la Carrera Judicial.
Requisitos ISO 9001:15; NTC 6256:21: 8.1, 8.2, 8.5, 8.6, 8.7 </t>
  </si>
  <si>
    <t>Carrera 2A # 19 – 10 Santa Marta.
DESAJ SANTA MARTA Gestión Tecnológica
Requisitos ISO 9001:15; NTC 6256:21: 7.1.3</t>
  </si>
  <si>
    <t>Carrera 2A # 19 – 10 Santa Marta.
DESAJ SANTA MARTA  Administración de la Seguridad
Requisitos ISO 9001:15; NTC 6256:21: 7.1.3</t>
  </si>
  <si>
    <t>Calle 40 # 44 – 80 Barranquilla.
 CONSEJO SECCIONAL DE LA JUDICATURA DE ATLÁNTICO   Comunicación Institucional
Requisitos ISO 9001:15; NTC 6256:21: 7.4</t>
  </si>
  <si>
    <t>Calle 40 # 44 – 80 Barranquilla.
CONSEJO SECCIONAL DE LA JUDICATURA DE ATLÁNTICO. Gestión de la Información estadistica
Requisitos ISO 9001:15; NTC 6256:21: 9.1.3</t>
  </si>
  <si>
    <t>Calle 40 # 44 – 80 Barranquilla.
DESAJ BARRANQUILLA Administración de la Seguridad
Requisitos ISO 9001:15; NTC 6256:21: 7.1.3</t>
  </si>
  <si>
    <t>Calle 40 # 44 – 80 Barranquilla.
DESAJ BARRANQUILLA Gestión Tecnológica
Requisitos ISO 9001:15; NTC 6256:21: 7.1.3</t>
  </si>
  <si>
    <t>Carrera 6 # 3 – 19 Puerto Colombia
Juzgado 2 Promiscuo del circuito. 
Proceso misional: Gestión Proceso Ordinario
Requisitos ISO 9001:15; NTC 6256:21: 8.2, 8.5, 8.6, 8.7</t>
  </si>
  <si>
    <t>Carrera 6 # 61-44 Montería
SECCIONAL DE LA JUDICATURA DE CORDOBA. Comunicación Institucional
Requisitos ISO 9001:15; NTC 6256:21: 7.4</t>
  </si>
  <si>
    <t>Carrera 6 # 61-44 Montería 
Tribunal de lo Contencioso Administrativo de Córdoba: Gestión de Acciones de lo Contencioso Administrativo
Requisitos ISO 9001:15; NTC 6256:21: 8.2, 8.5, 8.6, 8.7</t>
  </si>
  <si>
    <t>Calle 20 # 2A-20 Santa Marta
CONSEJO SECCIONAL DE LA JUDICATURA DE MAGDALENA Reordenamiento Judicial 
Requisitos ISO 9001:15; NTC 6256:21: 9.1.3</t>
  </si>
  <si>
    <t>Carrera 2A # 19 – 10 Santa Marta.
DESAJ SANTA MARTA Mejoramiento de la Infraestructura Fisica.
Requisitos ISO 9001:15; NTC 6256:21: 7.1.3</t>
  </si>
  <si>
    <t>Carrera 2A # 19 – 10 Santa Marta.
DESAJ SANTA MARTA Gestión Humana
Requisitos ISO 9001:15; NTC 6256:21: 7.2</t>
  </si>
  <si>
    <t>Carrera 2A # 19 – 10 Santa Marta.
DESAJ SANTA MARTA Compras Públicas
Requisitos ISO 9001:15; NTC 6256:21: 8.4</t>
  </si>
  <si>
    <t>Calle 40 # 44 – 80 Barranquilla.
CONSEJO SECCIONAL DE LA JUDICATURA DE ATLÁNTICO.  Reordenamiento Judicial
Requisitos ISO 9001:15; NTC 6256:21: 9.1.3</t>
  </si>
  <si>
    <t>Calle 40 # 44 – 80 Barranquilla.
DESAJ BARRANQUILLA Mejoramiento de la Infraestructura Fisica
Requisitos ISO 9001:15; NTC 6256:21: 7.1.3</t>
  </si>
  <si>
    <t>Calle 40 # 44 – 80 Barranquilla.
DESAJ BARRANQUILLA Compras Públicas
Requisitos ISO 9001:15; NTC 6256:21: 8.4</t>
  </si>
  <si>
    <t>Calle 40 # 44 – 80 Barranquilla.
DESAJ BARRANQUILLA Gestión Humana
Requisitos ISO 9001:15; NTC 6256:21: 7.2</t>
  </si>
  <si>
    <t>Carrera 6 # 3 – 19 Puerto Colombia
Juzgado Familia del circuito. 
Proceso misional: Gestión Proceso Ordinario
Requisitos ISO 9001:15; NTC 6256:21: 8.2, 8.5, 8.6, 8.7</t>
  </si>
  <si>
    <t>Carrera 6 # 61-44 Montería
SECCIONAL DE LA JUDICATURA DE CORDOBA. Gestión de la Información Estadística
Requisitos ISO 9001:15; NTC 6256:21: 9.1.3</t>
  </si>
  <si>
    <t>Carrera 6 # 61-44 Montería
SECCIONAL DE LA JUDICATURA DE CORDOBA. Reordenamiento Judicial
Requisitos ISO 9001:15; NTC 6256:21: 9.1.3</t>
  </si>
  <si>
    <t>Calle 27 # 2-06 Palacio de Justicia P 7 Montería
DESAJ MONTERÍA Gestión Documental
Requisitos ISO 9001:15; NTC 6256:21: 7.5</t>
  </si>
  <si>
    <t>Calle 27 # 2-06 Palacio de Justicia P 7 Montería
DESAJ MONTERÍA Compras Públicas.
Requisitos ISO 9001:15; NTC 6256:21: 8.4</t>
  </si>
  <si>
    <t>Carrera 6 # 61-44 Montería
Juzgados Administrativos de Montería: Gestión de Acciones de lo Contencioso Administrativo
Requisitos ISO 9001:15; NTC 6256:21: 8.2, 8.5, 8.6, 8.7</t>
  </si>
  <si>
    <t>Calle 72 # 7 - 96 Bogotá D.C. 
CONSEJO SECCIONAL DE LA JUDICATURA DE BOGOTÁ.
Proceso de apoyo: Gestión de la Información Estadística
Requisitos ISO 9001:15; NTC 6256:21: 9.1.3</t>
  </si>
  <si>
    <t>Calle 72 # 7 - 96 Bogotá D.C. 
CONSEJO SECCIONAL DE LA JUDICATURA DE BOGOTÁ.
Procesos Estratégicos: Planeación Estratégica
Requisitos ISO 9001:15; NTC 6256:21: 9.3</t>
  </si>
  <si>
    <t>Carrera 8 # 12B-80 Bogotá D.C.
Revisión de evidencias de la implementación del plan de acción para las NC de 2024</t>
  </si>
  <si>
    <t>Carrera 10 # 14 -33  Bogotá D.C.
JUZGADO CIVIL MUNICIPAL DE EJECUCIÓN DE SENTENCIAS DE BOGOTÁ  Oficina de apoyo Ejecución de Sentencias de Bogotá: Gestión de Diligencia de remate
Requisitos ISO 9001:15; NTC 6256:21: 8.2, 8.5, 8.6, 8.7</t>
  </si>
  <si>
    <t>Carrera 28A # 18 A - 67 Complejo Judicial Paloquemao Bogotá D.C
Juzgado 071 Penal Municipal con Función de Control de Garantías Gestión de Acciones Constitucionales.
Requisitos ISO 9001:15; NTC 6256:21: 8.2, 8.5, 8.6, 8.7</t>
  </si>
  <si>
    <t>Carrera 28A # 18 A - 67 Complejo Judicial Paloquemao Bogotá D.C.
Juzgados 5 Penales Municipales con Función de Control de Garantías: Gestión de Procesos Penales Municipales con Función Control de Garantías.
Requisitos ISO 9001:15; NTC 6256:21: 8.2, 8.5, 8.6, 8.7</t>
  </si>
  <si>
    <t>Carrera 7 # 27-18 Sede DEAJ Bogotá D.C.
Juzgados 105 Penales con Función de Control de Conocimiento: Gestión de Procesos Penales Municipales con Función Control de conocimiento
Requisitos ISO 9001:15; NTC 6256:21: 8.2, 8.5, 8.6, 8.7</t>
  </si>
  <si>
    <t>Carrera 28A # 18 A - 67 Complejo Judicial Paloquemao Bogotá D.C.
Centro de Servicios Judiciales del Sistema Penal Acusatorio de Bogotá Procesos de apoyo: Atención al Usuario, Gestión de Servicios Judiciales, Gestión de Servicios Amdinistrativos
Requisitos ISO 9001:15; NTC 6256:21: 8.2, 8.5, 8.6, 8.7</t>
  </si>
  <si>
    <t>Carrera 7 # 27-18 Bogotá D.C.
Dirección Ejecutiva de Administración Judicial  
Proceso de apoyo: Gestión Administrativa 
Requisitos ISO 9001:15; NTC 6256:21: 7.1.3</t>
  </si>
  <si>
    <t>Carrera 7 # 27-18 Bogotá D.C.
Dirección Ejecutiva de Administración Judicial  
Proceso Misional: Mejoramiento de la Infraestructura Física. 
Requisitos ISO 9001:15; NTC 6256:21: 7.1.3</t>
  </si>
  <si>
    <t>Calle 8 #12-86 Riohacha
CONSEJO SECCIONAL DE LA JUDICATURA DE LA GUAJIRA
Procesos estratégicos: Planeación Estratégica, Comunicación Institucional. 
Requisitos ISO 9001:15; NTC 6256:21: 9.3; 7.4</t>
  </si>
  <si>
    <t>Calle 8 #12-86 Riohacha
 DESAJ Riohacha
Proceso de misional: Mejoramiento de la infraestructura física. 
Requisitos ISO 9001:15; NTC 6256:211: 7.1.3</t>
  </si>
  <si>
    <t>Calle 72 # 7 - 96 Bogotá D.C. 
CONSEJO SECCIONAL DE LA JUDICATURA DE BOGOTÁ.
Procesos Misionales: Administración de la Carrera Judicial
Requisitos ISO 9001:15; NTC 6256:21: 8.2, 8.5, 8.6, 8.7</t>
  </si>
  <si>
    <t>Carrera 10 # 14 -33  Bogotá D.C.
JUZGADO CIVIL MUNICIPAL DE EJECUCIÓN DE SENTENCIAS DE BOGOTÁ : Juzgados Civiles Municipales de Ejecución de Sentencias de Bogotá: Despacho Juez Coordinador:  Gestión de Acciones Constitucionales.
Requisitos ISO 9001:15; NTC 6256:21: 8.2, 8.5, 8.6, 8.7</t>
  </si>
  <si>
    <t>Carrera 28A # 18 A - 67 Complejo Judicial Paloquemao Bogotá D.C
Juzgado 055 Penal Municipal con Función de Control de Garantías
Gestión de Acciones Constitucionales.
Requisitos ISO 9001:15; NTC 6256:21: 8.2, 8.5, 8.6, 8.7</t>
  </si>
  <si>
    <t>Carrera 28A # 18 A - 67 Complejo Judicial Paloquemao Bogotá D.C.
Juzgados 50 Penales Municipales con Función de Control de Garantías: Gestión de Procesos Penales Municipales con Función Control de Garantías.
Requisitos ISO 9001:15; NTC 6256:21: 8.2, 8.5, 8.6, 8.7</t>
  </si>
  <si>
    <t>Carrera 7 # 27-18 Sede DEAJ Bogotá D.C.
Juzgados 127 Penales con Función de Control de Conocimiento: Gestión de Procesos Penales Municipales con Función Control de conocimiento
Requisitos ISO 9001:15; NTC 6256:21: 8.2, 8.5, 8.6, 8.7</t>
  </si>
  <si>
    <t>Calle 8 #12-86 Riohacha
CONSEJO SECCIONAL DE LA JUDICATURA DE LA GUAJIRA
Procesos misionales: Reordenamiento judicial 
Requisitos ISO 9001:15; NTC 6256:21: 9.1.3</t>
  </si>
  <si>
    <t>Calle 8 #12-86 Riohacha
DESAJ Riohacha
Proceso de misional: Mejoramiento de la infraestructura física. 
Requisitos ISO 9001:15; NTC 6256:211: 7.1.3</t>
  </si>
  <si>
    <t>Calle 72 # 7 - 96 Bogotá D.C. 
CONSEJO SECCIONAL DE LA JUDICATURA DE BOGOTÁ.
Procesos Estratégicos: Comunicación Institucional. 
Requisitos ISO 9001:15; NTC 6256:21: 7.4</t>
  </si>
  <si>
    <t>Carrera 10 # 14 -33  Bogotá D.C.
JUZGADO CIVIL MUNICIPAL DE EJECUCIÓN DE SENTENCIAS DE BOGOTÁ : Juzgados Civiles Municipales de Ejecución de Sentencias de Bogotá: Gestión de Ejecución civíl
Requisitos ISO 9001:15; NTC 6256:21: 8.2, 8.5, 8.6, 8.7</t>
  </si>
  <si>
    <r>
      <t xml:space="preserve">Carrera 28A # 18 A - 67 Complejo Judicial Paloquemao Bogotá D.C
Juzgado 130 Penal Municipal con Función de Control de Garantías
Gestión de Acciones Constitucionales.
Requisitos ISO 9001:15; NTC 6256:21: 8.2, 8.5, 8.6, 8.7
</t>
    </r>
    <r>
      <rPr>
        <b/>
        <sz val="16"/>
        <color rgb="FF0070C0"/>
        <rFont val="Arial"/>
        <family val="2"/>
      </rPr>
      <t>HORARIO A PARTIR DE LAS 14:00</t>
    </r>
    <r>
      <rPr>
        <sz val="16"/>
        <color rgb="FF0070C0"/>
        <rFont val="Arial"/>
        <family val="2"/>
      </rPr>
      <t xml:space="preserve"> Se desplaza la agenda</t>
    </r>
  </si>
  <si>
    <t>Carrera 28A # 18 A - 67 Complejo Judicial Paloquemao Bogotá D.C.
Juzgados 59 Penales Municipales con Función de Control de Garantías: Gestión de Procesos Penales Municipales con Función Control de Garantías.
Requisitos ISO 9001:15; NTC 6256:21: 8.2, 8.5, 8.6, 8.7</t>
  </si>
  <si>
    <t>Carrera 7 # 27-18 Sede DEAJ Bogotá D.C.
Juzgados 128 Penales con Función de Control de Conocimiento: Gestión de Procesos Penales Municipales con Función Control de conocimiento
Requisitos ISO 9001:15; NTC 6256:21: 8.2, 8.5, 8.6, 8.7</t>
  </si>
  <si>
    <t>Carrera 7 # 27-18 Bogotá D.C.
Dirección Ejecutiva de Administración Judicial  
Proceso de apoyo: Asistencia Legal. 
Requisitos ISO 9001:15; NTC 6256:21: 8.1</t>
  </si>
  <si>
    <t>Carrera 7 # 27-18 Bogotá D.C.
Dirección Ejecutiva de Administración Judicial  
Proceso de apoyo: Gestión Tecnológica
Requisitos ISO 9001:15; NTC 6256:21: 7.1.3</t>
  </si>
  <si>
    <t>Calle 8 #12-86 Riohacha
CONSEJO SECCIONAL DE LA JUDICATURA DE LA GUAJIRA
Procesos misionales: Administración de la carrera judicial. 
Requisitos ISO 9001:15; NTC 6256:21: 8.2, 8.5, 8.6, 8.7</t>
  </si>
  <si>
    <t>Calle 8 #12-86 Riohacha
DESAJ Riohacha
Proceso de apoyo: Gestión documental
 ISO 9001:15; NTC 6256:21:21: 8.1</t>
  </si>
  <si>
    <t>Calle 22 # 16-40 Palacio de Justicia Sincelejo 
 CONSEJO SECCIONAL DELA JUDICATURA DE SUCRE: Procesos Estratégicos: Planeación Estratégica. 
Requisitos ISO 9001:15; NTC 6256:21;  9.3; 7.4</t>
  </si>
  <si>
    <t>Carrera 17 # 22-24 Piso 4 Sincelejo 
CONSEJO SECCIONAL DE LA JUDICATURA DE SUCRE
Administración de la Carrera Judicial
Requisitos ISO 9001:15; NTC 6256:21: 8.2, 8.5, 8.6, 8.7</t>
  </si>
  <si>
    <r>
      <rPr>
        <sz val="16"/>
        <color rgb="FF000000"/>
        <rFont val="Arial"/>
      </rPr>
      <t xml:space="preserve">
</t>
    </r>
    <r>
      <rPr>
        <sz val="16"/>
        <color rgb="FF000000"/>
        <rFont val="Arial"/>
      </rPr>
      <t>Calle 22 # 16-40 Palacio de Justicia Sincelejo 
DESAJ SINCELEJO
Gestión Tecnológica
Requisitos ISO 9001:15; NTC 6256:21: 7.1.3</t>
    </r>
  </si>
  <si>
    <t>Calle 22 # 16-40 Palacio de Justicia Sincelejo 
DESAJ SINCELEJO
Proceso Misional: Mejoramiento de la Infraestructura Física. 
Requisitos ISO 9001:15; NTC 6256:21: 7.1.3</t>
  </si>
  <si>
    <t xml:space="preserve">
Carrera 17 # 22-24 Piso 4 Sincelejo 
CONSEJO SECCIONAL DE LA JUDICATURA DE SUCRE
Reordenamiento Judicial
Requisitos ISO 9001:15; NTC 6256:21: 9.1.3</t>
  </si>
  <si>
    <t>Calle 22 # 16-40 Palacio de Justicia Sincelejo 
CONSEJO SECCIONAL DELA JUDICATURA DE SUCRE: Procesos Estratégicos: Comunicación Institucional. 
Requisitos ISO 9001:15; NTC 6256:21;  9.3; 7.4</t>
  </si>
  <si>
    <r>
      <rPr>
        <sz val="16"/>
        <color rgb="FF000000"/>
        <rFont val="Arial"/>
      </rPr>
      <t xml:space="preserve">
</t>
    </r>
    <r>
      <rPr>
        <sz val="16"/>
        <color rgb="FF000000"/>
        <rFont val="Arial"/>
      </rPr>
      <t>Calle 22 # 16-40 Palacio de Justicia Sincelejo 
DESAJ SINCELEJO
Gestión Humana
Requisitos ISO 9001:15; NTC 6256:21: 7.2</t>
    </r>
  </si>
  <si>
    <t>Carrera 17 # 22-24 Piso 4 Sincelejo 
CONSEJO SECCIONAL DE LA JUDICATURA DE SUCRE
Reordenamiento Judicial
Requisitos ISO 9001:15; NTC 6256:21: 9.1.3</t>
  </si>
  <si>
    <t>Carrera 17 # 22-24 Piso 4 Sincelejo 
CONSEJO SECCIONAL DE LA JUDICATURA DE SUCRE 
Proceso de Apoyo: Gestión de la Información Estadística. 
Requisitos ISO 9001:15; NTC 6256:21: 9.1.3</t>
  </si>
  <si>
    <t>Carrera 17 # 22-24 Piso 4 Sincelejo 
CONSEJO SECCIONAL DE LA JUDICATURA DE SUCRE
Registro y Control de Abogados y Auxiliares de la Justicia. 
Requisitos ISO 9001:15; NTC 6256:21: 8.2, 8.5, 8.6, 8.7</t>
  </si>
  <si>
    <r>
      <rPr>
        <sz val="16"/>
        <color rgb="FF000000"/>
        <rFont val="Arial"/>
      </rPr>
      <t xml:space="preserve">
</t>
    </r>
    <r>
      <rPr>
        <sz val="16"/>
        <color rgb="FF000000"/>
        <rFont val="Arial"/>
      </rPr>
      <t>Calle 22 # 16-40 Palacio de Justicia Sincelejo 
DESAJ SINCELEJO
Compras Públicas
Requisitos ISO 9001:15; NTC 6256:21: 8.4</t>
    </r>
  </si>
  <si>
    <t>Calle 22 # 16-40 Palacio de Justicia Sincelejo 
DESAJ SINCELEJO
Proceso Apoyo: Gestión Documental
Requisitos ISO 9001:15; NTC 6256:21: 7.5</t>
  </si>
  <si>
    <t>Calle 22 # 16-40 Palacio de Justicia Sincelejo 
DESAJ SINCELEJO
Proceso Apoyo: Gestión financiera y presupuestal
Requisitos ISO 9001:15; NTC 6256:21: 7.1.1</t>
  </si>
  <si>
    <t>Bernal Gómez Claudia Patricia</t>
  </si>
  <si>
    <t>Calle 19 # 23-00 Palacio de Justicia Bloque 1 Piso 2 Pasto 
CONSEJO SECCIONAL DE LA JUDICATURA DE NARIÑO. 
Procesos Estratégicos:Planeación estrategica
 Requisitos ISO 9001:15; NTC 6256:21: 9.3</t>
  </si>
  <si>
    <t>Calle 19 # 23-00 Palacio de Justicia Bloque 1 Piso 2 Pasto 
CONSEJO SECCIONAL DE LA JUDICATURA DE NARIÑO.
Procesos Misionales: Administración de la Carrera Judicial, 
Requisitos ISO 9001:15; NTC 6256:21: 8.2, 8.5, 8.6, 8.7</t>
  </si>
  <si>
    <t>Calle 19 # 23-00 Palacio de Justicia Bloque 1 Piso 2 Pasto 
CONSEJO SECCIONAL DE LA JUDICATURA DE NARIÑO.
Procesos Misionales: Reordenamiento Judicial, 
Requisitos ISO 9001:15; NTC 6256:21: 9.1.3</t>
  </si>
  <si>
    <r>
      <t xml:space="preserve">Calle 12 # 7-65 Palacio de Justicia Bogotá D.C.
</t>
    </r>
    <r>
      <rPr>
        <sz val="16"/>
        <color rgb="FF0070C0"/>
        <rFont val="Arial"/>
        <family val="2"/>
      </rPr>
      <t>Comisión Nacional de Disciplina Judicial</t>
    </r>
    <r>
      <rPr>
        <sz val="16"/>
        <color theme="1"/>
        <rFont val="Arial"/>
        <family val="2"/>
      </rPr>
      <t xml:space="preserve">
Direccionamiento estratégico: Comunicación Institucional 
Requisitos ISO 9001:15; NTC 6256:21: 9.3; 7.4</t>
    </r>
  </si>
  <si>
    <t>Calle 19 # 23-00 Palacio de Justicia Bloque 1 Piso 2 Pasto 
CONSEJO SECCIONAL DE LA JUDICATURA DE NARIÑO. 
Procesos Estratégicos: Comunicación Institucional.
 Requisitos ISO 9001:15; NTC 6256:21: 7.4</t>
  </si>
  <si>
    <r>
      <t xml:space="preserve">Calle 12 # 7-65 Palacio de Justicia Bogotá D.C.
</t>
    </r>
    <r>
      <rPr>
        <sz val="16"/>
        <color rgb="FF0070C0"/>
        <rFont val="Arial"/>
        <family val="2"/>
      </rPr>
      <t>Comisión Nacional de Disciplina Judicial</t>
    </r>
    <r>
      <rPr>
        <sz val="16"/>
        <color theme="1"/>
        <rFont val="Arial"/>
        <family val="2"/>
      </rPr>
      <t xml:space="preserve">
Proceso misional. Gestión Proceso disciplinario de abogados
Requisitos ISO 9001:15; NTC 6256:21: 8.1, 8.2, 8.5, 8.6, 8.7</t>
    </r>
  </si>
  <si>
    <t>Calle 19 # 23-00 Palacio de Justicia Bloque 1 Piso 2 Pasto 
CONSEJO SECCIONAL DE LA JUDICATURA DE NARIÑO.
Proceso de Apoyo: Gestión de la Información Estadística. 
Requisitos ISO 9001:15; NTC 6256:21: 9.1.3</t>
  </si>
  <si>
    <t>Calle 19 # 23-00 Palacio de Justicia Bloque 1 Piso 2 Pasto 
CONSEJO SECCIONAL DE LA JUDICATURA DE NARIÑO.
Procesos Misionales: Gestión de la Formación Judicial, 
Requisitos ISO 9001:15; NTC 6256:21: 7.2</t>
  </si>
  <si>
    <t>Calle 19 # 23-00 Palacio de Justicia Bloque 1 Piso 2 Pasto 
CONSEJO SECCIONAL DE LA JUDICATURA DE NARIÑO.
Procesos Misionales: Registro y Control de Abogados y Auxiliares de la Justicia. 
Requisitos ISO 9001:15; NTC 6256:21: 8.2, 8.5, 8.6, 8.7</t>
  </si>
  <si>
    <r>
      <t xml:space="preserve">Calle 12 # 7-65 Palacio de Justicia Bogotá D.C.
</t>
    </r>
    <r>
      <rPr>
        <sz val="16"/>
        <color rgb="FF0070C0"/>
        <rFont val="Arial"/>
        <family val="2"/>
      </rPr>
      <t>Comisión Nacional de Disciplina Judicial</t>
    </r>
    <r>
      <rPr>
        <sz val="16"/>
        <color theme="1"/>
        <rFont val="Arial"/>
        <family val="2"/>
      </rPr>
      <t xml:space="preserve">
Proceso de apoyo: Gestión de Servicios Judiciales
	Requisitos ISO 9001:15; NTC 6256:21: 8.1, 8.2, 8.5, 8.6, 8.7</t>
    </r>
  </si>
  <si>
    <t>Pinzon Rodríguez Nelson Ernesto</t>
  </si>
  <si>
    <t>Calle 72 # 7-96 Bogotá D.C 
Comisión Seccional de Disciplina Judicial de Bogotá.  Gestión de planeación estratégica 
Requisitos ISO 9001:15; NTC 6256:21: 9.3; 7.4</t>
  </si>
  <si>
    <t>Calle 12 #7-65 Palacio de Justicia Bogotá D.C.
SALA DE CASACIÓN LABORAL DE LA CORTE SUPREMA DE JUSTICIA
Direccionamiento Estratégico: Gestión de Planeación Estratégica
Requisitos ISO 9001:15; NTC 6256:21: 9.3; 7.4</t>
  </si>
  <si>
    <t>Calle 72 # 7-96 Bogotá D.C 
Comisión Seccional de Disciplina Judicial de Bogotá
Proceso misional. Gestión Proceso ordinario 
Requisitos ISO 9001:15; NTC 6256:21: 8.2, 8.5, 8.6, 8.7</t>
  </si>
  <si>
    <t>Calle 12 #7-65 Palacio de Justicia Bogotá D.C.
SALA DE CASACIÓN LABORAL DE LA CORTE SUPREMA DE JUSTICIA
Procesos Misionales: Administración de Justicia
Requisitos ISO 9001:15; NTC 6256:21: 8.2, 8.5, 8.6, 8.7</t>
  </si>
  <si>
    <t>Calle 72 # 7-96 Bogotá D.C 
Comisión Seccional de Disciplina Judicial de Bogotá
Proceso de apoyo:Gestión de Servicios Judiciales
Requisitos ISO 9001:15; NTC 6256:21: 8.1, 8.2, 8.5, 8.6, 8.7</t>
  </si>
  <si>
    <t>Calle 12 #7-65 Palacio de Justicia Bogotá D.C.
SALA DE CASACIÓN LABORAL DE LA CORTE SUPREMA DE JUSTICIA
Procesos de apoyo: Trámites Judiciales
Requisitos ISO 9001:15; NTC 6256:21: 7.1.3; 7.5</t>
  </si>
  <si>
    <t>Pasa a Claudia P. Bernal el 27-08-2025</t>
  </si>
  <si>
    <t>Carrera 11 # 34-52 Bucaramanga
DESAJ BUCARAMANGA 
Proceso misional: Mejoramiento de la Infraestructura Física
Requisitos ISO 9001:15; NTC 6256:21: 7.1.3</t>
  </si>
  <si>
    <t>Carrera 11 # 34-52 Bucaramanga
DESAJ BUCARAMANGA 
Proceso Apoyo: Gestión Administrativa
Requisitos ISO 9001:15; NTC 6256:21: 7.1.3</t>
  </si>
  <si>
    <t>Carrera 11 # 34-52 Bucaramanga 
CONSEJO SECCIONAL DE LA JUDICATURA DE SANTANDER
Procesos misionales: Administración de la Carrera Judicial
Requisitos ISO 9001:15; NTC 6256:21: 8.2, 8.5, 8.6, 8.7</t>
  </si>
  <si>
    <t>Carrera 11 # 34-52 Bucaramanga 
CONSEJO SECCIONAL DE LA JUDICATURA DE SANTANDER
Procesos misionales: Reordenamiento Judicial
Requisitos ISO 9001:15; NTC 6256:21: 9.1.3</t>
  </si>
  <si>
    <t>Carrera 11 # 34-52 Bucaramanga
DESAJ BUCARAMANGA 
Proceso Apoyo: Gestión Documental
Requisitos ISO 9001:15; NTC 6256:21: 7.5</t>
  </si>
  <si>
    <t>Carrera 11 # 34-52 Bucaramanga 
CONSEJO SECCIONAL DE LA JUDICATURA DE SANTANDER
Procesos estratégicos: Planeación Estratégica
Requisitos ISO 9001:15; NTC 6256:21: 9.3</t>
  </si>
  <si>
    <t>Carrera 11 # 34-52 Bucaramanga 
CONSEJO SECCIONAL DE LA JUDICATURA DE SANTANDER
Procesos misionales: Registro y Control de Abogados y Auxiliares de la Justicia. 
Requisitos ISO 9001:15; NTC 6256:21: 8.2, 8.5, 8.6, 8.7</t>
  </si>
  <si>
    <t>Carrera 11 # 34-52 Bucaramanga
DESAJ BUCARAMANGA 
Proceso Apoyo: Compras Públicas
Requisitos ISO 9001:15; NTC 6256:21: 8.4</t>
  </si>
  <si>
    <t>Carrera 11 # 34-52 Bucaramanga 
CONSEJO SECCIONAL DE LA JUDICATURA DE SANTANDER
Procesos estratégicos: Comunicación Institucional.
Requisitos ISO 9001:15; NTC 6256:21: 7.4</t>
  </si>
  <si>
    <t>Carrera 11 # 34-52 Bucaramanga 
CONSEJO SECCIONAL DE LA JUDICATURA DE SANTANDER
Procesos misionales: Gestión de la Formación Judicial
Requisitos ISO 9001:15; NTC 6256:21: 7.2</t>
  </si>
  <si>
    <t>Carrera 11 # 34-52 Bucaramanga 
CONSEJO SECCIONAL DE LA JUDICATURA DE SANTANDER
Proceso de apoyo: Gestión de la Información Estadística. 
Requisitos ISO 9001:15; NTC 6256:21: 9.1.3</t>
  </si>
  <si>
    <t>Germán Nava Gutiérrez</t>
  </si>
  <si>
    <t>Carrera 7 # 27-18 Bogotá D.C.
Dirección Ejecutiva de Administración Judicial  
Proceso de estrategico: Planeación estrategica 
Requisitos ISO 9001:15; NTC 6256:21: 9.3</t>
  </si>
  <si>
    <t>Carrera 7 # 27-18 Bogotá D.C.
Dirección Ejecutiva de Administración Judicial  
Proceso de apoyo: Gestión Financiera y Presupuestal
Requisitos ISO 9001:15; NTC 6256:21: 7.1.1</t>
  </si>
  <si>
    <r>
      <rPr>
        <sz val="16"/>
        <color rgb="FF0070C0"/>
        <rFont val="Arial"/>
        <family val="2"/>
      </rPr>
      <t>Carrera 8 # 12B - 82 Bogotá D.C.</t>
    </r>
    <r>
      <rPr>
        <sz val="16"/>
        <rFont val="Arial"/>
        <family val="2"/>
      </rPr>
      <t xml:space="preserve">
Consejo Superior de la Judicatura: Proceso estratégico:Comunicación institucional 
Requisitos ISO 9001:15; NTC 6256:21: 7.4</t>
    </r>
  </si>
  <si>
    <r>
      <rPr>
        <sz val="16"/>
        <color rgb="FF0070C0"/>
        <rFont val="Arial"/>
        <family val="2"/>
      </rPr>
      <t>Carrera 8 # 12B - 82 Bogotá D.C.</t>
    </r>
    <r>
      <rPr>
        <sz val="16"/>
        <rFont val="Arial"/>
        <family val="2"/>
      </rPr>
      <t xml:space="preserve">
Consejo Superior de la Judicatura: Proceso misional: Gestión de la información judicial 
Requisitos ISO 9001:15; NTC 6256:21: 8.1, 8.2, 8.5, 8.6, 8.7</t>
    </r>
  </si>
  <si>
    <r>
      <rPr>
        <sz val="16"/>
        <color rgb="FF0070C0"/>
        <rFont val="Arial"/>
        <family val="2"/>
      </rPr>
      <t>Carrera 8 # 12B - 82 Bogotá D.C.</t>
    </r>
    <r>
      <rPr>
        <sz val="16"/>
        <rFont val="Arial"/>
        <family val="2"/>
      </rPr>
      <t xml:space="preserve">
Consejo Superior de la Judicatura: Proceso apoyo: Gestión documental
Requisitos ISO 9001:15; NTC 6256:21: 7.5</t>
    </r>
  </si>
  <si>
    <t xml:space="preserve">TIPO DE AUDITORIA: </t>
  </si>
  <si>
    <t>Ciudad sede</t>
  </si>
  <si>
    <t>CC</t>
  </si>
  <si>
    <t>NOMBRE</t>
  </si>
  <si>
    <t>EMAIL</t>
  </si>
  <si>
    <t>TEL CEL</t>
  </si>
  <si>
    <t>SEGUIMIENTO</t>
  </si>
  <si>
    <t>DIAS</t>
  </si>
  <si>
    <t>NORMA</t>
  </si>
  <si>
    <t>PLA</t>
  </si>
  <si>
    <t>AUD</t>
  </si>
  <si>
    <t>INF</t>
  </si>
  <si>
    <t>Bogotá D.C.</t>
  </si>
  <si>
    <t>oariza@icontec.net</t>
  </si>
  <si>
    <t>314 7438332</t>
  </si>
  <si>
    <t>dbautista@icontec.net</t>
  </si>
  <si>
    <t xml:space="preserve"> 310 307 35 65</t>
  </si>
  <si>
    <t>jdiazt@icontec.net</t>
  </si>
  <si>
    <t>AT</t>
  </si>
  <si>
    <t xml:space="preserve">ihernandez@icontec.net </t>
  </si>
  <si>
    <t>CS 36-0</t>
  </si>
  <si>
    <t>6256/180</t>
  </si>
  <si>
    <t>Medellín</t>
  </si>
  <si>
    <t xml:space="preserve">glondono@icontec.net </t>
  </si>
  <si>
    <t xml:space="preserve">Martinez Diaz Luis Gerardo </t>
  </si>
  <si>
    <t>Lider</t>
  </si>
  <si>
    <t>X</t>
  </si>
  <si>
    <t xml:space="preserve">rmartin@icontec.net </t>
  </si>
  <si>
    <t>Acompa</t>
  </si>
  <si>
    <t>lgmartinezd@icontec.net</t>
  </si>
  <si>
    <t xml:space="preserve"> 314 432 38 41</t>
  </si>
  <si>
    <t xml:space="preserve">nmoreno@icontec.net </t>
  </si>
  <si>
    <t xml:space="preserve">cpena@icontec.net  </t>
  </si>
  <si>
    <t>Perdomo Burgos alvaro</t>
  </si>
  <si>
    <t xml:space="preserve">aperdomo@icontec.net </t>
  </si>
  <si>
    <t xml:space="preserve">msrodriguez@icontec.net </t>
  </si>
  <si>
    <t xml:space="preserve"> 315 356 3450</t>
  </si>
  <si>
    <t xml:space="preserve">jrojash@icontec.net </t>
  </si>
  <si>
    <t>Número de sedes</t>
  </si>
  <si>
    <t># Municipios</t>
  </si>
  <si>
    <t>Ciudades con sedes auditadas</t>
  </si>
  <si>
    <t>Dirección de las sedes</t>
  </si>
  <si>
    <t>MEDELLÍN</t>
  </si>
  <si>
    <t>Carrera 52 # 42 - 73 Piso 26</t>
  </si>
  <si>
    <r>
      <t xml:space="preserve">Reunion de Apertura </t>
    </r>
    <r>
      <rPr>
        <b/>
        <sz val="10"/>
        <color theme="4"/>
        <rFont val="Aptos Narrow"/>
        <family val="2"/>
        <scheme val="minor"/>
      </rPr>
      <t>11-08-2025</t>
    </r>
  </si>
  <si>
    <t>ITAGÜÍ</t>
  </si>
  <si>
    <t>Carrera 52 # 51 40 CAMI</t>
  </si>
  <si>
    <t>AGOSTO</t>
  </si>
  <si>
    <t>SEPTIEMBRE</t>
  </si>
  <si>
    <t>ENVIGADO</t>
  </si>
  <si>
    <t xml:space="preserve">Carrera 43 - Calle 38 Sur 42 </t>
  </si>
  <si>
    <t>TOTAL ASIG.</t>
  </si>
  <si>
    <t>TOTAL PROGR</t>
  </si>
  <si>
    <t>CALI</t>
  </si>
  <si>
    <t>Carrera 4 # 12-04 Santiago de Cali</t>
  </si>
  <si>
    <t xml:space="preserve">Carrera 10 # 12-15 Santiago de Cali </t>
  </si>
  <si>
    <t>BOGOTÁ</t>
  </si>
  <si>
    <t>ARMENIA</t>
  </si>
  <si>
    <t>VALLEDUPAR</t>
  </si>
  <si>
    <t xml:space="preserve">Carrera 14 Calle 14 Esquina </t>
  </si>
  <si>
    <t>Carrera 14 # 14 – 09 Edificio Torre Premium</t>
  </si>
  <si>
    <t>MANIZALES</t>
  </si>
  <si>
    <t>Calle 27 #17 - 19 P9</t>
  </si>
  <si>
    <t>Carrera 23 # 21 – 48 Oficina 307 y 408</t>
  </si>
  <si>
    <t>PEREIRA</t>
  </si>
  <si>
    <t>Carrera 8 # 42 B - 50</t>
  </si>
  <si>
    <t>Calle 41 entre Carreras 7ª y 8ª Torre C</t>
  </si>
  <si>
    <t>Ariza López Olga Clemencia</t>
  </si>
  <si>
    <t>IBAGUÉ</t>
  </si>
  <si>
    <t>Carrera 5 # 41-16 Ibagué.</t>
  </si>
  <si>
    <t>Carrera 2 # 11-80 Ibagué.</t>
  </si>
  <si>
    <t xml:space="preserve">Avenida Ambalá # 69-109 - Edificio Comfatolima </t>
  </si>
  <si>
    <t>Bautista León Dalí</t>
  </si>
  <si>
    <t>V/CIO</t>
  </si>
  <si>
    <t>SANTA MARTA</t>
  </si>
  <si>
    <t>Carrera 2A # 19 – 10</t>
  </si>
  <si>
    <t>Calle 20 # 2A-20 Santa Marta</t>
  </si>
  <si>
    <t>Martin Beltrán Rene Fernando</t>
  </si>
  <si>
    <t>NEIVA</t>
  </si>
  <si>
    <t>POPAYÁN</t>
  </si>
  <si>
    <t>BARRANQUILLA</t>
  </si>
  <si>
    <t>Calle 40 # 44 – 80</t>
  </si>
  <si>
    <t>PTO COLOMBIA</t>
  </si>
  <si>
    <t>Carrera 6 # 3 – 19 Puerto Colombia</t>
  </si>
  <si>
    <t>Perdomo Burgos Álvaro</t>
  </si>
  <si>
    <t>VILLAVICENCIO</t>
  </si>
  <si>
    <t>Calle 36 # 29-35 Villavicencio</t>
  </si>
  <si>
    <t>Rodríguez Morales Maria Del Socorro</t>
  </si>
  <si>
    <t>BQUILLA</t>
  </si>
  <si>
    <t>MONTERÍA</t>
  </si>
  <si>
    <t>Carrera 7 # 27-18 (x2)</t>
  </si>
  <si>
    <t>Carrera 57 # 43-91 Bogotá D.C.</t>
  </si>
  <si>
    <t>Carrera 40 # 10A-08</t>
  </si>
  <si>
    <t>Carrera 69 # 36-70/76 Sur</t>
  </si>
  <si>
    <t>Carrera 78A # 77A-62 P-2</t>
  </si>
  <si>
    <t xml:space="preserve">Carrera 10 # 14 -33 </t>
  </si>
  <si>
    <t xml:space="preserve">Carrera 28A # 18 A - 67 </t>
  </si>
  <si>
    <t>Carrera 7 # 32 - 42 Bogotá D.C.</t>
  </si>
  <si>
    <t>Calle 12 # 7 - 65 x2</t>
  </si>
  <si>
    <t xml:space="preserve">Calle 72 # 7-96 </t>
  </si>
  <si>
    <t xml:space="preserve">Calle 73 # 10-83 </t>
  </si>
  <si>
    <t>Carrera 7 # 27-18 Bogotá</t>
  </si>
  <si>
    <t>RIOHACHA</t>
  </si>
  <si>
    <t>BUCARAMANGA</t>
  </si>
  <si>
    <t>Carrera 11 # 34-52</t>
  </si>
  <si>
    <t>Hernández Garcia Ingrid Carolina</t>
  </si>
  <si>
    <t>SINCELEJO</t>
  </si>
  <si>
    <t>PASTO</t>
  </si>
  <si>
    <t>Calle 19 # 23-00 Palacio</t>
  </si>
  <si>
    <t>Calle 22 # 16-40</t>
  </si>
  <si>
    <t xml:space="preserve">Carrera 17 # 22-24 Piso 4 </t>
  </si>
  <si>
    <t>Carrera 6 # 61-44</t>
  </si>
  <si>
    <t>Calle 27 # 2-06 Palacio de Justicia P 7 Montería</t>
  </si>
  <si>
    <t>Germán Nava</t>
  </si>
  <si>
    <t xml:space="preserve">Carrera 12 # 20 - 63 </t>
  </si>
  <si>
    <t>BMANGA</t>
  </si>
  <si>
    <t xml:space="preserve">Carrera 4 # 6–99 Neiva </t>
  </si>
  <si>
    <t xml:space="preserve">Carrera 4 # 2-18 Piso 5 Popayán </t>
  </si>
  <si>
    <t xml:space="preserve">Calle 3 #3-31 Palacio Nacional Popayán </t>
  </si>
  <si>
    <t>FALTAN</t>
  </si>
  <si>
    <t>Calle 8 #12-86 Riohacha</t>
  </si>
  <si>
    <t>Observaciones:</t>
  </si>
  <si>
    <r>
      <rPr>
        <b/>
        <sz val="10"/>
        <color theme="1"/>
        <rFont val="Arial"/>
        <family val="2"/>
      </rPr>
      <t>Requisitos tranversales</t>
    </r>
    <r>
      <rPr>
        <sz val="10"/>
        <color theme="1"/>
        <rFont val="Arial"/>
        <family val="2"/>
      </rPr>
      <t xml:space="preserve">: los siguientes requisitos se auditarán transversalmente por muestreo: </t>
    </r>
  </si>
  <si>
    <t>ISO 9001 /NTC 6256: 6.1 Acciones para abordar riesgos y oportunidades, 7.1.1 Generalidades; 7.1.4 Ambiente para la operación de los procesos, 7.1.5 Recursos de seguimiento y medición; 7.1.6 Conocimientos de la organización; 7.3 Toma de conciencia, 7.4 Comunicación, 7.5 Información documentada, 9.1.1. Generalidades, 9.1.3 Análisis y evaluación, 10.1 Generalidades, 10.2 Acción correctiva y 10.3 Mejora continua.</t>
  </si>
  <si>
    <t>La verificación del cumplimiento de los requisitos para el uso de la marca Icontec de certificación de sistema de gestión se hará en los procesos que aplique.</t>
  </si>
  <si>
    <t>En la medida de lo posible, agradecemos disponer un espacio (oficina o sala) para el equipo auditor.</t>
  </si>
  <si>
    <r>
      <rPr>
        <b/>
        <sz val="10"/>
        <color theme="1"/>
        <rFont val="Arial"/>
        <family val="2"/>
      </rPr>
      <t>Aspectos logísticos</t>
    </r>
    <r>
      <rPr>
        <sz val="10"/>
        <color theme="1"/>
        <rFont val="Arial"/>
        <family val="2"/>
      </rPr>
      <t xml:space="preserve">: Icontec se hace cargo de los desplazamientos dentro y fuera de la ciudad, así como de alojamoientos y alimentación el los casos que aplique. </t>
    </r>
  </si>
  <si>
    <t>Esta auditoría no es testificada por un organismo de acreditación.</t>
  </si>
  <si>
    <r>
      <rPr>
        <b/>
        <sz val="11"/>
        <color theme="1"/>
        <rFont val="Aptos Narrow"/>
        <family val="2"/>
        <scheme val="minor"/>
      </rPr>
      <t>Informe</t>
    </r>
    <r>
      <rPr>
        <sz val="11"/>
        <color theme="1"/>
        <rFont val="Aptos Narrow"/>
        <family val="2"/>
        <scheme val="minor"/>
      </rPr>
      <t>: el informe preliminar se entragará el 2025-09-26</t>
    </r>
  </si>
  <si>
    <r>
      <rPr>
        <b/>
        <sz val="11"/>
        <color theme="1"/>
        <rFont val="Aptos Narrow"/>
        <family val="2"/>
        <scheme val="minor"/>
      </rPr>
      <t>Metodología:</t>
    </r>
    <r>
      <rPr>
        <sz val="11"/>
        <color theme="1"/>
        <rFont val="Aptos Narrow"/>
        <family val="2"/>
        <scheme val="minor"/>
      </rPr>
      <t xml:space="preserve"> entrevistas con los representantes de la entidad para verificar evidencias del cumplimiento de los requisitos aplicables al proceso / actividad auditada.</t>
    </r>
  </si>
  <si>
    <t>DATOS DE CONTACTO</t>
  </si>
  <si>
    <t>jruizr@icontec.net</t>
  </si>
  <si>
    <t xml:space="preserve"> 310 2324128</t>
  </si>
  <si>
    <t xml:space="preserve">cpbernal@icontec.net </t>
  </si>
  <si>
    <t>ssantos@icontec.net</t>
  </si>
  <si>
    <t>nepinzon@icontec.net</t>
  </si>
  <si>
    <t>Procesos Estratégicos: Planeación Estratégica
Requisitos ISO 9001:15; NTC 6256:21: 9.3</t>
  </si>
  <si>
    <t>rocesos Misionales: Reordenamiento Judicial
Requisitos ISO 9001:15; NTC 6256:21: 9.1.3</t>
  </si>
  <si>
    <t>Atención al Usuario.
Requisitos ISO 9001:15; NTC 6256:21: 8.1, 8.2, 8.5, 8.6, 8.7</t>
  </si>
  <si>
    <t>Procesos Estratégicos: Comunicación Institucional
Requisitos ISO 9001:15; NTC 6256:21: 7.4</t>
  </si>
  <si>
    <t xml:space="preserve">Procesos Misionales: Registro y Control de Abogados y Auxiliares de la Justicia.
Requisitos ISO 9001:15; NTC 6256:21: 8.1, 8.2, 8.5, 8.6, 8.7 </t>
  </si>
  <si>
    <t>Gestión de Servicios Judiciales.
Requisitos ISO 9001:15; NTC 6256:21: 8.1, 8.2, 8.5, 8.6, 8.7</t>
  </si>
  <si>
    <t>Proceso de Apoyo: Gestión de la Información Estadística
Requisitos ISO 9001:15; NTC 6256:21: 9.1.3</t>
  </si>
  <si>
    <t xml:space="preserve">Procesos Misionales: Administración de la Carrera Judicial
Requisitos ISO 9001:15; NTC 6256:21: 8.1, 8.2, 8.5, 8.6, 8.7 </t>
  </si>
  <si>
    <t>Gestión de Servicios Administrativos.
Requisitos ISO 9001:15; NTC 6256:21: 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</si>
</sst>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43">
    <font>
      <sz val="11"/>
      <color theme="1"/>
      <name val="Aptos Narrow"/>
      <family val="2"/>
      <scheme val="minor"/>
    </font>
    <font>
      <sz val="11"/>
      <color theme="1"/>
      <name val="Aptos Narrow"/>
      <family val="2"/>
      <scheme val="minor"/>
    </font>
    <font>
      <sz val="10"/>
      <color rgb="FF000000"/>
      <name val="Aptos Narrow"/>
      <family val="2"/>
      <scheme val="minor"/>
    </font>
    <font>
      <sz val="10"/>
      <color theme="1"/>
      <name val="Aptos Narrow"/>
      <family val="2"/>
      <scheme val="minor"/>
    </font>
    <font>
      <b/>
      <sz val="10"/>
      <color theme="1"/>
      <name val="Aptos Narrow"/>
      <family val="2"/>
      <scheme val="minor"/>
    </font>
    <font>
      <b/>
      <sz val="10"/>
      <color rgb="FFFF0000"/>
      <name val="Aptos Narrow"/>
      <family val="2"/>
      <scheme val="minor"/>
    </font>
    <font>
      <b/>
      <sz val="10"/>
      <color theme="0"/>
      <name val="Aptos Narrow"/>
      <family val="2"/>
      <scheme val="minor"/>
    </font>
    <font>
      <sz val="10"/>
      <color rgb="FF000000"/>
      <name val="Aptos Narrow"/>
      <family val="2"/>
    </font>
    <font>
      <sz val="8"/>
      <name val="Aptos Narrow"/>
      <family val="2"/>
      <scheme val="minor"/>
    </font>
    <font>
      <sz val="10"/>
      <color theme="1"/>
      <name val="Arial"/>
      <family val="2"/>
    </font>
    <font>
      <sz val="10"/>
      <color rgb="FF000000"/>
      <name val="Arial"/>
      <family val="2"/>
    </font>
    <font>
      <sz val="11"/>
      <color theme="1"/>
      <name val="Arial"/>
      <family val="2"/>
    </font>
    <font>
      <b/>
      <sz val="10"/>
      <color theme="1"/>
      <name val="Arial"/>
      <family val="2"/>
    </font>
    <font>
      <sz val="16"/>
      <color theme="1"/>
      <name val="Arial"/>
      <family val="2"/>
    </font>
    <font>
      <sz val="18"/>
      <color theme="1"/>
      <name val="Arial"/>
      <family val="2"/>
    </font>
    <font>
      <b/>
      <sz val="16"/>
      <color theme="1"/>
      <name val="Arial"/>
      <family val="2"/>
    </font>
    <font>
      <sz val="10"/>
      <color theme="0"/>
      <name val="Aptos Narrow"/>
      <family val="2"/>
      <scheme val="minor"/>
    </font>
    <font>
      <b/>
      <sz val="11"/>
      <color rgb="FF0070C0"/>
      <name val="Arial"/>
      <family val="2"/>
    </font>
    <font>
      <b/>
      <sz val="12"/>
      <color theme="1"/>
      <name val="Arial"/>
      <family val="2"/>
    </font>
    <font>
      <sz val="16"/>
      <color rgb="FF0070C0"/>
      <name val="Arial"/>
      <family val="2"/>
    </font>
    <font>
      <sz val="10"/>
      <color rgb="FF0070C0"/>
      <name val="Aptos Narrow"/>
      <family val="2"/>
      <scheme val="minor"/>
    </font>
    <font>
      <sz val="10"/>
      <color theme="3" tint="0.749992370372631"/>
      <name val="Aptos Narrow"/>
      <family val="2"/>
      <scheme val="minor"/>
    </font>
    <font>
      <sz val="10"/>
      <color rgb="FF0070C0"/>
      <name val="Arial"/>
      <family val="2"/>
    </font>
    <font>
      <strike/>
      <sz val="10"/>
      <color theme="1"/>
      <name val="Aptos Narrow"/>
      <family val="2"/>
      <scheme val="minor"/>
    </font>
    <font>
      <b/>
      <sz val="10"/>
      <color rgb="FF0070C0"/>
      <name val="Aptos Narrow"/>
      <family val="2"/>
      <scheme val="minor"/>
    </font>
    <font>
      <sz val="10"/>
      <color rgb="FF0070C0"/>
      <name val="Aptos Narrow"/>
      <family val="2"/>
    </font>
    <font>
      <b/>
      <sz val="11"/>
      <color theme="1"/>
      <name val="Aptos Narrow"/>
      <family val="2"/>
      <scheme val="minor"/>
    </font>
    <font>
      <b/>
      <sz val="10"/>
      <color theme="4"/>
      <name val="Aptos Narrow"/>
      <family val="2"/>
      <scheme val="minor"/>
    </font>
    <font>
      <sz val="10"/>
      <color theme="1"/>
      <name val="Aptos Narrow"/>
      <family val="2"/>
    </font>
    <font>
      <sz val="16"/>
      <name val="Arial"/>
      <family val="2"/>
    </font>
    <font>
      <sz val="10"/>
      <name val="Aptos Narrow"/>
      <family val="2"/>
      <scheme val="minor"/>
    </font>
    <font>
      <sz val="10"/>
      <name val="Arial"/>
      <family val="2"/>
    </font>
    <font>
      <b/>
      <sz val="16"/>
      <color theme="1" tint="4.9989318521683403E-2"/>
      <name val="Arial"/>
      <family val="2"/>
    </font>
    <font>
      <sz val="10"/>
      <color theme="1" tint="4.9989318521683403E-2"/>
      <name val="Arial"/>
      <family val="2"/>
    </font>
    <font>
      <sz val="10"/>
      <color theme="0" tint="-4.9989318521683403E-2"/>
      <name val="Arial"/>
      <family val="2"/>
    </font>
    <font>
      <sz val="10"/>
      <color rgb="FFFF0000"/>
      <name val="Aptos Narrow"/>
      <family val="2"/>
      <scheme val="minor"/>
    </font>
    <font>
      <b/>
      <sz val="16"/>
      <color rgb="FF0070C0"/>
      <name val="Arial"/>
      <family val="2"/>
    </font>
    <font>
      <sz val="16"/>
      <color theme="8" tint="-0.249977111117893"/>
      <name val="Arial"/>
      <family val="2"/>
    </font>
    <font>
      <b/>
      <sz val="16"/>
      <color theme="8" tint="-0.249977111117893"/>
      <name val="Arial"/>
      <family val="2"/>
    </font>
    <font>
      <b/>
      <sz val="18"/>
      <color theme="8" tint="-0.249977111117893"/>
      <name val="Arial"/>
      <family val="2"/>
    </font>
    <font>
      <b/>
      <sz val="18"/>
      <color theme="1"/>
      <name val="Arial"/>
      <family val="2"/>
    </font>
    <font>
      <b/>
      <sz val="18"/>
      <color theme="1" tint="4.9989318521683403E-2"/>
      <name val="Arial"/>
      <family val="2"/>
    </font>
    <font>
      <sz val="16"/>
      <color rgb="FF000000"/>
      <name val="Arial"/>
    </font>
  </fonts>
  <fills count="25">
    <fill>
      <patternFill patternType="none"/>
    </fill>
    <fill>
      <patternFill patternType="gray125"/>
    </fill>
    <fill>
      <patternFill patternType="solid">
        <fgColor theme="3" tint="0.79998168889431442"/>
        <bgColor indexed="64"/>
      </patternFill>
    </fill>
    <fill>
      <patternFill patternType="solid">
        <fgColor theme="6"/>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2F2F2"/>
        <bgColor indexed="64"/>
      </patternFill>
    </fill>
    <fill>
      <patternFill patternType="solid">
        <fgColor theme="3"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3" tint="0.749992370372631"/>
        <bgColor indexed="64"/>
      </patternFill>
    </fill>
    <fill>
      <patternFill patternType="solid">
        <fgColor theme="4" tint="0.79998168889431442"/>
        <bgColor indexed="64"/>
      </patternFill>
    </fill>
    <fill>
      <patternFill patternType="solid">
        <fgColor theme="2" tint="-0.8999908444471571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CC"/>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63">
    <xf numFmtId="0" fontId="0" fillId="0" borderId="0" xfId="0"/>
    <xf numFmtId="0" fontId="2" fillId="0" borderId="5" xfId="0" applyFont="1" applyBorder="1" applyAlignment="1">
      <alignment horizontal="center" vertical="center" wrapText="1"/>
    </xf>
    <xf numFmtId="0" fontId="3" fillId="0" borderId="0" xfId="0" applyFont="1"/>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center" vertical="center"/>
    </xf>
    <xf numFmtId="0" fontId="6" fillId="3" borderId="4"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4" fillId="2" borderId="5"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12" xfId="0" applyFont="1" applyBorder="1" applyAlignment="1">
      <alignment horizontal="center" vertical="center"/>
    </xf>
    <xf numFmtId="0" fontId="7" fillId="0" borderId="5" xfId="0" applyFont="1" applyBorder="1" applyAlignment="1">
      <alignment horizontal="center" vertical="center"/>
    </xf>
    <xf numFmtId="0" fontId="9" fillId="0" borderId="0" xfId="0" applyFont="1" applyAlignment="1">
      <alignment horizontal="center" vertical="center"/>
    </xf>
    <xf numFmtId="0" fontId="3" fillId="0" borderId="15" xfId="0" applyFont="1" applyBorder="1" applyAlignment="1">
      <alignment vertical="center" wrapText="1"/>
    </xf>
    <xf numFmtId="0" fontId="4" fillId="0" borderId="14" xfId="0" applyFont="1" applyBorder="1" applyAlignment="1">
      <alignment horizontal="center" vertical="center" wrapText="1"/>
    </xf>
    <xf numFmtId="0" fontId="9" fillId="0" borderId="0" xfId="0" applyFont="1"/>
    <xf numFmtId="0" fontId="9" fillId="0" borderId="5" xfId="0" applyFont="1" applyBorder="1" applyAlignment="1">
      <alignment vertical="center" wrapText="1"/>
    </xf>
    <xf numFmtId="0" fontId="9" fillId="0" borderId="5" xfId="0" applyFont="1" applyBorder="1" applyAlignment="1">
      <alignment horizontal="justify" vertical="center" wrapText="1"/>
    </xf>
    <xf numFmtId="0" fontId="9" fillId="9" borderId="5" xfId="0" applyFont="1" applyFill="1" applyBorder="1" applyAlignment="1">
      <alignment horizontal="center" vertical="center"/>
    </xf>
    <xf numFmtId="0" fontId="9" fillId="0" borderId="5" xfId="0" applyFont="1" applyBorder="1"/>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left" vertical="top" wrapText="1"/>
    </xf>
    <xf numFmtId="0" fontId="9" fillId="0" borderId="8" xfId="0" applyFont="1" applyBorder="1" applyAlignment="1">
      <alignment horizontal="justify" vertical="center"/>
    </xf>
    <xf numFmtId="0" fontId="9" fillId="0" borderId="8" xfId="0" applyFont="1" applyBorder="1"/>
    <xf numFmtId="0" fontId="9" fillId="0" borderId="6" xfId="0" applyFont="1" applyBorder="1"/>
    <xf numFmtId="0" fontId="9" fillId="0" borderId="4" xfId="0" applyFont="1" applyBorder="1" applyAlignment="1">
      <alignment horizontal="left" vertical="top" wrapText="1"/>
    </xf>
    <xf numFmtId="0" fontId="9" fillId="0" borderId="9" xfId="0" applyFont="1" applyBorder="1"/>
    <xf numFmtId="0" fontId="9" fillId="0" borderId="4" xfId="0" applyFont="1" applyBorder="1"/>
    <xf numFmtId="0" fontId="11" fillId="0" borderId="0" xfId="0" applyFont="1"/>
    <xf numFmtId="0" fontId="13" fillId="0" borderId="0" xfId="0" applyFont="1" applyAlignment="1">
      <alignment horizontal="center" vertical="center"/>
    </xf>
    <xf numFmtId="20" fontId="11" fillId="0" borderId="0" xfId="0" applyNumberFormat="1" applyFont="1"/>
    <xf numFmtId="0" fontId="14" fillId="0" borderId="0" xfId="0" applyFont="1" applyAlignment="1">
      <alignment horizontal="center" vertical="center"/>
    </xf>
    <xf numFmtId="0" fontId="14" fillId="0" borderId="5" xfId="0" applyFont="1" applyBorder="1" applyAlignment="1">
      <alignment horizontal="center" vertical="center"/>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0" fontId="11" fillId="0" borderId="0" xfId="0" applyFont="1" applyAlignment="1">
      <alignment horizontal="center" vertical="center" wrapText="1"/>
    </xf>
    <xf numFmtId="0" fontId="13"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0" xfId="0" applyFont="1"/>
    <xf numFmtId="0" fontId="17" fillId="0" borderId="0" xfId="0" applyFont="1" applyAlignment="1">
      <alignment horizontal="center" vertical="center" wrapText="1"/>
    </xf>
    <xf numFmtId="0" fontId="12" fillId="0" borderId="5" xfId="0" applyFont="1" applyBorder="1" applyAlignment="1">
      <alignment vertical="center" wrapText="1"/>
    </xf>
    <xf numFmtId="0" fontId="12" fillId="0" borderId="5" xfId="0" applyFont="1" applyBorder="1" applyAlignment="1">
      <alignment horizontal="justify" vertical="center" wrapText="1"/>
    </xf>
    <xf numFmtId="0" fontId="4" fillId="0" borderId="0" xfId="0" applyFont="1" applyAlignment="1">
      <alignment horizontal="center" vertical="center"/>
    </xf>
    <xf numFmtId="0" fontId="3" fillId="0" borderId="5"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center" wrapText="1"/>
    </xf>
    <xf numFmtId="0" fontId="3"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9" fontId="21" fillId="0" borderId="0" xfId="1" applyFont="1" applyAlignment="1">
      <alignment horizontal="center" vertical="center"/>
    </xf>
    <xf numFmtId="9" fontId="21" fillId="0" borderId="0" xfId="0" applyNumberFormat="1" applyFont="1" applyAlignment="1">
      <alignment horizontal="center" vertical="center"/>
    </xf>
    <xf numFmtId="0" fontId="21" fillId="0" borderId="0" xfId="0" applyFont="1"/>
    <xf numFmtId="0" fontId="22" fillId="0" borderId="5" xfId="0" applyFont="1" applyBorder="1" applyAlignment="1">
      <alignment horizontal="center" vertical="center"/>
    </xf>
    <xf numFmtId="0" fontId="3" fillId="5" borderId="5"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5" fillId="6" borderId="4" xfId="0" applyFont="1" applyFill="1" applyBorder="1" applyAlignment="1">
      <alignment horizontal="center" vertical="center"/>
    </xf>
    <xf numFmtId="164" fontId="15" fillId="6" borderId="4" xfId="0" applyNumberFormat="1" applyFont="1" applyFill="1" applyBorder="1" applyAlignment="1">
      <alignment horizontal="center" vertical="center" wrapText="1"/>
    </xf>
    <xf numFmtId="165" fontId="15" fillId="6" borderId="4" xfId="0" applyNumberFormat="1" applyFont="1" applyFill="1" applyBorder="1" applyAlignment="1">
      <alignment horizontal="center" vertical="center"/>
    </xf>
    <xf numFmtId="0" fontId="15" fillId="6" borderId="5" xfId="0" applyFont="1" applyFill="1" applyBorder="1" applyAlignment="1">
      <alignment horizontal="center" vertical="center"/>
    </xf>
    <xf numFmtId="0" fontId="3" fillId="10" borderId="5" xfId="0" applyFont="1" applyFill="1" applyBorder="1" applyAlignment="1">
      <alignment horizontal="center" vertical="center"/>
    </xf>
    <xf numFmtId="0" fontId="13" fillId="0" borderId="6" xfId="0" applyFont="1" applyBorder="1" applyAlignment="1">
      <alignment horizontal="center" vertical="center"/>
    </xf>
    <xf numFmtId="0" fontId="23" fillId="10" borderId="5" xfId="0" applyFont="1" applyFill="1" applyBorder="1" applyAlignment="1">
      <alignment horizontal="center" vertical="center"/>
    </xf>
    <xf numFmtId="0" fontId="24" fillId="0" borderId="0" xfId="0" applyFont="1" applyAlignment="1">
      <alignment horizontal="center"/>
    </xf>
    <xf numFmtId="16" fontId="3" fillId="0" borderId="0" xfId="0" applyNumberFormat="1" applyFont="1" applyAlignment="1">
      <alignment horizontal="center"/>
    </xf>
    <xf numFmtId="0" fontId="25" fillId="0" borderId="5" xfId="0" applyFont="1" applyBorder="1" applyAlignment="1">
      <alignment vertical="center" wrapText="1"/>
    </xf>
    <xf numFmtId="0" fontId="3" fillId="11" borderId="5" xfId="0" applyFont="1" applyFill="1" applyBorder="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28" fillId="0" borderId="5" xfId="0" applyFont="1" applyBorder="1" applyAlignment="1">
      <alignment vertical="center" wrapText="1"/>
    </xf>
    <xf numFmtId="0" fontId="3"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 xfId="0" applyFont="1" applyBorder="1" applyAlignment="1">
      <alignment horizontal="center" vertical="center"/>
    </xf>
    <xf numFmtId="0" fontId="3" fillId="12" borderId="5" xfId="0" applyFont="1" applyFill="1" applyBorder="1" applyAlignment="1">
      <alignment horizontal="center" vertical="center"/>
    </xf>
    <xf numFmtId="0" fontId="3" fillId="13" borderId="5" xfId="0" applyFont="1" applyFill="1" applyBorder="1" applyAlignment="1">
      <alignment horizontal="center" vertical="center"/>
    </xf>
    <xf numFmtId="0" fontId="30" fillId="0" borderId="0" xfId="0" applyFont="1"/>
    <xf numFmtId="0" fontId="20" fillId="0" borderId="5"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left" vertical="center"/>
    </xf>
    <xf numFmtId="165" fontId="31" fillId="0" borderId="0" xfId="0" applyNumberFormat="1" applyFont="1" applyAlignment="1">
      <alignment horizontal="left" vertical="center"/>
    </xf>
    <xf numFmtId="20" fontId="18" fillId="6" borderId="4" xfId="0" applyNumberFormat="1" applyFont="1" applyFill="1" applyBorder="1" applyAlignment="1">
      <alignment horizontal="center" vertical="center"/>
    </xf>
    <xf numFmtId="0" fontId="11" fillId="16" borderId="5" xfId="0" applyFont="1" applyFill="1" applyBorder="1" applyAlignment="1">
      <alignment horizontal="center" vertical="center" wrapText="1"/>
    </xf>
    <xf numFmtId="0" fontId="15" fillId="6" borderId="0" xfId="0" applyFont="1" applyFill="1" applyAlignment="1">
      <alignment horizontal="center" vertical="center"/>
    </xf>
    <xf numFmtId="0" fontId="15" fillId="14" borderId="0" xfId="0" applyFont="1" applyFill="1" applyAlignment="1">
      <alignment horizontal="center" vertical="center"/>
    </xf>
    <xf numFmtId="0" fontId="15" fillId="15" borderId="0" xfId="0" applyFont="1" applyFill="1" applyAlignment="1">
      <alignment horizontal="center" vertical="center"/>
    </xf>
    <xf numFmtId="0" fontId="15" fillId="5" borderId="0" xfId="0" applyFont="1" applyFill="1" applyAlignment="1">
      <alignment horizontal="center" vertical="center"/>
    </xf>
    <xf numFmtId="0" fontId="15" fillId="17" borderId="0" xfId="0" applyFont="1" applyFill="1" applyAlignment="1">
      <alignment horizontal="center" vertical="center"/>
    </xf>
    <xf numFmtId="0" fontId="15" fillId="7" borderId="0" xfId="0" applyFont="1" applyFill="1" applyAlignment="1">
      <alignment horizontal="center" vertical="center"/>
    </xf>
    <xf numFmtId="0" fontId="15" fillId="8" borderId="0" xfId="0" applyFont="1" applyFill="1" applyAlignment="1">
      <alignment horizontal="center" vertical="center"/>
    </xf>
    <xf numFmtId="0" fontId="15" fillId="18" borderId="0" xfId="0" applyFont="1" applyFill="1" applyAlignment="1">
      <alignment horizontal="center" vertical="center"/>
    </xf>
    <xf numFmtId="0" fontId="15" fillId="19" borderId="0" xfId="0" applyFont="1" applyFill="1" applyAlignment="1">
      <alignment horizontal="center" vertical="center"/>
    </xf>
    <xf numFmtId="0" fontId="15" fillId="12" borderId="0" xfId="0" applyFont="1" applyFill="1" applyAlignment="1">
      <alignment horizontal="center" vertical="center"/>
    </xf>
    <xf numFmtId="0" fontId="15" fillId="20" borderId="0" xfId="0" applyFont="1" applyFill="1" applyAlignment="1">
      <alignment horizontal="center" vertical="center"/>
    </xf>
    <xf numFmtId="0" fontId="15" fillId="21" borderId="0" xfId="0" applyFont="1" applyFill="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0" fillId="0" borderId="0" xfId="0" applyAlignment="1">
      <alignment horizontal="center" vertical="center" wrapText="1"/>
    </xf>
    <xf numFmtId="0" fontId="33" fillId="0" borderId="0" xfId="0" applyFont="1"/>
    <xf numFmtId="165" fontId="33" fillId="0" borderId="0" xfId="0" applyNumberFormat="1" applyFont="1" applyAlignment="1">
      <alignment horizontal="left" vertical="center"/>
    </xf>
    <xf numFmtId="0" fontId="34" fillId="0" borderId="0" xfId="0" applyFont="1"/>
    <xf numFmtId="0" fontId="34" fillId="0" borderId="0" xfId="0" applyFont="1" applyAlignment="1">
      <alignment horizontal="center" vertical="center"/>
    </xf>
    <xf numFmtId="165" fontId="34" fillId="0" borderId="0" xfId="0" applyNumberFormat="1" applyFont="1" applyAlignment="1">
      <alignment horizontal="left" vertical="center"/>
    </xf>
    <xf numFmtId="0" fontId="34" fillId="0" borderId="0" xfId="0" applyFont="1" applyAlignment="1">
      <alignment horizontal="left" vertical="center"/>
    </xf>
    <xf numFmtId="0" fontId="19" fillId="6" borderId="5"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29" fillId="6" borderId="5" xfId="0" applyFont="1" applyFill="1" applyBorder="1" applyAlignment="1">
      <alignment horizontal="center" vertical="center"/>
    </xf>
    <xf numFmtId="0" fontId="13" fillId="6" borderId="5" xfId="0" applyFont="1" applyFill="1" applyBorder="1" applyAlignment="1">
      <alignment horizontal="center" vertical="center"/>
    </xf>
    <xf numFmtId="0" fontId="35" fillId="0" borderId="0" xfId="0" applyFont="1" applyAlignment="1">
      <alignment horizontal="left" vertical="center"/>
    </xf>
    <xf numFmtId="0" fontId="13" fillId="22" borderId="5" xfId="0" applyFont="1" applyFill="1" applyBorder="1" applyAlignment="1">
      <alignment horizontal="center" vertical="center"/>
    </xf>
    <xf numFmtId="0" fontId="13" fillId="22" borderId="0" xfId="0" applyFont="1" applyFill="1" applyAlignment="1">
      <alignment horizontal="center" vertical="center"/>
    </xf>
    <xf numFmtId="0" fontId="11" fillId="22" borderId="0" xfId="0" applyFont="1" applyFill="1" applyAlignment="1">
      <alignment horizontal="center" vertical="center" wrapText="1"/>
    </xf>
    <xf numFmtId="0" fontId="29" fillId="4" borderId="5" xfId="0" applyFont="1" applyFill="1" applyBorder="1" applyAlignment="1">
      <alignment horizontal="center" vertical="center" wrapText="1"/>
    </xf>
    <xf numFmtId="0" fontId="29"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0" xfId="0" applyFont="1" applyFill="1" applyAlignment="1">
      <alignment horizontal="center" vertical="center" wrapText="1"/>
    </xf>
    <xf numFmtId="0" fontId="13" fillId="23" borderId="5" xfId="0" applyFont="1" applyFill="1" applyBorder="1" applyAlignment="1">
      <alignment horizontal="center" vertical="center"/>
    </xf>
    <xf numFmtId="20" fontId="15" fillId="0" borderId="5" xfId="0" applyNumberFormat="1" applyFont="1" applyBorder="1" applyAlignment="1">
      <alignment horizontal="center" vertical="center" wrapText="1"/>
    </xf>
    <xf numFmtId="20" fontId="15" fillId="0" borderId="6" xfId="0" applyNumberFormat="1" applyFont="1" applyBorder="1" applyAlignment="1">
      <alignment horizontal="center" vertical="center" wrapText="1"/>
    </xf>
    <xf numFmtId="0" fontId="3" fillId="4" borderId="5" xfId="0" applyFont="1" applyFill="1" applyBorder="1" applyAlignment="1">
      <alignment horizontal="center" vertical="center"/>
    </xf>
    <xf numFmtId="0" fontId="37" fillId="0" borderId="5" xfId="0" applyFont="1" applyBorder="1" applyAlignment="1">
      <alignment horizontal="center" vertical="center" wrapText="1"/>
    </xf>
    <xf numFmtId="0" fontId="37" fillId="0" borderId="5" xfId="0" applyFont="1" applyBorder="1" applyAlignment="1">
      <alignment horizontal="center" vertical="center"/>
    </xf>
    <xf numFmtId="0" fontId="37" fillId="6" borderId="5" xfId="0"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13" fillId="0" borderId="0" xfId="0" applyFont="1" applyAlignment="1">
      <alignment horizontal="center" vertical="center" wrapText="1"/>
    </xf>
    <xf numFmtId="0" fontId="38" fillId="0" borderId="5" xfId="0" applyFont="1" applyBorder="1" applyAlignment="1">
      <alignment horizontal="center" vertical="center" wrapText="1"/>
    </xf>
    <xf numFmtId="0" fontId="38" fillId="6" borderId="5" xfId="0" applyFont="1" applyFill="1" applyBorder="1" applyAlignment="1">
      <alignment horizontal="center" vertical="center" wrapText="1"/>
    </xf>
    <xf numFmtId="0" fontId="39" fillId="0" borderId="5" xfId="0" applyFont="1" applyBorder="1" applyAlignment="1">
      <alignment horizontal="center" vertical="center" wrapText="1"/>
    </xf>
    <xf numFmtId="20" fontId="40" fillId="0" borderId="5" xfId="0" applyNumberFormat="1" applyFont="1" applyBorder="1" applyAlignment="1">
      <alignment horizontal="center" vertical="center" wrapText="1"/>
    </xf>
    <xf numFmtId="0" fontId="41"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24" borderId="5" xfId="0" applyFont="1" applyFill="1" applyBorder="1" applyAlignment="1">
      <alignment horizontal="center" vertical="center" wrapText="1"/>
    </xf>
    <xf numFmtId="0" fontId="37" fillId="6" borderId="5" xfId="0" applyFont="1" applyFill="1" applyBorder="1" applyAlignment="1">
      <alignment horizontal="center" vertical="center"/>
    </xf>
    <xf numFmtId="0" fontId="42" fillId="6" borderId="5" xfId="0" applyFont="1" applyFill="1" applyBorder="1" applyAlignment="1">
      <alignment horizontal="center" vertical="center" wrapText="1"/>
    </xf>
    <xf numFmtId="0" fontId="18" fillId="0" borderId="5"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file:///C:\g\vacio1x1.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0</xdr:row>
      <xdr:rowOff>47625</xdr:rowOff>
    </xdr:from>
    <xdr:to>
      <xdr:col>4</xdr:col>
      <xdr:colOff>8255</xdr:colOff>
      <xdr:row>2</xdr:row>
      <xdr:rowOff>49754</xdr:rowOff>
    </xdr:to>
    <xdr:pic>
      <xdr:nvPicPr>
        <xdr:cNvPr id="2" name="Imagen 1" descr="Icono&#10;&#10;Descripción generada automáticamente">
          <a:extLst>
            <a:ext uri="{FF2B5EF4-FFF2-40B4-BE49-F238E27FC236}">
              <a16:creationId xmlns:a16="http://schemas.microsoft.com/office/drawing/2014/main" id="{ABCFA415-6978-1C48-01AB-9FD2289F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0" y="47625"/>
          <a:ext cx="684530" cy="5276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12700</xdr:colOff>
      <xdr:row>2</xdr:row>
      <xdr:rowOff>12700</xdr:rowOff>
    </xdr:to>
    <xdr:pic>
      <xdr:nvPicPr>
        <xdr:cNvPr id="2" name="Picture 1">
          <a:extLst>
            <a:ext uri="{FF2B5EF4-FFF2-40B4-BE49-F238E27FC236}">
              <a16:creationId xmlns:a16="http://schemas.microsoft.com/office/drawing/2014/main" id="{85FED4A2-35C0-4BAE-A405-8E46D5F1A111}"/>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076950" y="1619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15</xdr:col>
      <xdr:colOff>20542</xdr:colOff>
      <xdr:row>39</xdr:row>
      <xdr:rowOff>172484</xdr:rowOff>
    </xdr:to>
    <xdr:pic>
      <xdr:nvPicPr>
        <xdr:cNvPr id="3" name="Imagen 2">
          <a:extLst>
            <a:ext uri="{FF2B5EF4-FFF2-40B4-BE49-F238E27FC236}">
              <a16:creationId xmlns:a16="http://schemas.microsoft.com/office/drawing/2014/main" id="{D8FEE383-15E7-A442-7752-4F0B660FDC0D}"/>
            </a:ext>
          </a:extLst>
        </xdr:cNvPr>
        <xdr:cNvPicPr>
          <a:picLocks noChangeAspect="1"/>
        </xdr:cNvPicPr>
      </xdr:nvPicPr>
      <xdr:blipFill>
        <a:blip xmlns:r="http://schemas.openxmlformats.org/officeDocument/2006/relationships" r:embed="rId2"/>
        <a:stretch>
          <a:fillRect/>
        </a:stretch>
      </xdr:blipFill>
      <xdr:spPr>
        <a:xfrm>
          <a:off x="762000" y="190500"/>
          <a:ext cx="10688542" cy="7411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20542</xdr:colOff>
      <xdr:row>30</xdr:row>
      <xdr:rowOff>48403</xdr:rowOff>
    </xdr:to>
    <xdr:pic>
      <xdr:nvPicPr>
        <xdr:cNvPr id="2" name="Imagen 1">
          <a:extLst>
            <a:ext uri="{FF2B5EF4-FFF2-40B4-BE49-F238E27FC236}">
              <a16:creationId xmlns:a16="http://schemas.microsoft.com/office/drawing/2014/main" id="{DFA492E6-9980-D950-3E4C-6C8CFBE833DF}"/>
            </a:ext>
          </a:extLst>
        </xdr:cNvPr>
        <xdr:cNvPicPr>
          <a:picLocks noChangeAspect="1"/>
        </xdr:cNvPicPr>
      </xdr:nvPicPr>
      <xdr:blipFill>
        <a:blip xmlns:r="http://schemas.openxmlformats.org/officeDocument/2006/relationships" r:embed="rId1"/>
        <a:stretch>
          <a:fillRect/>
        </a:stretch>
      </xdr:blipFill>
      <xdr:spPr>
        <a:xfrm>
          <a:off x="762000" y="190500"/>
          <a:ext cx="10688542" cy="55729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ontec-my.sharepoint.com/personal/avargas_icontec_org/Documents/CERTIFICACI&#211;N/2025/OVR&#180;S/Formato%20para%20programaci&#243;n%20OVRS%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OTELLADORA"/>
      <sheetName val="TRANSINNOVA USME S.A.S."/>
      <sheetName val="TECNICOS EN COM. Y TRAT."/>
      <sheetName val="SEGURIDAD LAS AMERICAS"/>
      <sheetName val="COLTANQUES"/>
      <sheetName val="Listas"/>
      <sheetName val="SI 18"/>
      <sheetName val="BITACORA"/>
      <sheetName val="CONTROLADOR UNIFICADO"/>
      <sheetName val="HORAS ADICIONALES"/>
      <sheetName val="AGROAVICOLA"/>
      <sheetName val="Detalle1"/>
      <sheetName val="SEGUIMIENTOS"/>
      <sheetName val="SERVICIOS RESERVADOS"/>
      <sheetName val="PROMIGAS PERÚ S.A"/>
      <sheetName val="AQUALIA"/>
      <sheetName val="ANDINA DE SEGURIDAD"/>
      <sheetName val="FORTOX"/>
      <sheetName val="CENTELSA"/>
      <sheetName val="SEGURIDAD DE OCCIDENTE"/>
      <sheetName val="ASSEAR S.A.S."/>
      <sheetName val="ITALCOL"/>
      <sheetName val="ITALCOL (2)"/>
      <sheetName val="CONFIPETROL"/>
      <sheetName val="INTERASEO"/>
      <sheetName val="INTERCOLOMBIA"/>
      <sheetName val="COLSUBSIDIO"/>
      <sheetName val="INGETEC"/>
      <sheetName val="SALESIANOS"/>
      <sheetName val="REGISTRADURIA"/>
      <sheetName val="SYNLAB"/>
      <sheetName val="INDUMIL"/>
      <sheetName val="SEGURIDAD ATLAS"/>
      <sheetName val="ICA"/>
      <sheetName val="CONCENTRIX"/>
      <sheetName val="HMV INGENIEROS"/>
      <sheetName val="PROSEGUR"/>
      <sheetName val="IFX"/>
      <sheetName val="MINISTERIO DE RELACIONES"/>
      <sheetName val="SIEMENS S.A.S"/>
      <sheetName val="ECOPETROL"/>
      <sheetName val="VEOLIA"/>
      <sheetName val="SENA"/>
      <sheetName val="SENA (2)"/>
      <sheetName val="ENEL 37001"/>
      <sheetName val="ENEL"/>
      <sheetName val="COMPENSAR"/>
      <sheetName val="ARGOS"/>
      <sheetName val="SERVISION "/>
      <sheetName val="CONSEJO SUPERIOR"/>
      <sheetName val="CONGREGACIÓN"/>
      <sheetName val="PLANTILLA PARA OVRS"/>
      <sheetName val="J.E JAIMES"/>
      <sheetName val="INDEG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jdiazt@icontec.net" TargetMode="External"/><Relationship Id="rId7" Type="http://schemas.openxmlformats.org/officeDocument/2006/relationships/printerSettings" Target="../printerSettings/printerSettings3.bin"/><Relationship Id="rId2" Type="http://schemas.openxmlformats.org/officeDocument/2006/relationships/hyperlink" Target="mailto:lbermudez@icontec.net%20-%203012504552" TargetMode="External"/><Relationship Id="rId1" Type="http://schemas.openxmlformats.org/officeDocument/2006/relationships/hyperlink" Target="mailto:oariza@icontec.net" TargetMode="External"/><Relationship Id="rId6" Type="http://schemas.openxmlformats.org/officeDocument/2006/relationships/hyperlink" Target="mailto:carueda@icontec.net" TargetMode="External"/><Relationship Id="rId5" Type="http://schemas.openxmlformats.org/officeDocument/2006/relationships/hyperlink" Target="mailto:rosorio@icontec.org" TargetMode="External"/><Relationship Id="rId4" Type="http://schemas.openxmlformats.org/officeDocument/2006/relationships/hyperlink" Target="mailto:lgmartinezd@icontec.ne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jdiazt@icontec.net" TargetMode="External"/><Relationship Id="rId7" Type="http://schemas.openxmlformats.org/officeDocument/2006/relationships/hyperlink" Target="mailto:nepinzon@icontec.net" TargetMode="External"/><Relationship Id="rId2" Type="http://schemas.openxmlformats.org/officeDocument/2006/relationships/hyperlink" Target="mailto:lbermudez@icontec.net%20-%203012504552" TargetMode="External"/><Relationship Id="rId1" Type="http://schemas.openxmlformats.org/officeDocument/2006/relationships/hyperlink" Target="mailto:oariza@icontec.net" TargetMode="External"/><Relationship Id="rId6" Type="http://schemas.openxmlformats.org/officeDocument/2006/relationships/hyperlink" Target="mailto:carueda@icontec.net" TargetMode="External"/><Relationship Id="rId5" Type="http://schemas.openxmlformats.org/officeDocument/2006/relationships/hyperlink" Target="mailto:rosorio@icontec.org" TargetMode="External"/><Relationship Id="rId4" Type="http://schemas.openxmlformats.org/officeDocument/2006/relationships/hyperlink" Target="mailto:lgmartinezd@icontec.net"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F0C3F-7AD4-47F9-8A18-C35D7A16C63D}">
  <dimension ref="A1:C56"/>
  <sheetViews>
    <sheetView zoomScaleNormal="100" workbookViewId="0">
      <selection activeCell="C3" sqref="C3"/>
    </sheetView>
  </sheetViews>
  <sheetFormatPr defaultColWidth="11.42578125" defaultRowHeight="12.75"/>
  <cols>
    <col min="1" max="1" width="3" style="21" customWidth="1"/>
    <col min="2" max="2" width="32.5703125" style="21" customWidth="1"/>
    <col min="3" max="3" width="153.140625" style="21" customWidth="1"/>
    <col min="4" max="16384" width="11.42578125" style="21"/>
  </cols>
  <sheetData>
    <row r="1" spans="1:3" ht="18" customHeight="1">
      <c r="C1" s="49" t="s">
        <v>0</v>
      </c>
    </row>
    <row r="2" spans="1:3" ht="22.5" customHeight="1">
      <c r="B2" s="50" t="s">
        <v>1</v>
      </c>
      <c r="C2" s="51" t="s">
        <v>2</v>
      </c>
    </row>
    <row r="3" spans="1:3" ht="77.25" customHeight="1">
      <c r="B3" s="148" t="s">
        <v>3</v>
      </c>
      <c r="C3" s="23" t="s">
        <v>4</v>
      </c>
    </row>
    <row r="4" spans="1:3" ht="77.25" customHeight="1">
      <c r="B4" s="148"/>
      <c r="C4" s="23" t="s">
        <v>5</v>
      </c>
    </row>
    <row r="5" spans="1:3" ht="77.25" customHeight="1">
      <c r="B5" s="148"/>
      <c r="C5" s="23" t="s">
        <v>6</v>
      </c>
    </row>
    <row r="6" spans="1:3" ht="77.25" customHeight="1">
      <c r="B6" s="148"/>
      <c r="C6" s="23" t="s">
        <v>7</v>
      </c>
    </row>
    <row r="7" spans="1:3" ht="15.75" customHeight="1">
      <c r="B7" s="148"/>
      <c r="C7" s="23" t="s">
        <v>8</v>
      </c>
    </row>
    <row r="8" spans="1:3" ht="15.75" customHeight="1">
      <c r="B8" s="22" t="s">
        <v>9</v>
      </c>
      <c r="C8" s="23" t="s">
        <v>10</v>
      </c>
    </row>
    <row r="9" spans="1:3" ht="15.75" customHeight="1">
      <c r="B9" s="22" t="s">
        <v>11</v>
      </c>
      <c r="C9" s="22" t="s">
        <v>12</v>
      </c>
    </row>
    <row r="10" spans="1:3" ht="15.75" customHeight="1">
      <c r="B10" s="22" t="s">
        <v>13</v>
      </c>
      <c r="C10" s="23" t="s">
        <v>14</v>
      </c>
    </row>
    <row r="11" spans="1:3" ht="15.75" customHeight="1">
      <c r="B11" s="22" t="s">
        <v>15</v>
      </c>
      <c r="C11" s="23" t="s">
        <v>16</v>
      </c>
    </row>
    <row r="12" spans="1:3" ht="15.75" customHeight="1">
      <c r="B12" s="22" t="s">
        <v>17</v>
      </c>
      <c r="C12" s="22" t="s">
        <v>18</v>
      </c>
    </row>
    <row r="13" spans="1:3" ht="15.75" customHeight="1">
      <c r="B13" s="24" t="s">
        <v>19</v>
      </c>
      <c r="C13" s="24" t="s">
        <v>20</v>
      </c>
    </row>
    <row r="14" spans="1:3" ht="15.75" customHeight="1">
      <c r="B14" s="63" t="s">
        <v>21</v>
      </c>
      <c r="C14" s="63" t="s">
        <v>22</v>
      </c>
    </row>
    <row r="15" spans="1:3" ht="203.25" customHeight="1">
      <c r="B15" s="25"/>
      <c r="C15" s="28" t="s">
        <v>23</v>
      </c>
    </row>
    <row r="16" spans="1:3" ht="14.25" customHeight="1">
      <c r="A16" s="21">
        <v>1</v>
      </c>
      <c r="B16" s="22" t="s">
        <v>24</v>
      </c>
      <c r="C16" s="26" t="s">
        <v>25</v>
      </c>
    </row>
    <row r="17" spans="1:3" ht="14.25" customHeight="1">
      <c r="A17" s="21">
        <v>2</v>
      </c>
      <c r="B17" s="25" t="s">
        <v>26</v>
      </c>
      <c r="C17" s="27" t="s">
        <v>27</v>
      </c>
    </row>
    <row r="18" spans="1:3" ht="14.25" customHeight="1">
      <c r="A18" s="21">
        <v>3</v>
      </c>
      <c r="B18" s="25" t="s">
        <v>26</v>
      </c>
      <c r="C18" s="27" t="s">
        <v>28</v>
      </c>
    </row>
    <row r="19" spans="1:3" ht="14.25" customHeight="1">
      <c r="A19" s="21">
        <v>4</v>
      </c>
      <c r="B19" s="25" t="s">
        <v>26</v>
      </c>
      <c r="C19" s="27" t="s">
        <v>29</v>
      </c>
    </row>
    <row r="20" spans="1:3" ht="14.25" customHeight="1">
      <c r="A20" s="21">
        <v>5</v>
      </c>
      <c r="B20" s="25" t="s">
        <v>26</v>
      </c>
      <c r="C20" s="27" t="s">
        <v>30</v>
      </c>
    </row>
    <row r="21" spans="1:3" ht="14.25" customHeight="1">
      <c r="A21" s="21">
        <v>6</v>
      </c>
      <c r="B21" s="25" t="s">
        <v>26</v>
      </c>
      <c r="C21" s="27" t="s">
        <v>31</v>
      </c>
    </row>
    <row r="22" spans="1:3" ht="14.25" customHeight="1">
      <c r="A22" s="21">
        <v>7</v>
      </c>
      <c r="B22" s="25" t="s">
        <v>26</v>
      </c>
      <c r="C22" s="27" t="s">
        <v>32</v>
      </c>
    </row>
    <row r="23" spans="1:3" ht="14.25" customHeight="1">
      <c r="A23" s="21">
        <v>8</v>
      </c>
      <c r="B23" s="25" t="s">
        <v>26</v>
      </c>
      <c r="C23" s="27" t="s">
        <v>33</v>
      </c>
    </row>
    <row r="24" spans="1:3" ht="14.25" customHeight="1">
      <c r="A24" s="21">
        <v>9</v>
      </c>
      <c r="B24" s="25" t="s">
        <v>26</v>
      </c>
      <c r="C24" s="27" t="s">
        <v>34</v>
      </c>
    </row>
    <row r="25" spans="1:3" ht="14.25" customHeight="1">
      <c r="A25" s="21">
        <v>10</v>
      </c>
      <c r="B25" s="25" t="s">
        <v>26</v>
      </c>
      <c r="C25" s="27" t="s">
        <v>35</v>
      </c>
    </row>
    <row r="26" spans="1:3" ht="14.25" customHeight="1">
      <c r="A26" s="21">
        <v>11</v>
      </c>
      <c r="B26" s="25" t="s">
        <v>26</v>
      </c>
      <c r="C26" s="27" t="s">
        <v>36</v>
      </c>
    </row>
    <row r="27" spans="1:3" ht="14.25" customHeight="1">
      <c r="A27" s="21">
        <v>12</v>
      </c>
      <c r="B27" s="31" t="s">
        <v>26</v>
      </c>
      <c r="C27" s="26" t="s">
        <v>37</v>
      </c>
    </row>
    <row r="28" spans="1:3" ht="14.25" customHeight="1">
      <c r="A28" s="21">
        <v>13</v>
      </c>
      <c r="B28" s="31" t="s">
        <v>26</v>
      </c>
      <c r="C28" s="80" t="s">
        <v>38</v>
      </c>
    </row>
    <row r="29" spans="1:3" ht="14.25" customHeight="1">
      <c r="A29" s="21">
        <v>14</v>
      </c>
      <c r="B29" s="31" t="s">
        <v>26</v>
      </c>
      <c r="C29" s="76" t="s">
        <v>39</v>
      </c>
    </row>
    <row r="30" spans="1:3" ht="14.25" customHeight="1">
      <c r="A30" s="21">
        <v>15</v>
      </c>
      <c r="B30" s="31" t="s">
        <v>26</v>
      </c>
      <c r="C30" s="80" t="s">
        <v>40</v>
      </c>
    </row>
    <row r="31" spans="1:3" ht="14.25" customHeight="1">
      <c r="A31" s="21">
        <v>16</v>
      </c>
      <c r="B31" s="31" t="s">
        <v>26</v>
      </c>
      <c r="C31" s="80" t="s">
        <v>41</v>
      </c>
    </row>
    <row r="32" spans="1:3" ht="14.25" customHeight="1">
      <c r="B32" s="31" t="s">
        <v>42</v>
      </c>
      <c r="C32" s="29" t="s">
        <v>43</v>
      </c>
    </row>
    <row r="33" spans="1:3" ht="14.25" customHeight="1">
      <c r="B33" s="33"/>
      <c r="C33" s="29" t="s">
        <v>44</v>
      </c>
    </row>
    <row r="34" spans="1:3" ht="14.25" customHeight="1">
      <c r="B34" s="34"/>
      <c r="C34" s="30" t="s">
        <v>45</v>
      </c>
    </row>
    <row r="35" spans="1:3" ht="38.25">
      <c r="B35" s="32" t="s">
        <v>46</v>
      </c>
      <c r="C35" s="28" t="s">
        <v>47</v>
      </c>
    </row>
    <row r="36" spans="1:3">
      <c r="B36" s="25"/>
      <c r="C36" s="25" t="s">
        <v>48</v>
      </c>
    </row>
    <row r="37" spans="1:3" s="111" customFormat="1">
      <c r="B37" s="111" t="s">
        <v>49</v>
      </c>
    </row>
    <row r="38" spans="1:3" s="111" customFormat="1">
      <c r="A38" s="112">
        <v>1</v>
      </c>
      <c r="B38" s="113">
        <v>45846</v>
      </c>
      <c r="C38" s="111" t="s">
        <v>50</v>
      </c>
    </row>
    <row r="39" spans="1:3" s="111" customFormat="1">
      <c r="A39" s="112">
        <v>1</v>
      </c>
      <c r="B39" s="113"/>
      <c r="C39" s="111" t="s">
        <v>51</v>
      </c>
    </row>
    <row r="40" spans="1:3" s="111" customFormat="1">
      <c r="A40" s="112">
        <v>1</v>
      </c>
      <c r="B40" s="113"/>
      <c r="C40" s="111" t="s">
        <v>52</v>
      </c>
    </row>
    <row r="41" spans="1:3" s="111" customFormat="1">
      <c r="A41" s="112">
        <v>2</v>
      </c>
      <c r="B41" s="113">
        <v>45856</v>
      </c>
      <c r="C41" s="114" t="s">
        <v>53</v>
      </c>
    </row>
    <row r="42" spans="1:3" s="111" customFormat="1">
      <c r="A42" s="112">
        <v>2</v>
      </c>
      <c r="B42" s="113"/>
      <c r="C42" s="111" t="s">
        <v>54</v>
      </c>
    </row>
    <row r="43" spans="1:3" s="111" customFormat="1">
      <c r="A43" s="112">
        <v>3</v>
      </c>
      <c r="B43" s="113">
        <v>45866</v>
      </c>
      <c r="C43" s="111" t="s">
        <v>55</v>
      </c>
    </row>
    <row r="44" spans="1:3" s="111" customFormat="1">
      <c r="A44" s="112">
        <v>4</v>
      </c>
      <c r="B44" s="113">
        <v>45876</v>
      </c>
      <c r="C44" s="111" t="s">
        <v>56</v>
      </c>
    </row>
    <row r="45" spans="1:3" s="111" customFormat="1">
      <c r="A45" s="112"/>
      <c r="B45" s="113"/>
      <c r="C45" s="111" t="s">
        <v>57</v>
      </c>
    </row>
    <row r="46" spans="1:3" s="111" customFormat="1">
      <c r="A46" s="112">
        <v>5</v>
      </c>
      <c r="B46" s="113">
        <v>45878</v>
      </c>
      <c r="C46" s="111" t="s">
        <v>58</v>
      </c>
    </row>
    <row r="47" spans="1:3" s="111" customFormat="1">
      <c r="A47" s="112">
        <v>6</v>
      </c>
      <c r="B47" s="113">
        <v>45880</v>
      </c>
      <c r="C47" s="111" t="s">
        <v>59</v>
      </c>
    </row>
    <row r="48" spans="1:3" s="111" customFormat="1">
      <c r="B48" s="113"/>
      <c r="C48" s="111" t="s">
        <v>60</v>
      </c>
    </row>
    <row r="49" spans="1:3" s="111" customFormat="1">
      <c r="A49" s="111">
        <v>7</v>
      </c>
      <c r="B49" s="113">
        <v>45880</v>
      </c>
      <c r="C49" s="111" t="s">
        <v>61</v>
      </c>
    </row>
    <row r="50" spans="1:3" s="111" customFormat="1">
      <c r="A50" s="111">
        <v>8</v>
      </c>
      <c r="B50" s="113">
        <v>45880</v>
      </c>
      <c r="C50" s="111" t="s">
        <v>62</v>
      </c>
    </row>
    <row r="51" spans="1:3" s="111" customFormat="1">
      <c r="A51" s="111">
        <v>8</v>
      </c>
      <c r="B51" s="113">
        <v>45881</v>
      </c>
      <c r="C51" s="111" t="s">
        <v>63</v>
      </c>
    </row>
    <row r="52" spans="1:3" s="109" customFormat="1">
      <c r="B52" s="110"/>
    </row>
    <row r="53" spans="1:3" s="109" customFormat="1">
      <c r="B53" s="110"/>
    </row>
    <row r="54" spans="1:3">
      <c r="B54" s="91"/>
    </row>
    <row r="55" spans="1:3">
      <c r="B55" s="91"/>
    </row>
    <row r="56" spans="1:3">
      <c r="B56" s="91"/>
    </row>
  </sheetData>
  <mergeCells count="1">
    <mergeCell ref="B3:B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B3F56-3A3F-466C-8649-D42ADB52082F}">
  <dimension ref="B2:AD107"/>
  <sheetViews>
    <sheetView tabSelected="1" zoomScale="55" zoomScaleNormal="55" workbookViewId="0">
      <pane xSplit="6" ySplit="3" topLeftCell="U64" activePane="bottomRight" state="frozen"/>
      <selection pane="bottomRight" activeCell="V66" sqref="V66"/>
      <selection pane="bottomLeft" activeCell="B32" sqref="B32"/>
      <selection pane="topRight" activeCell="B32" sqref="B32"/>
    </sheetView>
  </sheetViews>
  <sheetFormatPr defaultColWidth="11.42578125" defaultRowHeight="23.25"/>
  <cols>
    <col min="1" max="2" width="4.28515625" style="35" customWidth="1"/>
    <col min="3" max="3" width="11.42578125" style="36"/>
    <col min="4" max="4" width="24.5703125" style="35" customWidth="1"/>
    <col min="5" max="6" width="14.85546875" style="37" customWidth="1"/>
    <col min="7" max="10" width="100.7109375" style="42" customWidth="1"/>
    <col min="11" max="12" width="16" style="35" customWidth="1"/>
    <col min="13" max="17" width="100.7109375" style="42" customWidth="1"/>
    <col min="18" max="19" width="18.140625" style="35" customWidth="1"/>
    <col min="20" max="24" width="100.7109375" style="42" customWidth="1"/>
    <col min="25" max="26" width="14.7109375" style="42" customWidth="1"/>
    <col min="27" max="29" width="100.7109375" style="42" customWidth="1"/>
    <col min="30" max="30" width="11.42578125" style="38"/>
    <col min="31" max="16384" width="11.42578125" style="35"/>
  </cols>
  <sheetData>
    <row r="2" spans="2:30">
      <c r="G2" s="44" t="s">
        <v>64</v>
      </c>
      <c r="H2" s="44" t="s">
        <v>65</v>
      </c>
      <c r="I2" s="44" t="s">
        <v>66</v>
      </c>
      <c r="J2" s="44" t="s">
        <v>67</v>
      </c>
      <c r="K2" s="45" t="s">
        <v>68</v>
      </c>
      <c r="L2" s="45" t="s">
        <v>69</v>
      </c>
      <c r="M2" s="44" t="s">
        <v>70</v>
      </c>
      <c r="N2" s="44" t="s">
        <v>71</v>
      </c>
      <c r="O2" s="44" t="s">
        <v>72</v>
      </c>
      <c r="P2" s="44" t="s">
        <v>73</v>
      </c>
      <c r="Q2" s="44" t="s">
        <v>74</v>
      </c>
      <c r="R2" s="45" t="s">
        <v>68</v>
      </c>
      <c r="S2" s="45" t="s">
        <v>69</v>
      </c>
      <c r="T2" s="44" t="s">
        <v>75</v>
      </c>
      <c r="U2" s="44" t="s">
        <v>76</v>
      </c>
      <c r="V2" s="44" t="s">
        <v>77</v>
      </c>
      <c r="W2" s="44" t="s">
        <v>78</v>
      </c>
      <c r="X2" s="44" t="s">
        <v>79</v>
      </c>
      <c r="Y2" s="44"/>
      <c r="Z2" s="44"/>
      <c r="AA2" s="44"/>
      <c r="AB2" s="44"/>
      <c r="AC2" s="44"/>
    </row>
    <row r="3" spans="2:30" s="43" customFormat="1" ht="30" customHeight="1">
      <c r="C3" s="36"/>
      <c r="D3" s="67" t="s">
        <v>80</v>
      </c>
      <c r="E3" s="92" t="s">
        <v>81</v>
      </c>
      <c r="F3" s="92" t="s">
        <v>82</v>
      </c>
      <c r="G3" s="68">
        <v>45888</v>
      </c>
      <c r="H3" s="68">
        <v>45889</v>
      </c>
      <c r="I3" s="68">
        <v>45890</v>
      </c>
      <c r="J3" s="68">
        <v>45891</v>
      </c>
      <c r="K3" s="69">
        <v>45892</v>
      </c>
      <c r="L3" s="69">
        <v>45893</v>
      </c>
      <c r="M3" s="68">
        <v>45894</v>
      </c>
      <c r="N3" s="68">
        <v>45895</v>
      </c>
      <c r="O3" s="68">
        <v>45896</v>
      </c>
      <c r="P3" s="68">
        <v>45897</v>
      </c>
      <c r="Q3" s="68">
        <v>45898</v>
      </c>
      <c r="R3" s="69">
        <v>45899</v>
      </c>
      <c r="S3" s="69">
        <v>45900</v>
      </c>
      <c r="T3" s="68">
        <v>45901</v>
      </c>
      <c r="U3" s="68">
        <v>45902</v>
      </c>
      <c r="V3" s="68">
        <v>45903</v>
      </c>
      <c r="W3" s="68">
        <v>45904</v>
      </c>
      <c r="X3" s="68">
        <v>45905</v>
      </c>
      <c r="Y3" s="68">
        <v>45906</v>
      </c>
      <c r="Z3" s="68">
        <v>45907</v>
      </c>
      <c r="AA3" s="68">
        <v>45908</v>
      </c>
      <c r="AB3" s="68">
        <v>45909</v>
      </c>
      <c r="AC3" s="68">
        <v>45910</v>
      </c>
      <c r="AD3" s="70" t="s">
        <v>83</v>
      </c>
    </row>
    <row r="4" spans="2:30" ht="135" customHeight="1">
      <c r="B4" s="18" t="s">
        <v>84</v>
      </c>
      <c r="C4" s="94">
        <v>1</v>
      </c>
      <c r="D4" s="106" t="s">
        <v>85</v>
      </c>
      <c r="E4" s="130">
        <v>0.33333333333333331</v>
      </c>
      <c r="F4" s="130">
        <v>0.35416666666666669</v>
      </c>
      <c r="G4" s="65" t="s">
        <v>86</v>
      </c>
      <c r="H4" s="65" t="s">
        <v>86</v>
      </c>
      <c r="I4" s="65" t="s">
        <v>86</v>
      </c>
      <c r="J4" s="65" t="s">
        <v>86</v>
      </c>
      <c r="K4" s="40"/>
      <c r="L4" s="40"/>
      <c r="M4" s="83" t="s">
        <v>86</v>
      </c>
      <c r="N4" s="83" t="s">
        <v>86</v>
      </c>
      <c r="O4" s="83" t="s">
        <v>86</v>
      </c>
      <c r="P4" s="65" t="s">
        <v>86</v>
      </c>
      <c r="Q4" s="65" t="s">
        <v>86</v>
      </c>
      <c r="R4" s="40"/>
      <c r="S4" s="40"/>
      <c r="T4" s="65" t="s">
        <v>86</v>
      </c>
      <c r="U4" s="65" t="s">
        <v>86</v>
      </c>
      <c r="V4" s="65" t="s">
        <v>86</v>
      </c>
      <c r="W4" s="65" t="s">
        <v>86</v>
      </c>
      <c r="X4" s="65" t="s">
        <v>86</v>
      </c>
      <c r="Y4" s="41"/>
      <c r="Z4" s="41"/>
      <c r="AA4" s="93"/>
      <c r="AB4" s="93"/>
      <c r="AC4" s="93"/>
      <c r="AD4" s="39">
        <f>COUNTA(G4:AC4)</f>
        <v>14</v>
      </c>
    </row>
    <row r="5" spans="2:30" ht="135" customHeight="1">
      <c r="B5" s="18"/>
      <c r="C5" s="94">
        <v>1</v>
      </c>
      <c r="D5" s="106" t="s">
        <v>85</v>
      </c>
      <c r="E5" s="130">
        <v>0.35416666666666669</v>
      </c>
      <c r="F5" s="130">
        <v>0.41666666666666669</v>
      </c>
      <c r="G5" s="83" t="s">
        <v>87</v>
      </c>
      <c r="H5" s="65" t="s">
        <v>88</v>
      </c>
      <c r="I5" s="65" t="s">
        <v>89</v>
      </c>
      <c r="J5" s="115" t="s">
        <v>90</v>
      </c>
      <c r="K5" s="40"/>
      <c r="L5" s="40"/>
      <c r="M5" s="83" t="s">
        <v>91</v>
      </c>
      <c r="N5" s="83" t="s">
        <v>92</v>
      </c>
      <c r="O5" s="83" t="s">
        <v>93</v>
      </c>
      <c r="P5" s="65" t="s">
        <v>94</v>
      </c>
      <c r="Q5" s="65" t="s">
        <v>95</v>
      </c>
      <c r="R5" s="40"/>
      <c r="S5" s="40"/>
      <c r="T5" s="83" t="s">
        <v>96</v>
      </c>
      <c r="U5" s="83" t="s">
        <v>97</v>
      </c>
      <c r="V5" s="83" t="s">
        <v>98</v>
      </c>
      <c r="W5" s="83" t="s">
        <v>99</v>
      </c>
      <c r="X5" s="83" t="s">
        <v>100</v>
      </c>
      <c r="Y5" s="125"/>
      <c r="Z5" s="125"/>
      <c r="AA5" s="93"/>
      <c r="AB5" s="93"/>
      <c r="AC5" s="93"/>
      <c r="AD5" s="39">
        <f t="shared" ref="AD5:AD68" si="0">COUNTA(G5:AC5)</f>
        <v>14</v>
      </c>
    </row>
    <row r="6" spans="2:30" ht="135" customHeight="1">
      <c r="B6" s="18"/>
      <c r="C6" s="94">
        <v>1</v>
      </c>
      <c r="D6" s="106" t="s">
        <v>85</v>
      </c>
      <c r="E6" s="130">
        <v>0.41666666666666669</v>
      </c>
      <c r="F6" s="130">
        <v>0.5</v>
      </c>
      <c r="G6" s="83" t="s">
        <v>87</v>
      </c>
      <c r="H6" s="65" t="s">
        <v>88</v>
      </c>
      <c r="I6" s="65" t="s">
        <v>101</v>
      </c>
      <c r="J6" s="115" t="s">
        <v>90</v>
      </c>
      <c r="K6" s="40"/>
      <c r="L6" s="40"/>
      <c r="M6" s="83" t="s">
        <v>102</v>
      </c>
      <c r="N6" s="83" t="s">
        <v>92</v>
      </c>
      <c r="O6" s="83" t="s">
        <v>103</v>
      </c>
      <c r="P6" s="65" t="s">
        <v>104</v>
      </c>
      <c r="Q6" s="65" t="s">
        <v>105</v>
      </c>
      <c r="R6" s="40"/>
      <c r="S6" s="40"/>
      <c r="T6" s="83" t="s">
        <v>106</v>
      </c>
      <c r="U6" s="83" t="s">
        <v>107</v>
      </c>
      <c r="V6" s="116" t="s">
        <v>108</v>
      </c>
      <c r="W6" s="116" t="s">
        <v>109</v>
      </c>
      <c r="X6" s="83" t="s">
        <v>110</v>
      </c>
      <c r="Y6" s="125"/>
      <c r="Z6" s="125"/>
      <c r="AA6" s="93"/>
      <c r="AB6" s="93"/>
      <c r="AC6" s="93"/>
      <c r="AD6" s="39">
        <f t="shared" si="0"/>
        <v>14</v>
      </c>
    </row>
    <row r="7" spans="2:30" ht="135" customHeight="1">
      <c r="B7" s="18"/>
      <c r="C7" s="94">
        <v>1</v>
      </c>
      <c r="D7" s="106" t="s">
        <v>85</v>
      </c>
      <c r="E7" s="130">
        <v>0.54166666666666663</v>
      </c>
      <c r="F7" s="130">
        <v>0.63541666666666663</v>
      </c>
      <c r="G7" s="83" t="s">
        <v>111</v>
      </c>
      <c r="H7" s="83" t="s">
        <v>112</v>
      </c>
      <c r="I7" s="65" t="s">
        <v>113</v>
      </c>
      <c r="J7" s="115" t="s">
        <v>90</v>
      </c>
      <c r="K7" s="40"/>
      <c r="L7" s="40"/>
      <c r="M7" s="83" t="s">
        <v>114</v>
      </c>
      <c r="N7" s="83" t="s">
        <v>115</v>
      </c>
      <c r="O7" s="83" t="s">
        <v>116</v>
      </c>
      <c r="P7" s="65" t="s">
        <v>117</v>
      </c>
      <c r="Q7" s="65" t="s">
        <v>118</v>
      </c>
      <c r="R7" s="40"/>
      <c r="S7" s="40"/>
      <c r="T7" s="83" t="s">
        <v>119</v>
      </c>
      <c r="U7" s="83" t="s">
        <v>120</v>
      </c>
      <c r="V7" s="116" t="s">
        <v>121</v>
      </c>
      <c r="W7" s="116" t="s">
        <v>122</v>
      </c>
      <c r="X7" s="83" t="s">
        <v>123</v>
      </c>
      <c r="Y7" s="125"/>
      <c r="Z7" s="125"/>
      <c r="AA7" s="93"/>
      <c r="AB7" s="93"/>
      <c r="AC7" s="93"/>
      <c r="AD7" s="39">
        <f t="shared" si="0"/>
        <v>14</v>
      </c>
    </row>
    <row r="8" spans="2:30" ht="135" customHeight="1">
      <c r="B8" s="18"/>
      <c r="C8" s="94">
        <v>1</v>
      </c>
      <c r="D8" s="106" t="s">
        <v>85</v>
      </c>
      <c r="E8" s="130">
        <v>0.63541666666666663</v>
      </c>
      <c r="F8" s="130">
        <v>0.65625</v>
      </c>
      <c r="G8" s="66" t="s">
        <v>124</v>
      </c>
      <c r="H8" s="66" t="s">
        <v>124</v>
      </c>
      <c r="I8" s="66" t="s">
        <v>124</v>
      </c>
      <c r="J8" s="66" t="s">
        <v>124</v>
      </c>
      <c r="K8" s="40"/>
      <c r="L8" s="40"/>
      <c r="M8" s="66" t="s">
        <v>124</v>
      </c>
      <c r="N8" s="66" t="s">
        <v>124</v>
      </c>
      <c r="O8" s="66" t="s">
        <v>124</v>
      </c>
      <c r="P8" s="66" t="s">
        <v>124</v>
      </c>
      <c r="Q8" s="66" t="s">
        <v>124</v>
      </c>
      <c r="R8" s="40"/>
      <c r="S8" s="40"/>
      <c r="T8" s="84" t="s">
        <v>124</v>
      </c>
      <c r="U8" s="84" t="s">
        <v>124</v>
      </c>
      <c r="V8" s="84" t="s">
        <v>124</v>
      </c>
      <c r="W8" s="84" t="s">
        <v>124</v>
      </c>
      <c r="X8" s="84" t="s">
        <v>124</v>
      </c>
      <c r="Y8" s="126"/>
      <c r="Z8" s="126"/>
      <c r="AA8" s="93"/>
      <c r="AB8" s="93"/>
      <c r="AC8" s="93"/>
      <c r="AD8" s="39">
        <f t="shared" si="0"/>
        <v>14</v>
      </c>
    </row>
    <row r="9" spans="2:30" ht="135" customHeight="1">
      <c r="B9" s="18"/>
      <c r="C9" s="94">
        <v>1</v>
      </c>
      <c r="D9" s="106" t="s">
        <v>85</v>
      </c>
      <c r="E9" s="130">
        <v>0.65625</v>
      </c>
      <c r="F9" s="130">
        <v>0.67708333333333337</v>
      </c>
      <c r="G9" s="65" t="s">
        <v>125</v>
      </c>
      <c r="H9" s="65" t="s">
        <v>125</v>
      </c>
      <c r="I9" s="65" t="s">
        <v>125</v>
      </c>
      <c r="J9" s="65" t="s">
        <v>125</v>
      </c>
      <c r="K9" s="40"/>
      <c r="L9" s="40"/>
      <c r="M9" s="65" t="s">
        <v>125</v>
      </c>
      <c r="N9" s="65" t="s">
        <v>125</v>
      </c>
      <c r="O9" s="65" t="s">
        <v>125</v>
      </c>
      <c r="P9" s="65" t="s">
        <v>125</v>
      </c>
      <c r="Q9" s="65" t="s">
        <v>125</v>
      </c>
      <c r="R9" s="40"/>
      <c r="S9" s="40"/>
      <c r="T9" s="83" t="s">
        <v>125</v>
      </c>
      <c r="U9" s="83" t="s">
        <v>125</v>
      </c>
      <c r="V9" s="83" t="s">
        <v>125</v>
      </c>
      <c r="W9" s="83" t="s">
        <v>125</v>
      </c>
      <c r="X9" s="83" t="s">
        <v>125</v>
      </c>
      <c r="Y9" s="125"/>
      <c r="Z9" s="125"/>
      <c r="AA9" s="93"/>
      <c r="AB9" s="93"/>
      <c r="AC9" s="93"/>
      <c r="AD9" s="39">
        <f t="shared" si="0"/>
        <v>14</v>
      </c>
    </row>
    <row r="10" spans="2:30" ht="135" customHeight="1">
      <c r="B10" s="18"/>
      <c r="C10" s="94">
        <v>1</v>
      </c>
      <c r="D10" s="106" t="s">
        <v>85</v>
      </c>
      <c r="E10" s="130">
        <v>0.67708333333333337</v>
      </c>
      <c r="F10" s="130">
        <v>0.70833333333333337</v>
      </c>
      <c r="G10" s="66" t="s">
        <v>126</v>
      </c>
      <c r="H10" s="66" t="s">
        <v>126</v>
      </c>
      <c r="I10" s="66" t="s">
        <v>126</v>
      </c>
      <c r="J10" s="66" t="s">
        <v>126</v>
      </c>
      <c r="K10" s="40"/>
      <c r="L10" s="40"/>
      <c r="M10" s="66" t="s">
        <v>126</v>
      </c>
      <c r="N10" s="66" t="s">
        <v>126</v>
      </c>
      <c r="O10" s="66" t="s">
        <v>126</v>
      </c>
      <c r="P10" s="66" t="s">
        <v>126</v>
      </c>
      <c r="Q10" s="66" t="s">
        <v>126</v>
      </c>
      <c r="R10" s="40"/>
      <c r="S10" s="40"/>
      <c r="T10" s="66" t="s">
        <v>126</v>
      </c>
      <c r="U10" s="66" t="s">
        <v>126</v>
      </c>
      <c r="V10" s="66" t="s">
        <v>126</v>
      </c>
      <c r="W10" s="66" t="s">
        <v>126</v>
      </c>
      <c r="X10" s="66" t="s">
        <v>126</v>
      </c>
      <c r="Y10" s="40"/>
      <c r="Z10" s="40"/>
      <c r="AA10" s="93"/>
      <c r="AB10" s="93"/>
      <c r="AC10" s="93"/>
      <c r="AD10" s="39">
        <f t="shared" si="0"/>
        <v>14</v>
      </c>
    </row>
    <row r="11" spans="2:30" ht="135" customHeight="1">
      <c r="B11" s="18" t="s">
        <v>127</v>
      </c>
      <c r="C11" s="95">
        <v>2</v>
      </c>
      <c r="D11" s="106" t="s">
        <v>28</v>
      </c>
      <c r="E11" s="130">
        <v>0.33333333333333331</v>
      </c>
      <c r="F11" s="130">
        <v>0.41666666666666669</v>
      </c>
      <c r="G11" s="83" t="s">
        <v>128</v>
      </c>
      <c r="H11" s="83" t="s">
        <v>129</v>
      </c>
      <c r="I11" s="83" t="s">
        <v>130</v>
      </c>
      <c r="J11" s="83" t="s">
        <v>131</v>
      </c>
      <c r="K11" s="40"/>
      <c r="L11" s="40"/>
      <c r="M11" s="83" t="s">
        <v>132</v>
      </c>
      <c r="N11" s="83" t="s">
        <v>133</v>
      </c>
      <c r="O11" s="83" t="s">
        <v>134</v>
      </c>
      <c r="P11" s="83" t="s">
        <v>135</v>
      </c>
      <c r="Q11" s="83" t="s">
        <v>136</v>
      </c>
      <c r="R11" s="40"/>
      <c r="S11" s="40"/>
      <c r="T11" s="93"/>
      <c r="U11" s="93"/>
      <c r="V11" s="93"/>
      <c r="W11" s="93"/>
      <c r="X11" s="93"/>
      <c r="Y11" s="127"/>
      <c r="Z11" s="127"/>
      <c r="AA11" s="93"/>
      <c r="AB11" s="93"/>
      <c r="AC11" s="93"/>
      <c r="AD11" s="39">
        <f t="shared" si="0"/>
        <v>9</v>
      </c>
    </row>
    <row r="12" spans="2:30" ht="135" customHeight="1">
      <c r="B12" s="18"/>
      <c r="C12" s="95">
        <v>2</v>
      </c>
      <c r="D12" s="106" t="s">
        <v>28</v>
      </c>
      <c r="E12" s="130">
        <v>0.41666666666666669</v>
      </c>
      <c r="F12" s="130">
        <v>0.5</v>
      </c>
      <c r="G12" s="83" t="s">
        <v>137</v>
      </c>
      <c r="H12" s="83" t="s">
        <v>138</v>
      </c>
      <c r="I12" s="83" t="s">
        <v>139</v>
      </c>
      <c r="J12" s="83" t="s">
        <v>140</v>
      </c>
      <c r="K12" s="40"/>
      <c r="L12" s="40"/>
      <c r="M12" s="83" t="s">
        <v>141</v>
      </c>
      <c r="N12" s="83" t="s">
        <v>142</v>
      </c>
      <c r="O12" s="83" t="s">
        <v>143</v>
      </c>
      <c r="P12" s="83" t="s">
        <v>144</v>
      </c>
      <c r="Q12" s="83" t="s">
        <v>145</v>
      </c>
      <c r="R12" s="40"/>
      <c r="S12" s="40"/>
      <c r="T12" s="93"/>
      <c r="U12" s="93"/>
      <c r="V12" s="93"/>
      <c r="W12" s="93"/>
      <c r="X12" s="93"/>
      <c r="Y12" s="127"/>
      <c r="Z12" s="127"/>
      <c r="AA12" s="93"/>
      <c r="AB12" s="93"/>
      <c r="AC12" s="93"/>
      <c r="AD12" s="39">
        <f t="shared" si="0"/>
        <v>9</v>
      </c>
    </row>
    <row r="13" spans="2:30" ht="135" customHeight="1">
      <c r="B13" s="18"/>
      <c r="C13" s="95">
        <v>2</v>
      </c>
      <c r="D13" s="106" t="s">
        <v>28</v>
      </c>
      <c r="E13" s="130">
        <v>0.54166666666666663</v>
      </c>
      <c r="F13" s="130">
        <v>0.63541666666666663</v>
      </c>
      <c r="G13" s="83" t="s">
        <v>146</v>
      </c>
      <c r="H13" s="83" t="s">
        <v>138</v>
      </c>
      <c r="I13" s="83" t="s">
        <v>139</v>
      </c>
      <c r="J13" s="83" t="s">
        <v>147</v>
      </c>
      <c r="K13" s="40"/>
      <c r="L13" s="40"/>
      <c r="M13" s="83" t="s">
        <v>148</v>
      </c>
      <c r="N13" s="83" t="s">
        <v>149</v>
      </c>
      <c r="O13" s="83" t="s">
        <v>150</v>
      </c>
      <c r="P13" s="83" t="s">
        <v>151</v>
      </c>
      <c r="Q13" s="83" t="s">
        <v>152</v>
      </c>
      <c r="R13" s="40"/>
      <c r="S13" s="40"/>
      <c r="T13" s="93"/>
      <c r="U13" s="93"/>
      <c r="V13" s="93"/>
      <c r="W13" s="93"/>
      <c r="X13" s="93"/>
      <c r="Y13" s="127"/>
      <c r="Z13" s="127"/>
      <c r="AA13" s="93"/>
      <c r="AB13" s="93"/>
      <c r="AC13" s="93"/>
      <c r="AD13" s="39">
        <f t="shared" si="0"/>
        <v>9</v>
      </c>
    </row>
    <row r="14" spans="2:30" ht="135" customHeight="1">
      <c r="B14" s="18"/>
      <c r="C14" s="95">
        <v>2</v>
      </c>
      <c r="D14" s="106" t="s">
        <v>28</v>
      </c>
      <c r="E14" s="130">
        <v>0.63541666666666663</v>
      </c>
      <c r="F14" s="130">
        <v>0.65625</v>
      </c>
      <c r="G14" s="66" t="s">
        <v>124</v>
      </c>
      <c r="H14" s="66" t="s">
        <v>124</v>
      </c>
      <c r="I14" s="65" t="s">
        <v>124</v>
      </c>
      <c r="J14" s="66" t="s">
        <v>124</v>
      </c>
      <c r="K14" s="40"/>
      <c r="L14" s="40"/>
      <c r="M14" s="84" t="s">
        <v>124</v>
      </c>
      <c r="N14" s="84" t="s">
        <v>124</v>
      </c>
      <c r="O14" s="84" t="s">
        <v>124</v>
      </c>
      <c r="P14" s="84" t="s">
        <v>124</v>
      </c>
      <c r="Q14" s="84" t="s">
        <v>124</v>
      </c>
      <c r="R14" s="40"/>
      <c r="S14" s="40"/>
      <c r="T14" s="93"/>
      <c r="U14" s="93"/>
      <c r="V14" s="93"/>
      <c r="W14" s="93"/>
      <c r="X14" s="93"/>
      <c r="Y14" s="127"/>
      <c r="Z14" s="127"/>
      <c r="AA14" s="93"/>
      <c r="AB14" s="93"/>
      <c r="AC14" s="93"/>
      <c r="AD14" s="39">
        <f t="shared" si="0"/>
        <v>9</v>
      </c>
    </row>
    <row r="15" spans="2:30" ht="135" customHeight="1">
      <c r="B15" s="18"/>
      <c r="C15" s="95">
        <v>2</v>
      </c>
      <c r="D15" s="106" t="s">
        <v>28</v>
      </c>
      <c r="E15" s="130">
        <v>0.65625</v>
      </c>
      <c r="F15" s="130">
        <v>0.67708333333333337</v>
      </c>
      <c r="G15" s="65" t="s">
        <v>125</v>
      </c>
      <c r="H15" s="65" t="s">
        <v>125</v>
      </c>
      <c r="I15" s="65" t="s">
        <v>153</v>
      </c>
      <c r="J15" s="65" t="s">
        <v>125</v>
      </c>
      <c r="K15" s="40"/>
      <c r="L15" s="40"/>
      <c r="M15" s="83" t="s">
        <v>125</v>
      </c>
      <c r="N15" s="83" t="s">
        <v>125</v>
      </c>
      <c r="O15" s="83" t="s">
        <v>125</v>
      </c>
      <c r="P15" s="83" t="s">
        <v>125</v>
      </c>
      <c r="Q15" s="83" t="s">
        <v>125</v>
      </c>
      <c r="R15" s="40"/>
      <c r="S15" s="40"/>
      <c r="T15" s="93"/>
      <c r="U15" s="93"/>
      <c r="V15" s="93"/>
      <c r="W15" s="93"/>
      <c r="X15" s="93"/>
      <c r="Y15" s="127"/>
      <c r="Z15" s="127"/>
      <c r="AA15" s="93"/>
      <c r="AB15" s="93"/>
      <c r="AC15" s="93"/>
      <c r="AD15" s="39">
        <f t="shared" si="0"/>
        <v>9</v>
      </c>
    </row>
    <row r="16" spans="2:30" ht="135" customHeight="1">
      <c r="B16" s="18"/>
      <c r="C16" s="95">
        <v>2</v>
      </c>
      <c r="D16" s="106" t="s">
        <v>28</v>
      </c>
      <c r="E16" s="130">
        <v>0.67708333333333337</v>
      </c>
      <c r="F16" s="130">
        <v>0.70833333333333337</v>
      </c>
      <c r="G16" s="66" t="s">
        <v>126</v>
      </c>
      <c r="H16" s="66" t="s">
        <v>126</v>
      </c>
      <c r="I16" s="66" t="s">
        <v>126</v>
      </c>
      <c r="J16" s="66" t="s">
        <v>126</v>
      </c>
      <c r="K16" s="40"/>
      <c r="L16" s="40"/>
      <c r="M16" s="84" t="s">
        <v>126</v>
      </c>
      <c r="N16" s="84" t="s">
        <v>126</v>
      </c>
      <c r="O16" s="84" t="s">
        <v>126</v>
      </c>
      <c r="P16" s="84" t="s">
        <v>126</v>
      </c>
      <c r="Q16" s="84" t="s">
        <v>126</v>
      </c>
      <c r="R16" s="40"/>
      <c r="S16" s="40"/>
      <c r="T16" s="93"/>
      <c r="U16" s="93"/>
      <c r="V16" s="93"/>
      <c r="W16" s="93"/>
      <c r="X16" s="93"/>
      <c r="Y16" s="127"/>
      <c r="Z16" s="127"/>
      <c r="AA16" s="93"/>
      <c r="AB16" s="93"/>
      <c r="AC16" s="93"/>
      <c r="AD16" s="39">
        <f t="shared" si="0"/>
        <v>9</v>
      </c>
    </row>
    <row r="17" spans="2:30" ht="135" customHeight="1">
      <c r="B17" s="18" t="s">
        <v>127</v>
      </c>
      <c r="C17" s="96">
        <v>3</v>
      </c>
      <c r="D17" s="106" t="s">
        <v>154</v>
      </c>
      <c r="E17" s="130">
        <v>0.33333333333333331</v>
      </c>
      <c r="F17" s="130">
        <v>0.41666666666666669</v>
      </c>
      <c r="G17" s="83" t="s">
        <v>155</v>
      </c>
      <c r="H17" s="83" t="s">
        <v>156</v>
      </c>
      <c r="I17" s="83" t="s">
        <v>157</v>
      </c>
      <c r="J17" s="83" t="s">
        <v>158</v>
      </c>
      <c r="K17" s="41"/>
      <c r="L17" s="41"/>
      <c r="M17" s="83" t="s">
        <v>159</v>
      </c>
      <c r="N17" s="83" t="s">
        <v>160</v>
      </c>
      <c r="O17" s="83" t="s">
        <v>161</v>
      </c>
      <c r="P17" s="83" t="s">
        <v>162</v>
      </c>
      <c r="Q17" s="83" t="s">
        <v>163</v>
      </c>
      <c r="R17" s="41"/>
      <c r="S17" s="41"/>
      <c r="T17" s="93"/>
      <c r="U17" s="93"/>
      <c r="V17" s="93"/>
      <c r="W17" s="93"/>
      <c r="X17" s="93"/>
      <c r="Y17" s="127"/>
      <c r="Z17" s="127"/>
      <c r="AA17" s="93"/>
      <c r="AB17" s="93"/>
      <c r="AC17" s="93"/>
      <c r="AD17" s="39">
        <f t="shared" si="0"/>
        <v>9</v>
      </c>
    </row>
    <row r="18" spans="2:30" ht="135" customHeight="1">
      <c r="B18" s="18"/>
      <c r="C18" s="96">
        <v>3</v>
      </c>
      <c r="D18" s="106" t="s">
        <v>154</v>
      </c>
      <c r="E18" s="130">
        <v>0.41666666666666669</v>
      </c>
      <c r="F18" s="130">
        <v>0.5</v>
      </c>
      <c r="G18" s="83" t="s">
        <v>164</v>
      </c>
      <c r="H18" s="83" t="s">
        <v>156</v>
      </c>
      <c r="I18" s="83" t="s">
        <v>165</v>
      </c>
      <c r="J18" s="83" t="s">
        <v>158</v>
      </c>
      <c r="K18" s="41"/>
      <c r="L18" s="41"/>
      <c r="M18" s="83" t="s">
        <v>166</v>
      </c>
      <c r="N18" s="83" t="s">
        <v>167</v>
      </c>
      <c r="O18" s="83" t="s">
        <v>168</v>
      </c>
      <c r="P18" s="83" t="s">
        <v>162</v>
      </c>
      <c r="Q18" s="83" t="s">
        <v>169</v>
      </c>
      <c r="R18" s="41"/>
      <c r="S18" s="41"/>
      <c r="T18" s="93"/>
      <c r="U18" s="93"/>
      <c r="V18" s="93"/>
      <c r="W18" s="93"/>
      <c r="X18" s="93"/>
      <c r="Y18" s="127"/>
      <c r="Z18" s="127"/>
      <c r="AA18" s="93"/>
      <c r="AB18" s="93"/>
      <c r="AC18" s="93"/>
      <c r="AD18" s="39">
        <f t="shared" si="0"/>
        <v>9</v>
      </c>
    </row>
    <row r="19" spans="2:30" ht="135" customHeight="1">
      <c r="B19" s="18"/>
      <c r="C19" s="96">
        <v>3</v>
      </c>
      <c r="D19" s="106" t="s">
        <v>154</v>
      </c>
      <c r="E19" s="130">
        <v>0.54166666666666663</v>
      </c>
      <c r="F19" s="130">
        <v>0.63541666666666663</v>
      </c>
      <c r="G19" s="83" t="s">
        <v>170</v>
      </c>
      <c r="H19" s="83" t="s">
        <v>171</v>
      </c>
      <c r="I19" s="83" t="s">
        <v>172</v>
      </c>
      <c r="J19" s="83" t="s">
        <v>173</v>
      </c>
      <c r="K19" s="41"/>
      <c r="L19" s="41"/>
      <c r="M19" s="83" t="s">
        <v>174</v>
      </c>
      <c r="N19" s="83" t="s">
        <v>167</v>
      </c>
      <c r="O19" s="83" t="s">
        <v>175</v>
      </c>
      <c r="P19" s="83" t="s">
        <v>176</v>
      </c>
      <c r="Q19" s="83" t="s">
        <v>177</v>
      </c>
      <c r="R19" s="41"/>
      <c r="S19" s="41"/>
      <c r="T19" s="93"/>
      <c r="U19" s="93"/>
      <c r="V19" s="93"/>
      <c r="W19" s="93"/>
      <c r="X19" s="93"/>
      <c r="Y19" s="127"/>
      <c r="Z19" s="127"/>
      <c r="AA19" s="93"/>
      <c r="AB19" s="93"/>
      <c r="AC19" s="93"/>
      <c r="AD19" s="39">
        <f t="shared" si="0"/>
        <v>9</v>
      </c>
    </row>
    <row r="20" spans="2:30" ht="135" customHeight="1">
      <c r="B20" s="18"/>
      <c r="C20" s="96">
        <v>3</v>
      </c>
      <c r="D20" s="106" t="s">
        <v>154</v>
      </c>
      <c r="E20" s="130">
        <v>0.63541666666666663</v>
      </c>
      <c r="F20" s="130">
        <v>0.65625</v>
      </c>
      <c r="G20" s="65" t="s">
        <v>124</v>
      </c>
      <c r="H20" s="65" t="s">
        <v>124</v>
      </c>
      <c r="I20" s="65" t="s">
        <v>124</v>
      </c>
      <c r="J20" s="65" t="s">
        <v>124</v>
      </c>
      <c r="K20" s="41"/>
      <c r="L20" s="41"/>
      <c r="M20" s="83" t="s">
        <v>124</v>
      </c>
      <c r="N20" s="83" t="s">
        <v>124</v>
      </c>
      <c r="O20" s="83" t="s">
        <v>124</v>
      </c>
      <c r="P20" s="83" t="s">
        <v>124</v>
      </c>
      <c r="Q20" s="83" t="s">
        <v>124</v>
      </c>
      <c r="R20" s="41"/>
      <c r="S20" s="41"/>
      <c r="T20" s="93"/>
      <c r="U20" s="93"/>
      <c r="V20" s="93"/>
      <c r="W20" s="93"/>
      <c r="X20" s="93"/>
      <c r="Y20" s="127"/>
      <c r="Z20" s="127"/>
      <c r="AA20" s="93"/>
      <c r="AB20" s="93"/>
      <c r="AC20" s="93"/>
      <c r="AD20" s="39">
        <f t="shared" si="0"/>
        <v>9</v>
      </c>
    </row>
    <row r="21" spans="2:30" ht="135" customHeight="1">
      <c r="B21" s="18"/>
      <c r="C21" s="96">
        <v>3</v>
      </c>
      <c r="D21" s="106" t="s">
        <v>154</v>
      </c>
      <c r="E21" s="130">
        <v>0.65625</v>
      </c>
      <c r="F21" s="130">
        <v>0.67708333333333337</v>
      </c>
      <c r="G21" s="65" t="s">
        <v>125</v>
      </c>
      <c r="H21" s="65" t="s">
        <v>125</v>
      </c>
      <c r="I21" s="65" t="s">
        <v>153</v>
      </c>
      <c r="J21" s="65" t="s">
        <v>125</v>
      </c>
      <c r="K21" s="41"/>
      <c r="L21" s="41"/>
      <c r="M21" s="83" t="s">
        <v>125</v>
      </c>
      <c r="N21" s="83" t="s">
        <v>125</v>
      </c>
      <c r="O21" s="83" t="s">
        <v>125</v>
      </c>
      <c r="P21" s="83" t="s">
        <v>125</v>
      </c>
      <c r="Q21" s="83" t="s">
        <v>125</v>
      </c>
      <c r="R21" s="41"/>
      <c r="S21" s="41"/>
      <c r="T21" s="93"/>
      <c r="U21" s="93"/>
      <c r="V21" s="93"/>
      <c r="W21" s="93"/>
      <c r="X21" s="93"/>
      <c r="Y21" s="127"/>
      <c r="Z21" s="127"/>
      <c r="AA21" s="93"/>
      <c r="AB21" s="93"/>
      <c r="AC21" s="93"/>
      <c r="AD21" s="39">
        <f t="shared" si="0"/>
        <v>9</v>
      </c>
    </row>
    <row r="22" spans="2:30" ht="135" customHeight="1">
      <c r="B22" s="18"/>
      <c r="C22" s="96">
        <v>3</v>
      </c>
      <c r="D22" s="106" t="s">
        <v>154</v>
      </c>
      <c r="E22" s="130">
        <v>0.67708333333333337</v>
      </c>
      <c r="F22" s="130">
        <v>0.70833333333333337</v>
      </c>
      <c r="G22" s="65" t="s">
        <v>126</v>
      </c>
      <c r="H22" s="65" t="s">
        <v>126</v>
      </c>
      <c r="I22" s="65" t="s">
        <v>126</v>
      </c>
      <c r="J22" s="65" t="s">
        <v>126</v>
      </c>
      <c r="K22" s="41"/>
      <c r="L22" s="41"/>
      <c r="M22" s="83" t="s">
        <v>126</v>
      </c>
      <c r="N22" s="83" t="s">
        <v>126</v>
      </c>
      <c r="O22" s="83" t="s">
        <v>126</v>
      </c>
      <c r="P22" s="83" t="s">
        <v>126</v>
      </c>
      <c r="Q22" s="83" t="s">
        <v>126</v>
      </c>
      <c r="R22" s="41"/>
      <c r="S22" s="41"/>
      <c r="T22" s="93"/>
      <c r="U22" s="93"/>
      <c r="V22" s="93"/>
      <c r="W22" s="93"/>
      <c r="X22" s="93"/>
      <c r="Y22" s="127"/>
      <c r="Z22" s="127"/>
      <c r="AA22" s="93"/>
      <c r="AB22" s="93"/>
      <c r="AC22" s="93"/>
      <c r="AD22" s="39">
        <f t="shared" si="0"/>
        <v>9</v>
      </c>
    </row>
    <row r="23" spans="2:30" ht="135" customHeight="1">
      <c r="B23" s="18" t="s">
        <v>84</v>
      </c>
      <c r="C23" s="97">
        <v>4</v>
      </c>
      <c r="D23" s="141" t="s">
        <v>29</v>
      </c>
      <c r="E23" s="142">
        <v>0.33333333333333331</v>
      </c>
      <c r="F23" s="142">
        <v>0.41666666666666669</v>
      </c>
      <c r="G23" s="116" t="s">
        <v>178</v>
      </c>
      <c r="H23" s="116" t="s">
        <v>179</v>
      </c>
      <c r="I23" s="135" t="s">
        <v>180</v>
      </c>
      <c r="J23" s="135" t="s">
        <v>181</v>
      </c>
      <c r="K23" s="40"/>
      <c r="L23" s="40"/>
      <c r="M23" s="83" t="s">
        <v>182</v>
      </c>
      <c r="N23" s="83" t="s">
        <v>183</v>
      </c>
      <c r="O23" s="83" t="s">
        <v>184</v>
      </c>
      <c r="P23" s="83" t="s">
        <v>185</v>
      </c>
      <c r="Q23" s="83" t="s">
        <v>186</v>
      </c>
      <c r="R23" s="40"/>
      <c r="S23" s="40"/>
      <c r="T23" s="116" t="s">
        <v>187</v>
      </c>
      <c r="U23" s="83" t="s">
        <v>188</v>
      </c>
      <c r="V23" s="83" t="s">
        <v>189</v>
      </c>
      <c r="W23" s="83" t="s">
        <v>190</v>
      </c>
      <c r="X23" s="83" t="s">
        <v>191</v>
      </c>
      <c r="Y23" s="125"/>
      <c r="Z23" s="125"/>
      <c r="AA23" s="93"/>
      <c r="AB23" s="93"/>
      <c r="AC23" s="93"/>
      <c r="AD23" s="39">
        <f t="shared" si="0"/>
        <v>14</v>
      </c>
    </row>
    <row r="24" spans="2:30" ht="135" customHeight="1">
      <c r="B24" s="18"/>
      <c r="C24" s="97">
        <v>4</v>
      </c>
      <c r="D24" s="141" t="s">
        <v>29</v>
      </c>
      <c r="E24" s="142">
        <v>0.41666666666666669</v>
      </c>
      <c r="F24" s="142">
        <v>0.5</v>
      </c>
      <c r="G24" s="116" t="s">
        <v>192</v>
      </c>
      <c r="H24" s="116" t="s">
        <v>193</v>
      </c>
      <c r="I24" s="135" t="s">
        <v>194</v>
      </c>
      <c r="J24" s="135" t="s">
        <v>195</v>
      </c>
      <c r="K24" s="40"/>
      <c r="L24" s="40"/>
      <c r="M24" s="83" t="s">
        <v>196</v>
      </c>
      <c r="N24" s="83" t="s">
        <v>197</v>
      </c>
      <c r="O24" s="83" t="s">
        <v>198</v>
      </c>
      <c r="P24" s="83" t="s">
        <v>199</v>
      </c>
      <c r="Q24" s="83" t="s">
        <v>200</v>
      </c>
      <c r="R24" s="40"/>
      <c r="S24" s="40"/>
      <c r="T24" s="116" t="s">
        <v>187</v>
      </c>
      <c r="U24" s="83" t="s">
        <v>188</v>
      </c>
      <c r="V24" s="116" t="s">
        <v>201</v>
      </c>
      <c r="W24" s="116" t="s">
        <v>202</v>
      </c>
      <c r="X24" s="83" t="s">
        <v>191</v>
      </c>
      <c r="Y24" s="125"/>
      <c r="Z24" s="125"/>
      <c r="AA24" s="93"/>
      <c r="AB24" s="93"/>
      <c r="AC24" s="93"/>
      <c r="AD24" s="39">
        <f t="shared" si="0"/>
        <v>14</v>
      </c>
    </row>
    <row r="25" spans="2:30" ht="135" customHeight="1">
      <c r="B25" s="18"/>
      <c r="C25" s="97">
        <v>4</v>
      </c>
      <c r="D25" s="141" t="s">
        <v>29</v>
      </c>
      <c r="E25" s="142">
        <v>0.54166666666666663</v>
      </c>
      <c r="F25" s="142">
        <v>0.63541666666666663</v>
      </c>
      <c r="G25" s="116" t="s">
        <v>203</v>
      </c>
      <c r="H25" s="116" t="s">
        <v>193</v>
      </c>
      <c r="I25" s="135" t="s">
        <v>204</v>
      </c>
      <c r="J25" s="135" t="s">
        <v>205</v>
      </c>
      <c r="K25" s="40"/>
      <c r="L25" s="40"/>
      <c r="M25" s="83" t="s">
        <v>206</v>
      </c>
      <c r="N25" s="83" t="s">
        <v>207</v>
      </c>
      <c r="O25" s="83" t="s">
        <v>208</v>
      </c>
      <c r="P25" s="83" t="s">
        <v>199</v>
      </c>
      <c r="Q25" s="83" t="s">
        <v>209</v>
      </c>
      <c r="R25" s="40"/>
      <c r="S25" s="40"/>
      <c r="T25" s="116" t="s">
        <v>210</v>
      </c>
      <c r="U25" s="83" t="s">
        <v>211</v>
      </c>
      <c r="V25" s="116" t="s">
        <v>212</v>
      </c>
      <c r="W25" s="116" t="s">
        <v>202</v>
      </c>
      <c r="X25" s="83" t="s">
        <v>213</v>
      </c>
      <c r="Y25" s="125"/>
      <c r="Z25" s="125"/>
      <c r="AA25" s="93"/>
      <c r="AB25" s="93"/>
      <c r="AC25" s="93"/>
      <c r="AD25" s="39">
        <f t="shared" si="0"/>
        <v>14</v>
      </c>
    </row>
    <row r="26" spans="2:30" ht="135" customHeight="1">
      <c r="B26" s="18"/>
      <c r="C26" s="97">
        <v>4</v>
      </c>
      <c r="D26" s="143" t="s">
        <v>29</v>
      </c>
      <c r="E26" s="142">
        <v>0.63541666666666663</v>
      </c>
      <c r="F26" s="142">
        <v>0.65625</v>
      </c>
      <c r="G26" s="66" t="s">
        <v>124</v>
      </c>
      <c r="H26" s="66" t="s">
        <v>124</v>
      </c>
      <c r="I26" s="66" t="s">
        <v>124</v>
      </c>
      <c r="J26" s="66" t="s">
        <v>124</v>
      </c>
      <c r="K26" s="40"/>
      <c r="L26" s="40"/>
      <c r="M26" s="84" t="s">
        <v>124</v>
      </c>
      <c r="N26" s="84" t="s">
        <v>124</v>
      </c>
      <c r="O26" s="84" t="s">
        <v>124</v>
      </c>
      <c r="P26" s="84" t="s">
        <v>124</v>
      </c>
      <c r="Q26" s="84" t="s">
        <v>124</v>
      </c>
      <c r="R26" s="40"/>
      <c r="S26" s="40"/>
      <c r="T26" s="84" t="s">
        <v>124</v>
      </c>
      <c r="U26" s="84" t="s">
        <v>124</v>
      </c>
      <c r="V26" s="84" t="s">
        <v>124</v>
      </c>
      <c r="W26" s="84" t="s">
        <v>124</v>
      </c>
      <c r="X26" s="84" t="s">
        <v>124</v>
      </c>
      <c r="Y26" s="126"/>
      <c r="Z26" s="126"/>
      <c r="AA26" s="93"/>
      <c r="AB26" s="93"/>
      <c r="AC26" s="93"/>
      <c r="AD26" s="39">
        <f t="shared" si="0"/>
        <v>14</v>
      </c>
    </row>
    <row r="27" spans="2:30" ht="135" customHeight="1">
      <c r="B27" s="18"/>
      <c r="C27" s="97">
        <v>4</v>
      </c>
      <c r="D27" s="143" t="s">
        <v>29</v>
      </c>
      <c r="E27" s="142">
        <v>0.65625</v>
      </c>
      <c r="F27" s="142">
        <v>0.67708333333333337</v>
      </c>
      <c r="G27" s="65" t="s">
        <v>125</v>
      </c>
      <c r="H27" s="65" t="s">
        <v>125</v>
      </c>
      <c r="I27" s="65" t="s">
        <v>125</v>
      </c>
      <c r="J27" s="65" t="s">
        <v>125</v>
      </c>
      <c r="K27" s="40"/>
      <c r="L27" s="40"/>
      <c r="M27" s="65" t="s">
        <v>125</v>
      </c>
      <c r="N27" s="65" t="s">
        <v>125</v>
      </c>
      <c r="O27" s="65" t="s">
        <v>125</v>
      </c>
      <c r="P27" s="65" t="s">
        <v>125</v>
      </c>
      <c r="Q27" s="65" t="s">
        <v>125</v>
      </c>
      <c r="R27" s="40"/>
      <c r="S27" s="40"/>
      <c r="T27" s="65" t="s">
        <v>125</v>
      </c>
      <c r="U27" s="65" t="s">
        <v>125</v>
      </c>
      <c r="V27" s="65" t="s">
        <v>125</v>
      </c>
      <c r="W27" s="65" t="s">
        <v>125</v>
      </c>
      <c r="X27" s="65" t="s">
        <v>125</v>
      </c>
      <c r="Y27" s="41"/>
      <c r="Z27" s="41"/>
      <c r="AA27" s="93"/>
      <c r="AB27" s="93"/>
      <c r="AC27" s="93"/>
      <c r="AD27" s="39">
        <f t="shared" si="0"/>
        <v>14</v>
      </c>
    </row>
    <row r="28" spans="2:30" ht="135" customHeight="1">
      <c r="B28" s="18"/>
      <c r="C28" s="97">
        <v>4</v>
      </c>
      <c r="D28" s="143" t="s">
        <v>29</v>
      </c>
      <c r="E28" s="142">
        <v>0.67708333333333337</v>
      </c>
      <c r="F28" s="142">
        <v>0.70833333333333337</v>
      </c>
      <c r="G28" s="66" t="s">
        <v>126</v>
      </c>
      <c r="H28" s="66" t="s">
        <v>126</v>
      </c>
      <c r="I28" s="66" t="s">
        <v>126</v>
      </c>
      <c r="J28" s="66" t="s">
        <v>126</v>
      </c>
      <c r="K28" s="40"/>
      <c r="L28" s="40"/>
      <c r="M28" s="84" t="s">
        <v>126</v>
      </c>
      <c r="N28" s="84" t="s">
        <v>126</v>
      </c>
      <c r="O28" s="84" t="s">
        <v>126</v>
      </c>
      <c r="P28" s="84" t="s">
        <v>126</v>
      </c>
      <c r="Q28" s="66" t="s">
        <v>126</v>
      </c>
      <c r="R28" s="40"/>
      <c r="S28" s="40"/>
      <c r="T28" s="66" t="s">
        <v>126</v>
      </c>
      <c r="U28" s="66" t="s">
        <v>126</v>
      </c>
      <c r="V28" s="66" t="s">
        <v>126</v>
      </c>
      <c r="W28" s="66" t="s">
        <v>126</v>
      </c>
      <c r="X28" s="66" t="s">
        <v>126</v>
      </c>
      <c r="Y28" s="40"/>
      <c r="Z28" s="40"/>
      <c r="AA28" s="93"/>
      <c r="AB28" s="93"/>
      <c r="AC28" s="93"/>
      <c r="AD28" s="39">
        <f t="shared" si="0"/>
        <v>14</v>
      </c>
    </row>
    <row r="29" spans="2:30" ht="135" customHeight="1">
      <c r="B29" s="18" t="s">
        <v>84</v>
      </c>
      <c r="C29" s="98">
        <v>5</v>
      </c>
      <c r="D29" s="140" t="s">
        <v>30</v>
      </c>
      <c r="E29" s="130">
        <v>0.33333333333333331</v>
      </c>
      <c r="F29" s="130">
        <v>0.41666666666666669</v>
      </c>
      <c r="G29" s="93"/>
      <c r="H29" s="93"/>
      <c r="I29" s="93"/>
      <c r="J29" s="93"/>
      <c r="K29" s="40"/>
      <c r="L29" s="40"/>
      <c r="M29" s="83" t="s">
        <v>214</v>
      </c>
      <c r="N29" s="83" t="s">
        <v>215</v>
      </c>
      <c r="O29" s="83" t="s">
        <v>216</v>
      </c>
      <c r="P29" s="116" t="s">
        <v>217</v>
      </c>
      <c r="Q29" s="118" t="s">
        <v>218</v>
      </c>
      <c r="R29" s="40"/>
      <c r="S29" s="40"/>
      <c r="T29" s="122"/>
      <c r="U29" s="93"/>
      <c r="V29" s="93"/>
      <c r="W29" s="93"/>
      <c r="X29" s="93"/>
      <c r="Y29" s="127"/>
      <c r="Z29" s="127"/>
      <c r="AA29" s="93"/>
      <c r="AB29" s="133" t="s">
        <v>219</v>
      </c>
      <c r="AC29" s="93"/>
      <c r="AD29" s="39">
        <f t="shared" si="0"/>
        <v>6</v>
      </c>
    </row>
    <row r="30" spans="2:30" ht="135" customHeight="1">
      <c r="B30" s="18"/>
      <c r="C30" s="98">
        <v>5</v>
      </c>
      <c r="D30" s="140" t="s">
        <v>30</v>
      </c>
      <c r="E30" s="130">
        <v>0.41666666666666669</v>
      </c>
      <c r="F30" s="130">
        <v>0.5</v>
      </c>
      <c r="G30" s="93"/>
      <c r="H30" s="93"/>
      <c r="I30" s="93"/>
      <c r="J30" s="93"/>
      <c r="K30" s="40"/>
      <c r="L30" s="40"/>
      <c r="M30" s="83" t="s">
        <v>220</v>
      </c>
      <c r="N30" s="83" t="s">
        <v>221</v>
      </c>
      <c r="O30" s="83" t="s">
        <v>222</v>
      </c>
      <c r="P30" s="116" t="s">
        <v>223</v>
      </c>
      <c r="Q30" s="118" t="s">
        <v>224</v>
      </c>
      <c r="R30" s="40"/>
      <c r="S30" s="40"/>
      <c r="T30" s="122"/>
      <c r="U30" s="93"/>
      <c r="V30" s="93"/>
      <c r="W30" s="93"/>
      <c r="X30" s="93"/>
      <c r="Y30" s="127"/>
      <c r="Z30" s="127"/>
      <c r="AA30" s="93"/>
      <c r="AB30" s="133" t="s">
        <v>225</v>
      </c>
      <c r="AC30" s="93"/>
      <c r="AD30" s="39">
        <f t="shared" si="0"/>
        <v>6</v>
      </c>
    </row>
    <row r="31" spans="2:30" ht="135" customHeight="1">
      <c r="B31" s="18"/>
      <c r="C31" s="98">
        <v>5</v>
      </c>
      <c r="D31" s="140" t="s">
        <v>30</v>
      </c>
      <c r="E31" s="130">
        <v>0.54166666666666663</v>
      </c>
      <c r="F31" s="130">
        <v>0.63541666666666663</v>
      </c>
      <c r="G31" s="93"/>
      <c r="H31" s="93"/>
      <c r="I31" s="93"/>
      <c r="J31" s="93"/>
      <c r="K31" s="40"/>
      <c r="L31" s="40"/>
      <c r="M31" s="83" t="s">
        <v>226</v>
      </c>
      <c r="N31" s="83" t="s">
        <v>227</v>
      </c>
      <c r="O31" s="83" t="s">
        <v>228</v>
      </c>
      <c r="P31" s="116" t="s">
        <v>229</v>
      </c>
      <c r="Q31" s="118" t="s">
        <v>230</v>
      </c>
      <c r="R31" s="40"/>
      <c r="S31" s="40"/>
      <c r="T31" s="122"/>
      <c r="U31" s="93"/>
      <c r="V31" s="93"/>
      <c r="W31" s="93"/>
      <c r="X31" s="93"/>
      <c r="Y31" s="127"/>
      <c r="Z31" s="127"/>
      <c r="AA31" s="93"/>
      <c r="AB31" s="133" t="s">
        <v>231</v>
      </c>
      <c r="AC31" s="93"/>
      <c r="AD31" s="39">
        <f t="shared" si="0"/>
        <v>6</v>
      </c>
    </row>
    <row r="32" spans="2:30" ht="135" customHeight="1">
      <c r="B32" s="18"/>
      <c r="C32" s="98">
        <v>5</v>
      </c>
      <c r="D32" s="139" t="s">
        <v>30</v>
      </c>
      <c r="E32" s="130">
        <v>0.63541666666666663</v>
      </c>
      <c r="F32" s="130">
        <v>0.65625</v>
      </c>
      <c r="G32" s="93"/>
      <c r="H32" s="93"/>
      <c r="I32" s="93"/>
      <c r="J32" s="93"/>
      <c r="K32" s="40"/>
      <c r="L32" s="40"/>
      <c r="M32" s="66" t="s">
        <v>124</v>
      </c>
      <c r="N32" s="66" t="s">
        <v>124</v>
      </c>
      <c r="O32" s="66" t="s">
        <v>124</v>
      </c>
      <c r="P32" s="66" t="s">
        <v>124</v>
      </c>
      <c r="Q32" s="66" t="s">
        <v>124</v>
      </c>
      <c r="R32" s="40"/>
      <c r="S32" s="40"/>
      <c r="T32" s="122"/>
      <c r="U32" s="93"/>
      <c r="V32" s="93"/>
      <c r="W32" s="93"/>
      <c r="X32" s="93"/>
      <c r="Y32" s="127"/>
      <c r="Z32" s="127"/>
      <c r="AA32" s="93"/>
      <c r="AB32" s="134" t="s">
        <v>124</v>
      </c>
      <c r="AC32" s="93"/>
      <c r="AD32" s="39">
        <f t="shared" si="0"/>
        <v>6</v>
      </c>
    </row>
    <row r="33" spans="2:30" ht="135" customHeight="1">
      <c r="B33" s="18"/>
      <c r="C33" s="98">
        <v>5</v>
      </c>
      <c r="D33" s="139" t="s">
        <v>30</v>
      </c>
      <c r="E33" s="130">
        <v>0.65625</v>
      </c>
      <c r="F33" s="130">
        <v>0.67708333333333337</v>
      </c>
      <c r="G33" s="93"/>
      <c r="H33" s="93"/>
      <c r="I33" s="93"/>
      <c r="J33" s="93"/>
      <c r="K33" s="40"/>
      <c r="L33" s="40"/>
      <c r="M33" s="65" t="s">
        <v>125</v>
      </c>
      <c r="N33" s="65" t="s">
        <v>125</v>
      </c>
      <c r="O33" s="65" t="s">
        <v>125</v>
      </c>
      <c r="P33" s="65" t="s">
        <v>125</v>
      </c>
      <c r="Q33" s="65" t="s">
        <v>125</v>
      </c>
      <c r="R33" s="40"/>
      <c r="S33" s="40"/>
      <c r="T33" s="122"/>
      <c r="U33" s="93"/>
      <c r="V33" s="93"/>
      <c r="W33" s="93"/>
      <c r="X33" s="93"/>
      <c r="Y33" s="127"/>
      <c r="Z33" s="127"/>
      <c r="AA33" s="93"/>
      <c r="AB33" s="133" t="s">
        <v>125</v>
      </c>
      <c r="AC33" s="93"/>
      <c r="AD33" s="39">
        <f t="shared" si="0"/>
        <v>6</v>
      </c>
    </row>
    <row r="34" spans="2:30" ht="135" customHeight="1">
      <c r="B34" s="18"/>
      <c r="C34" s="98">
        <v>5</v>
      </c>
      <c r="D34" s="139" t="s">
        <v>30</v>
      </c>
      <c r="E34" s="130">
        <v>0.67708333333333337</v>
      </c>
      <c r="F34" s="130">
        <v>0.70833333333333337</v>
      </c>
      <c r="G34" s="93"/>
      <c r="H34" s="93"/>
      <c r="I34" s="93"/>
      <c r="J34" s="93"/>
      <c r="K34" s="40"/>
      <c r="L34" s="40"/>
      <c r="M34" s="66" t="s">
        <v>126</v>
      </c>
      <c r="N34" s="66" t="s">
        <v>126</v>
      </c>
      <c r="O34" s="66" t="s">
        <v>126</v>
      </c>
      <c r="P34" s="66" t="s">
        <v>126</v>
      </c>
      <c r="Q34" s="66" t="s">
        <v>126</v>
      </c>
      <c r="R34" s="40"/>
      <c r="S34" s="40"/>
      <c r="T34" s="122" t="s">
        <v>232</v>
      </c>
      <c r="U34" s="93"/>
      <c r="V34" s="93"/>
      <c r="W34" s="93"/>
      <c r="X34" s="93"/>
      <c r="Y34" s="127"/>
      <c r="Z34" s="127"/>
      <c r="AA34" s="93"/>
      <c r="AB34" s="134" t="s">
        <v>126</v>
      </c>
      <c r="AC34" s="93"/>
      <c r="AD34" s="39">
        <f t="shared" si="0"/>
        <v>7</v>
      </c>
    </row>
    <row r="35" spans="2:30" ht="135" customHeight="1">
      <c r="B35" s="18" t="s">
        <v>84</v>
      </c>
      <c r="C35" s="99">
        <v>6</v>
      </c>
      <c r="D35" s="106" t="s">
        <v>31</v>
      </c>
      <c r="E35" s="130">
        <v>0.33333333333333331</v>
      </c>
      <c r="F35" s="130">
        <v>0.41666666666666669</v>
      </c>
      <c r="G35" s="93"/>
      <c r="H35" s="93"/>
      <c r="I35" s="93"/>
      <c r="J35" s="93"/>
      <c r="K35" s="40"/>
      <c r="L35" s="40"/>
      <c r="M35" s="93"/>
      <c r="N35" s="93"/>
      <c r="O35" s="93"/>
      <c r="P35" s="93"/>
      <c r="Q35" s="93"/>
      <c r="R35" s="40"/>
      <c r="S35" s="40"/>
      <c r="T35" s="65" t="s">
        <v>233</v>
      </c>
      <c r="U35" s="83" t="s">
        <v>234</v>
      </c>
      <c r="V35" s="116" t="s">
        <v>235</v>
      </c>
      <c r="W35" s="83" t="s">
        <v>236</v>
      </c>
      <c r="X35" s="147" t="s">
        <v>237</v>
      </c>
      <c r="Y35" s="125"/>
      <c r="Z35" s="125"/>
      <c r="AA35" s="93"/>
      <c r="AB35" s="93"/>
      <c r="AC35" s="93"/>
      <c r="AD35" s="39">
        <f t="shared" si="0"/>
        <v>5</v>
      </c>
    </row>
    <row r="36" spans="2:30" ht="135" customHeight="1">
      <c r="B36" s="18"/>
      <c r="C36" s="99">
        <v>6</v>
      </c>
      <c r="D36" s="106" t="s">
        <v>31</v>
      </c>
      <c r="E36" s="130">
        <v>0.41666666666666669</v>
      </c>
      <c r="F36" s="130">
        <v>0.5</v>
      </c>
      <c r="G36" s="93"/>
      <c r="H36" s="93"/>
      <c r="I36" s="93"/>
      <c r="J36" s="93"/>
      <c r="K36" s="40"/>
      <c r="L36" s="40"/>
      <c r="M36" s="93"/>
      <c r="N36" s="93"/>
      <c r="O36" s="93"/>
      <c r="P36" s="93"/>
      <c r="Q36" s="93"/>
      <c r="R36" s="40"/>
      <c r="S36" s="40"/>
      <c r="T36" s="65" t="s">
        <v>238</v>
      </c>
      <c r="U36" s="83" t="s">
        <v>239</v>
      </c>
      <c r="V36" s="147" t="s">
        <v>240</v>
      </c>
      <c r="W36" s="83" t="s">
        <v>241</v>
      </c>
      <c r="X36" s="116" t="s">
        <v>242</v>
      </c>
      <c r="Y36" s="125"/>
      <c r="Z36" s="125"/>
      <c r="AA36" s="93"/>
      <c r="AB36" s="93"/>
      <c r="AC36" s="93"/>
      <c r="AD36" s="39">
        <f t="shared" si="0"/>
        <v>5</v>
      </c>
    </row>
    <row r="37" spans="2:30" ht="135" customHeight="1">
      <c r="B37" s="18"/>
      <c r="C37" s="99">
        <v>6</v>
      </c>
      <c r="D37" s="106" t="s">
        <v>31</v>
      </c>
      <c r="E37" s="130">
        <v>0.54166666666666663</v>
      </c>
      <c r="F37" s="130">
        <v>0.63541666666666663</v>
      </c>
      <c r="G37" s="93"/>
      <c r="H37" s="93"/>
      <c r="I37" s="93"/>
      <c r="J37" s="93"/>
      <c r="K37" s="40"/>
      <c r="L37" s="40"/>
      <c r="M37" s="93"/>
      <c r="N37" s="93"/>
      <c r="O37" s="93"/>
      <c r="P37" s="93"/>
      <c r="Q37" s="93"/>
      <c r="R37" s="40"/>
      <c r="S37" s="40"/>
      <c r="T37" s="65" t="s">
        <v>243</v>
      </c>
      <c r="U37" s="83" t="s">
        <v>244</v>
      </c>
      <c r="V37" s="147" t="s">
        <v>245</v>
      </c>
      <c r="W37" s="83" t="s">
        <v>246</v>
      </c>
      <c r="X37" s="116" t="s">
        <v>247</v>
      </c>
      <c r="Y37" s="125"/>
      <c r="Z37" s="125"/>
      <c r="AA37" s="93"/>
      <c r="AB37" s="93"/>
      <c r="AC37" s="93"/>
      <c r="AD37" s="39">
        <f t="shared" si="0"/>
        <v>5</v>
      </c>
    </row>
    <row r="38" spans="2:30" ht="135" customHeight="1">
      <c r="B38" s="18"/>
      <c r="C38" s="99">
        <v>6</v>
      </c>
      <c r="D38" s="106" t="s">
        <v>31</v>
      </c>
      <c r="E38" s="130">
        <v>0.63541666666666663</v>
      </c>
      <c r="F38" s="130">
        <v>0.65625</v>
      </c>
      <c r="G38" s="93"/>
      <c r="H38" s="93"/>
      <c r="I38" s="93"/>
      <c r="J38" s="93"/>
      <c r="K38" s="40"/>
      <c r="L38" s="40"/>
      <c r="M38" s="93"/>
      <c r="N38" s="93"/>
      <c r="O38" s="93"/>
      <c r="P38" s="93"/>
      <c r="Q38" s="93"/>
      <c r="R38" s="40"/>
      <c r="S38" s="40"/>
      <c r="T38" s="66" t="s">
        <v>124</v>
      </c>
      <c r="U38" s="84" t="s">
        <v>124</v>
      </c>
      <c r="V38" s="84" t="s">
        <v>124</v>
      </c>
      <c r="W38" s="84" t="s">
        <v>124</v>
      </c>
      <c r="X38" s="84" t="s">
        <v>124</v>
      </c>
      <c r="Y38" s="126"/>
      <c r="Z38" s="126"/>
      <c r="AA38" s="93"/>
      <c r="AB38" s="93"/>
      <c r="AC38" s="93"/>
      <c r="AD38" s="39">
        <f t="shared" si="0"/>
        <v>5</v>
      </c>
    </row>
    <row r="39" spans="2:30" ht="135" customHeight="1">
      <c r="B39" s="18"/>
      <c r="C39" s="99">
        <v>6</v>
      </c>
      <c r="D39" s="106" t="s">
        <v>31</v>
      </c>
      <c r="E39" s="130">
        <v>0.65625</v>
      </c>
      <c r="F39" s="130">
        <v>0.67708333333333337</v>
      </c>
      <c r="G39" s="93"/>
      <c r="H39" s="93"/>
      <c r="I39" s="93"/>
      <c r="J39" s="93"/>
      <c r="K39" s="40"/>
      <c r="L39" s="40"/>
      <c r="M39" s="93"/>
      <c r="N39" s="93"/>
      <c r="O39" s="93"/>
      <c r="P39" s="93"/>
      <c r="Q39" s="93"/>
      <c r="R39" s="40"/>
      <c r="S39" s="40"/>
      <c r="T39" s="65" t="s">
        <v>125</v>
      </c>
      <c r="U39" s="65" t="s">
        <v>125</v>
      </c>
      <c r="V39" s="65" t="s">
        <v>125</v>
      </c>
      <c r="W39" s="65" t="s">
        <v>125</v>
      </c>
      <c r="X39" s="65" t="s">
        <v>125</v>
      </c>
      <c r="Y39" s="41"/>
      <c r="Z39" s="41"/>
      <c r="AA39" s="93"/>
      <c r="AB39" s="93"/>
      <c r="AC39" s="93"/>
      <c r="AD39" s="39">
        <f t="shared" si="0"/>
        <v>5</v>
      </c>
    </row>
    <row r="40" spans="2:30" ht="135" customHeight="1">
      <c r="B40" s="18"/>
      <c r="C40" s="99">
        <v>6</v>
      </c>
      <c r="D40" s="106" t="s">
        <v>31</v>
      </c>
      <c r="E40" s="130">
        <v>0.67708333333333337</v>
      </c>
      <c r="F40" s="130">
        <v>0.70833333333333337</v>
      </c>
      <c r="G40" s="93"/>
      <c r="H40" s="93"/>
      <c r="I40" s="93"/>
      <c r="J40" s="93"/>
      <c r="K40" s="40"/>
      <c r="L40" s="40"/>
      <c r="M40" s="93"/>
      <c r="N40" s="93"/>
      <c r="O40" s="93"/>
      <c r="P40" s="93"/>
      <c r="Q40" s="93"/>
      <c r="R40" s="40"/>
      <c r="S40" s="40"/>
      <c r="T40" s="66" t="s">
        <v>248</v>
      </c>
      <c r="U40" s="84" t="s">
        <v>248</v>
      </c>
      <c r="V40" s="84" t="s">
        <v>248</v>
      </c>
      <c r="W40" s="84" t="s">
        <v>248</v>
      </c>
      <c r="X40" s="84" t="s">
        <v>248</v>
      </c>
      <c r="Y40" s="126"/>
      <c r="Z40" s="126"/>
      <c r="AA40" s="93"/>
      <c r="AB40" s="93"/>
      <c r="AC40" s="93"/>
      <c r="AD40" s="39">
        <f t="shared" si="0"/>
        <v>5</v>
      </c>
    </row>
    <row r="41" spans="2:30" ht="135" customHeight="1">
      <c r="B41" s="18" t="s">
        <v>84</v>
      </c>
      <c r="C41" s="100">
        <v>7</v>
      </c>
      <c r="D41" s="145" t="s">
        <v>32</v>
      </c>
      <c r="E41" s="130">
        <v>0.33333333333333331</v>
      </c>
      <c r="F41" s="130">
        <v>0.41666666666666669</v>
      </c>
      <c r="G41" s="93"/>
      <c r="H41" s="93"/>
      <c r="I41" s="93"/>
      <c r="J41" s="93"/>
      <c r="K41" s="40"/>
      <c r="L41" s="40"/>
      <c r="M41" s="129"/>
      <c r="N41" s="129"/>
      <c r="O41" s="129"/>
      <c r="P41" s="129"/>
      <c r="Q41" s="129"/>
      <c r="R41" s="40"/>
      <c r="S41" s="40"/>
      <c r="T41" s="116" t="s">
        <v>249</v>
      </c>
      <c r="U41" s="116" t="s">
        <v>250</v>
      </c>
      <c r="V41" s="116" t="s">
        <v>251</v>
      </c>
      <c r="W41" s="116" t="s">
        <v>252</v>
      </c>
      <c r="X41" s="116" t="s">
        <v>253</v>
      </c>
      <c r="Y41" s="125"/>
      <c r="Z41" s="125"/>
      <c r="AA41" s="135" t="s">
        <v>254</v>
      </c>
      <c r="AB41" s="133" t="s">
        <v>255</v>
      </c>
      <c r="AC41" s="133" t="s">
        <v>256</v>
      </c>
      <c r="AD41" s="39">
        <f t="shared" si="0"/>
        <v>8</v>
      </c>
    </row>
    <row r="42" spans="2:30" ht="135" customHeight="1">
      <c r="B42" s="18"/>
      <c r="C42" s="100">
        <v>7</v>
      </c>
      <c r="D42" s="145" t="s">
        <v>32</v>
      </c>
      <c r="E42" s="130">
        <v>0.41666666666666669</v>
      </c>
      <c r="F42" s="130">
        <v>0.5</v>
      </c>
      <c r="G42" s="93"/>
      <c r="H42" s="93"/>
      <c r="I42" s="93"/>
      <c r="J42" s="93"/>
      <c r="K42" s="40"/>
      <c r="L42" s="40"/>
      <c r="M42" s="129"/>
      <c r="N42" s="129"/>
      <c r="O42" s="129"/>
      <c r="P42" s="129"/>
      <c r="Q42" s="129"/>
      <c r="R42" s="40"/>
      <c r="S42" s="40"/>
      <c r="T42" s="116" t="s">
        <v>257</v>
      </c>
      <c r="U42" s="116" t="s">
        <v>258</v>
      </c>
      <c r="V42" s="116" t="s">
        <v>259</v>
      </c>
      <c r="W42" s="116" t="s">
        <v>260</v>
      </c>
      <c r="X42" s="116" t="s">
        <v>261</v>
      </c>
      <c r="Y42" s="125"/>
      <c r="Z42" s="125"/>
      <c r="AA42" s="135" t="s">
        <v>262</v>
      </c>
      <c r="AB42" s="133" t="s">
        <v>263</v>
      </c>
      <c r="AC42" s="133" t="s">
        <v>264</v>
      </c>
      <c r="AD42" s="39">
        <f t="shared" si="0"/>
        <v>8</v>
      </c>
    </row>
    <row r="43" spans="2:30" ht="135" customHeight="1">
      <c r="B43" s="18"/>
      <c r="C43" s="100">
        <v>7</v>
      </c>
      <c r="D43" s="145" t="s">
        <v>32</v>
      </c>
      <c r="E43" s="130">
        <v>0.54166666666666663</v>
      </c>
      <c r="F43" s="130">
        <v>0.63541666666666663</v>
      </c>
      <c r="G43" s="93"/>
      <c r="H43" s="93"/>
      <c r="I43" s="93"/>
      <c r="J43" s="93"/>
      <c r="K43" s="40"/>
      <c r="L43" s="40"/>
      <c r="M43" s="129"/>
      <c r="N43" s="129"/>
      <c r="O43" s="129"/>
      <c r="P43" s="129"/>
      <c r="Q43" s="129"/>
      <c r="R43" s="40"/>
      <c r="S43" s="40"/>
      <c r="T43" s="118" t="s">
        <v>265</v>
      </c>
      <c r="U43" s="118" t="s">
        <v>266</v>
      </c>
      <c r="V43" s="116" t="s">
        <v>259</v>
      </c>
      <c r="W43" s="116" t="s">
        <v>267</v>
      </c>
      <c r="X43" s="116" t="s">
        <v>261</v>
      </c>
      <c r="Y43" s="125"/>
      <c r="Z43" s="125"/>
      <c r="AA43" s="135" t="s">
        <v>268</v>
      </c>
      <c r="AB43" s="133" t="s">
        <v>269</v>
      </c>
      <c r="AC43" s="133" t="s">
        <v>270</v>
      </c>
      <c r="AD43" s="39">
        <f t="shared" si="0"/>
        <v>8</v>
      </c>
    </row>
    <row r="44" spans="2:30" ht="135" customHeight="1">
      <c r="B44" s="18"/>
      <c r="C44" s="100">
        <v>7</v>
      </c>
      <c r="D44" s="139" t="s">
        <v>32</v>
      </c>
      <c r="E44" s="130">
        <v>0.63541666666666663</v>
      </c>
      <c r="F44" s="130">
        <v>0.65625</v>
      </c>
      <c r="G44" s="93"/>
      <c r="H44" s="93"/>
      <c r="I44" s="93"/>
      <c r="J44" s="93"/>
      <c r="K44" s="40"/>
      <c r="L44" s="40"/>
      <c r="M44" s="129"/>
      <c r="N44" s="129"/>
      <c r="O44" s="129"/>
      <c r="P44" s="129"/>
      <c r="Q44" s="129"/>
      <c r="R44" s="40"/>
      <c r="S44" s="40"/>
      <c r="T44" s="66" t="s">
        <v>124</v>
      </c>
      <c r="U44" s="84" t="s">
        <v>124</v>
      </c>
      <c r="V44" s="120" t="s">
        <v>124</v>
      </c>
      <c r="W44" s="120" t="s">
        <v>124</v>
      </c>
      <c r="X44" s="120" t="s">
        <v>124</v>
      </c>
      <c r="Y44" s="40"/>
      <c r="Z44" s="40"/>
      <c r="AA44" s="146" t="s">
        <v>124</v>
      </c>
      <c r="AB44" s="134" t="s">
        <v>124</v>
      </c>
      <c r="AC44" s="134" t="s">
        <v>124</v>
      </c>
      <c r="AD44" s="39">
        <f t="shared" si="0"/>
        <v>8</v>
      </c>
    </row>
    <row r="45" spans="2:30" ht="135" customHeight="1">
      <c r="B45" s="18"/>
      <c r="C45" s="100">
        <v>7</v>
      </c>
      <c r="D45" s="139" t="s">
        <v>32</v>
      </c>
      <c r="E45" s="130">
        <v>0.65625</v>
      </c>
      <c r="F45" s="130">
        <v>0.67708333333333337</v>
      </c>
      <c r="G45" s="93"/>
      <c r="H45" s="93"/>
      <c r="I45" s="93"/>
      <c r="J45" s="93"/>
      <c r="K45" s="40"/>
      <c r="L45" s="40"/>
      <c r="M45" s="129"/>
      <c r="N45" s="129"/>
      <c r="O45" s="129"/>
      <c r="P45" s="129"/>
      <c r="Q45" s="129"/>
      <c r="R45" s="40"/>
      <c r="S45" s="40"/>
      <c r="T45" s="65" t="s">
        <v>125</v>
      </c>
      <c r="U45" s="65" t="s">
        <v>125</v>
      </c>
      <c r="V45" s="118" t="s">
        <v>125</v>
      </c>
      <c r="W45" s="118" t="s">
        <v>125</v>
      </c>
      <c r="X45" s="118" t="s">
        <v>125</v>
      </c>
      <c r="Y45" s="41"/>
      <c r="Z45" s="41"/>
      <c r="AA45" s="135" t="s">
        <v>125</v>
      </c>
      <c r="AB45" s="133" t="s">
        <v>125</v>
      </c>
      <c r="AC45" s="133" t="s">
        <v>125</v>
      </c>
      <c r="AD45" s="39">
        <f t="shared" si="0"/>
        <v>8</v>
      </c>
    </row>
    <row r="46" spans="2:30" ht="135" customHeight="1">
      <c r="B46" s="18"/>
      <c r="C46" s="100">
        <v>7</v>
      </c>
      <c r="D46" s="139" t="s">
        <v>32</v>
      </c>
      <c r="E46" s="130">
        <v>0.67708333333333337</v>
      </c>
      <c r="F46" s="130">
        <v>0.70833333333333337</v>
      </c>
      <c r="G46" s="93"/>
      <c r="H46" s="93"/>
      <c r="I46" s="93"/>
      <c r="J46" s="93"/>
      <c r="K46" s="40"/>
      <c r="L46" s="40"/>
      <c r="M46" s="129" t="s">
        <v>271</v>
      </c>
      <c r="N46" s="129" t="s">
        <v>271</v>
      </c>
      <c r="O46" s="129" t="s">
        <v>271</v>
      </c>
      <c r="P46" s="129" t="s">
        <v>271</v>
      </c>
      <c r="Q46" s="129" t="s">
        <v>271</v>
      </c>
      <c r="R46" s="40"/>
      <c r="S46" s="40"/>
      <c r="T46" s="66" t="s">
        <v>126</v>
      </c>
      <c r="U46" s="66" t="s">
        <v>126</v>
      </c>
      <c r="V46" s="66" t="s">
        <v>126</v>
      </c>
      <c r="W46" s="66" t="s">
        <v>126</v>
      </c>
      <c r="X46" s="66" t="s">
        <v>126</v>
      </c>
      <c r="Y46" s="40"/>
      <c r="Z46" s="40"/>
      <c r="AA46" s="146" t="s">
        <v>126</v>
      </c>
      <c r="AB46" s="134" t="s">
        <v>126</v>
      </c>
      <c r="AC46" s="134" t="s">
        <v>126</v>
      </c>
      <c r="AD46" s="39">
        <f t="shared" si="0"/>
        <v>13</v>
      </c>
    </row>
    <row r="47" spans="2:30" ht="135" customHeight="1">
      <c r="B47" s="18" t="s">
        <v>84</v>
      </c>
      <c r="C47" s="95">
        <v>8</v>
      </c>
      <c r="D47" s="117" t="s">
        <v>33</v>
      </c>
      <c r="E47" s="130">
        <v>0.33333333333333331</v>
      </c>
      <c r="F47" s="130">
        <v>0.41666666666666669</v>
      </c>
      <c r="G47" s="93"/>
      <c r="H47" s="93"/>
      <c r="I47" s="93"/>
      <c r="J47" s="93"/>
      <c r="K47" s="40"/>
      <c r="L47" s="40"/>
      <c r="M47" s="93"/>
      <c r="N47" s="93"/>
      <c r="O47" s="116" t="s">
        <v>272</v>
      </c>
      <c r="P47" s="116" t="s">
        <v>273</v>
      </c>
      <c r="Q47" s="116" t="s">
        <v>274</v>
      </c>
      <c r="R47" s="40"/>
      <c r="S47" s="40"/>
      <c r="T47" s="83" t="s">
        <v>275</v>
      </c>
      <c r="U47" s="116" t="s">
        <v>276</v>
      </c>
      <c r="V47" s="93"/>
      <c r="W47" s="116" t="s">
        <v>277</v>
      </c>
      <c r="X47" s="83" t="s">
        <v>278</v>
      </c>
      <c r="Y47" s="125"/>
      <c r="Z47" s="125"/>
      <c r="AA47" s="93"/>
      <c r="AB47" s="93"/>
      <c r="AC47" s="93"/>
      <c r="AD47" s="39">
        <f t="shared" si="0"/>
        <v>7</v>
      </c>
    </row>
    <row r="48" spans="2:30" ht="135" customHeight="1">
      <c r="B48" s="18"/>
      <c r="C48" s="95">
        <v>8</v>
      </c>
      <c r="D48" s="117" t="s">
        <v>33</v>
      </c>
      <c r="E48" s="130">
        <v>0.41666666666666669</v>
      </c>
      <c r="F48" s="130">
        <v>0.5</v>
      </c>
      <c r="G48" s="93"/>
      <c r="H48" s="93"/>
      <c r="I48" s="93"/>
      <c r="J48" s="93"/>
      <c r="K48" s="40"/>
      <c r="L48" s="40"/>
      <c r="M48" s="93"/>
      <c r="N48" s="93"/>
      <c r="O48" s="116" t="s">
        <v>279</v>
      </c>
      <c r="P48" s="116" t="s">
        <v>280</v>
      </c>
      <c r="Q48" s="116" t="s">
        <v>281</v>
      </c>
      <c r="R48" s="40"/>
      <c r="S48" s="40"/>
      <c r="T48" s="83" t="s">
        <v>275</v>
      </c>
      <c r="U48" s="116" t="s">
        <v>276</v>
      </c>
      <c r="V48" s="93"/>
      <c r="W48" s="116" t="s">
        <v>277</v>
      </c>
      <c r="X48" s="83" t="s">
        <v>278</v>
      </c>
      <c r="Y48" s="125"/>
      <c r="Z48" s="125"/>
      <c r="AA48" s="93"/>
      <c r="AB48" s="93"/>
      <c r="AC48" s="93"/>
      <c r="AD48" s="39">
        <f t="shared" si="0"/>
        <v>7</v>
      </c>
    </row>
    <row r="49" spans="2:30" ht="135" customHeight="1">
      <c r="B49" s="18"/>
      <c r="C49" s="95">
        <v>8</v>
      </c>
      <c r="D49" s="117" t="s">
        <v>33</v>
      </c>
      <c r="E49" s="130">
        <v>0.54166666666666663</v>
      </c>
      <c r="F49" s="130">
        <v>0.63541666666666663</v>
      </c>
      <c r="G49" s="93"/>
      <c r="H49" s="93"/>
      <c r="I49" s="93"/>
      <c r="J49" s="93"/>
      <c r="K49" s="40"/>
      <c r="L49" s="40"/>
      <c r="M49" s="93"/>
      <c r="N49" s="93"/>
      <c r="O49" s="116" t="s">
        <v>282</v>
      </c>
      <c r="P49" s="116" t="s">
        <v>283</v>
      </c>
      <c r="Q49" s="116" t="s">
        <v>284</v>
      </c>
      <c r="R49" s="40"/>
      <c r="S49" s="40"/>
      <c r="T49" s="83" t="s">
        <v>275</v>
      </c>
      <c r="U49" s="116" t="s">
        <v>285</v>
      </c>
      <c r="V49" s="93"/>
      <c r="W49" s="116" t="s">
        <v>286</v>
      </c>
      <c r="X49" s="116" t="s">
        <v>287</v>
      </c>
      <c r="Y49" s="125"/>
      <c r="Z49" s="125"/>
      <c r="AA49" s="93"/>
      <c r="AB49" s="93"/>
      <c r="AC49" s="93"/>
      <c r="AD49" s="39">
        <f t="shared" si="0"/>
        <v>7</v>
      </c>
    </row>
    <row r="50" spans="2:30" ht="135" customHeight="1">
      <c r="B50" s="18"/>
      <c r="C50" s="95">
        <v>8</v>
      </c>
      <c r="D50" s="106" t="s">
        <v>33</v>
      </c>
      <c r="E50" s="130">
        <v>0.63541666666666663</v>
      </c>
      <c r="F50" s="130">
        <v>0.65625</v>
      </c>
      <c r="G50" s="93"/>
      <c r="H50" s="93"/>
      <c r="I50" s="93"/>
      <c r="J50" s="93"/>
      <c r="K50" s="40"/>
      <c r="L50" s="40"/>
      <c r="M50" s="93"/>
      <c r="N50" s="93"/>
      <c r="O50" s="84" t="s">
        <v>124</v>
      </c>
      <c r="P50" s="84" t="s">
        <v>124</v>
      </c>
      <c r="Q50" s="84" t="s">
        <v>124</v>
      </c>
      <c r="R50" s="40"/>
      <c r="S50" s="40"/>
      <c r="T50" s="66" t="s">
        <v>124</v>
      </c>
      <c r="U50" s="66" t="s">
        <v>124</v>
      </c>
      <c r="V50" s="93"/>
      <c r="W50" s="66" t="s">
        <v>124</v>
      </c>
      <c r="X50" s="66" t="s">
        <v>124</v>
      </c>
      <c r="Y50" s="40"/>
      <c r="Z50" s="40"/>
      <c r="AA50" s="93"/>
      <c r="AB50" s="93"/>
      <c r="AC50" s="93"/>
      <c r="AD50" s="39">
        <f t="shared" si="0"/>
        <v>7</v>
      </c>
    </row>
    <row r="51" spans="2:30" ht="135" customHeight="1">
      <c r="B51" s="18"/>
      <c r="C51" s="95">
        <v>8</v>
      </c>
      <c r="D51" s="106" t="s">
        <v>33</v>
      </c>
      <c r="E51" s="130">
        <v>0.65625</v>
      </c>
      <c r="F51" s="130">
        <v>0.67708333333333337</v>
      </c>
      <c r="G51" s="93"/>
      <c r="H51" s="93"/>
      <c r="I51" s="93"/>
      <c r="J51" s="93"/>
      <c r="K51" s="40"/>
      <c r="L51" s="40"/>
      <c r="M51" s="93"/>
      <c r="N51" s="93"/>
      <c r="O51" s="65" t="s">
        <v>125</v>
      </c>
      <c r="P51" s="65" t="s">
        <v>125</v>
      </c>
      <c r="Q51" s="65" t="s">
        <v>125</v>
      </c>
      <c r="R51" s="40"/>
      <c r="S51" s="40"/>
      <c r="T51" s="65" t="s">
        <v>125</v>
      </c>
      <c r="U51" s="65" t="s">
        <v>125</v>
      </c>
      <c r="V51" s="93"/>
      <c r="W51" s="65" t="s">
        <v>125</v>
      </c>
      <c r="X51" s="65" t="s">
        <v>125</v>
      </c>
      <c r="Y51" s="41"/>
      <c r="Z51" s="41"/>
      <c r="AA51" s="93"/>
      <c r="AB51" s="93"/>
      <c r="AC51" s="93"/>
      <c r="AD51" s="39">
        <f t="shared" si="0"/>
        <v>7</v>
      </c>
    </row>
    <row r="52" spans="2:30" ht="135" customHeight="1">
      <c r="B52" s="18"/>
      <c r="C52" s="95">
        <v>8</v>
      </c>
      <c r="D52" s="106" t="s">
        <v>33</v>
      </c>
      <c r="E52" s="130">
        <v>0.67708333333333337</v>
      </c>
      <c r="F52" s="130">
        <v>0.70833333333333337</v>
      </c>
      <c r="G52" s="93"/>
      <c r="H52" s="93"/>
      <c r="I52" s="93"/>
      <c r="J52" s="93"/>
      <c r="K52" s="40"/>
      <c r="L52" s="40"/>
      <c r="M52" s="93"/>
      <c r="N52" s="93"/>
      <c r="O52" s="66" t="s">
        <v>248</v>
      </c>
      <c r="P52" s="66" t="s">
        <v>248</v>
      </c>
      <c r="Q52" s="66" t="s">
        <v>248</v>
      </c>
      <c r="R52" s="40"/>
      <c r="S52" s="40"/>
      <c r="T52" s="66" t="s">
        <v>248</v>
      </c>
      <c r="U52" s="66" t="s">
        <v>248</v>
      </c>
      <c r="V52" s="65"/>
      <c r="W52" s="66" t="s">
        <v>248</v>
      </c>
      <c r="X52" s="66" t="s">
        <v>248</v>
      </c>
      <c r="Y52" s="40"/>
      <c r="Z52" s="40"/>
      <c r="AA52" s="93"/>
      <c r="AB52" s="93"/>
      <c r="AC52" s="93"/>
      <c r="AD52" s="39">
        <f t="shared" si="0"/>
        <v>7</v>
      </c>
    </row>
    <row r="53" spans="2:30" ht="135" customHeight="1">
      <c r="B53" s="18" t="s">
        <v>84</v>
      </c>
      <c r="C53" s="101">
        <v>9</v>
      </c>
      <c r="D53" s="106" t="s">
        <v>34</v>
      </c>
      <c r="E53" s="130">
        <v>0.33333333333333331</v>
      </c>
      <c r="F53" s="130">
        <v>0.41666666666666669</v>
      </c>
      <c r="G53" s="83" t="s">
        <v>288</v>
      </c>
      <c r="H53" s="83" t="s">
        <v>289</v>
      </c>
      <c r="I53" s="83" t="s">
        <v>290</v>
      </c>
      <c r="J53" s="65" t="s">
        <v>291</v>
      </c>
      <c r="K53" s="40"/>
      <c r="L53" s="40"/>
      <c r="M53" s="83" t="s">
        <v>292</v>
      </c>
      <c r="N53" s="83" t="s">
        <v>293</v>
      </c>
      <c r="O53" s="83" t="s">
        <v>294</v>
      </c>
      <c r="P53" s="83" t="s">
        <v>295</v>
      </c>
      <c r="Q53" s="65" t="s">
        <v>296</v>
      </c>
      <c r="R53" s="40"/>
      <c r="S53" s="40"/>
      <c r="T53" s="65" t="s">
        <v>297</v>
      </c>
      <c r="U53" s="65" t="s">
        <v>298</v>
      </c>
      <c r="V53" s="65" t="s">
        <v>299</v>
      </c>
      <c r="W53" s="65" t="s">
        <v>300</v>
      </c>
      <c r="X53" s="65" t="s">
        <v>301</v>
      </c>
      <c r="Y53" s="41"/>
      <c r="Z53" s="41"/>
      <c r="AA53" s="93"/>
      <c r="AB53" s="93"/>
      <c r="AC53" s="93"/>
      <c r="AD53" s="39">
        <f t="shared" si="0"/>
        <v>14</v>
      </c>
    </row>
    <row r="54" spans="2:30" ht="135" customHeight="1">
      <c r="B54" s="18"/>
      <c r="C54" s="101">
        <v>9</v>
      </c>
      <c r="D54" s="106" t="s">
        <v>34</v>
      </c>
      <c r="E54" s="130">
        <v>0.41666666666666669</v>
      </c>
      <c r="F54" s="130">
        <v>0.5</v>
      </c>
      <c r="G54" s="83" t="s">
        <v>302</v>
      </c>
      <c r="H54" s="83" t="s">
        <v>303</v>
      </c>
      <c r="I54" s="83" t="s">
        <v>304</v>
      </c>
      <c r="J54" s="65" t="s">
        <v>305</v>
      </c>
      <c r="K54" s="40"/>
      <c r="L54" s="40"/>
      <c r="M54" s="83" t="s">
        <v>306</v>
      </c>
      <c r="N54" s="83" t="s">
        <v>307</v>
      </c>
      <c r="O54" s="83" t="s">
        <v>308</v>
      </c>
      <c r="P54" s="83" t="s">
        <v>309</v>
      </c>
      <c r="Q54" s="65" t="s">
        <v>310</v>
      </c>
      <c r="R54" s="40"/>
      <c r="S54" s="40"/>
      <c r="T54" s="65" t="s">
        <v>311</v>
      </c>
      <c r="U54" s="65" t="s">
        <v>298</v>
      </c>
      <c r="V54" s="65" t="s">
        <v>299</v>
      </c>
      <c r="W54" s="65" t="s">
        <v>300</v>
      </c>
      <c r="X54" s="65" t="s">
        <v>312</v>
      </c>
      <c r="Y54" s="41"/>
      <c r="Z54" s="41"/>
      <c r="AA54" s="93"/>
      <c r="AB54" s="93"/>
      <c r="AC54" s="93"/>
      <c r="AD54" s="39">
        <f t="shared" si="0"/>
        <v>14</v>
      </c>
    </row>
    <row r="55" spans="2:30" ht="135" customHeight="1">
      <c r="B55" s="18"/>
      <c r="C55" s="101">
        <v>9</v>
      </c>
      <c r="D55" s="106" t="s">
        <v>34</v>
      </c>
      <c r="E55" s="130">
        <v>0.54166666666666663</v>
      </c>
      <c r="F55" s="130">
        <v>0.63541666666666663</v>
      </c>
      <c r="G55" s="83" t="s">
        <v>313</v>
      </c>
      <c r="H55" s="83" t="s">
        <v>314</v>
      </c>
      <c r="I55" s="83" t="s">
        <v>315</v>
      </c>
      <c r="J55" s="65" t="s">
        <v>316</v>
      </c>
      <c r="K55" s="40"/>
      <c r="L55" s="40"/>
      <c r="M55" s="83" t="s">
        <v>317</v>
      </c>
      <c r="N55" s="83" t="s">
        <v>318</v>
      </c>
      <c r="O55" s="83" t="s">
        <v>319</v>
      </c>
      <c r="P55" s="83" t="s">
        <v>320</v>
      </c>
      <c r="Q55" s="65" t="s">
        <v>321</v>
      </c>
      <c r="R55" s="40"/>
      <c r="S55" s="40"/>
      <c r="T55" s="65" t="s">
        <v>322</v>
      </c>
      <c r="U55" s="65" t="s">
        <v>323</v>
      </c>
      <c r="V55" s="65" t="s">
        <v>324</v>
      </c>
      <c r="W55" s="65" t="s">
        <v>325</v>
      </c>
      <c r="X55" s="65" t="s">
        <v>326</v>
      </c>
      <c r="Y55" s="41"/>
      <c r="Z55" s="41"/>
      <c r="AA55" s="93"/>
      <c r="AB55" s="93"/>
      <c r="AC55" s="93"/>
      <c r="AD55" s="39">
        <f t="shared" si="0"/>
        <v>14</v>
      </c>
    </row>
    <row r="56" spans="2:30" ht="135" customHeight="1">
      <c r="B56" s="18"/>
      <c r="C56" s="101">
        <v>9</v>
      </c>
      <c r="D56" s="106" t="s">
        <v>34</v>
      </c>
      <c r="E56" s="130">
        <v>0.63541666666666663</v>
      </c>
      <c r="F56" s="130">
        <v>0.65625</v>
      </c>
      <c r="G56" s="66" t="s">
        <v>124</v>
      </c>
      <c r="H56" s="66" t="s">
        <v>124</v>
      </c>
      <c r="I56" s="66" t="s">
        <v>124</v>
      </c>
      <c r="J56" s="66" t="s">
        <v>124</v>
      </c>
      <c r="K56" s="40"/>
      <c r="L56" s="40"/>
      <c r="M56" s="66" t="s">
        <v>124</v>
      </c>
      <c r="N56" s="66" t="s">
        <v>124</v>
      </c>
      <c r="O56" s="66" t="s">
        <v>124</v>
      </c>
      <c r="P56" s="66" t="s">
        <v>124</v>
      </c>
      <c r="Q56" s="66" t="s">
        <v>124</v>
      </c>
      <c r="R56" s="40"/>
      <c r="S56" s="40"/>
      <c r="T56" s="66" t="s">
        <v>124</v>
      </c>
      <c r="U56" s="66" t="s">
        <v>124</v>
      </c>
      <c r="V56" s="66" t="s">
        <v>124</v>
      </c>
      <c r="W56" s="66" t="s">
        <v>124</v>
      </c>
      <c r="X56" s="66" t="s">
        <v>124</v>
      </c>
      <c r="Y56" s="40"/>
      <c r="Z56" s="40"/>
      <c r="AA56" s="93"/>
      <c r="AB56" s="93"/>
      <c r="AC56" s="93"/>
      <c r="AD56" s="39">
        <f t="shared" si="0"/>
        <v>14</v>
      </c>
    </row>
    <row r="57" spans="2:30" ht="135" customHeight="1">
      <c r="B57" s="18"/>
      <c r="C57" s="101">
        <v>9</v>
      </c>
      <c r="D57" s="106" t="s">
        <v>34</v>
      </c>
      <c r="E57" s="130">
        <v>0.65625</v>
      </c>
      <c r="F57" s="130">
        <v>0.67708333333333337</v>
      </c>
      <c r="G57" s="65" t="s">
        <v>125</v>
      </c>
      <c r="H57" s="65" t="s">
        <v>125</v>
      </c>
      <c r="I57" s="65" t="s">
        <v>125</v>
      </c>
      <c r="J57" s="65" t="s">
        <v>125</v>
      </c>
      <c r="K57" s="40"/>
      <c r="L57" s="40"/>
      <c r="M57" s="65" t="s">
        <v>125</v>
      </c>
      <c r="N57" s="65" t="s">
        <v>125</v>
      </c>
      <c r="O57" s="65" t="s">
        <v>125</v>
      </c>
      <c r="P57" s="65" t="s">
        <v>125</v>
      </c>
      <c r="Q57" s="65" t="s">
        <v>125</v>
      </c>
      <c r="R57" s="40"/>
      <c r="S57" s="40"/>
      <c r="T57" s="65" t="s">
        <v>125</v>
      </c>
      <c r="U57" s="65" t="s">
        <v>125</v>
      </c>
      <c r="V57" s="65" t="s">
        <v>125</v>
      </c>
      <c r="W57" s="65" t="s">
        <v>125</v>
      </c>
      <c r="X57" s="65" t="s">
        <v>125</v>
      </c>
      <c r="Y57" s="41"/>
      <c r="Z57" s="41"/>
      <c r="AA57" s="93"/>
      <c r="AB57" s="93"/>
      <c r="AC57" s="93"/>
      <c r="AD57" s="39">
        <f t="shared" si="0"/>
        <v>14</v>
      </c>
    </row>
    <row r="58" spans="2:30" ht="135" customHeight="1">
      <c r="B58" s="18"/>
      <c r="C58" s="101">
        <v>9</v>
      </c>
      <c r="D58" s="106" t="s">
        <v>34</v>
      </c>
      <c r="E58" s="130">
        <v>0.67708333333333337</v>
      </c>
      <c r="F58" s="130">
        <v>0.70833333333333337</v>
      </c>
      <c r="G58" s="66" t="s">
        <v>126</v>
      </c>
      <c r="H58" s="66" t="s">
        <v>126</v>
      </c>
      <c r="I58" s="66" t="s">
        <v>126</v>
      </c>
      <c r="J58" s="66" t="s">
        <v>126</v>
      </c>
      <c r="K58" s="40"/>
      <c r="L58" s="40"/>
      <c r="M58" s="66" t="s">
        <v>126</v>
      </c>
      <c r="N58" s="66" t="s">
        <v>126</v>
      </c>
      <c r="O58" s="66" t="s">
        <v>126</v>
      </c>
      <c r="P58" s="66" t="s">
        <v>126</v>
      </c>
      <c r="Q58" s="66" t="s">
        <v>126</v>
      </c>
      <c r="R58" s="40"/>
      <c r="S58" s="40"/>
      <c r="T58" s="84" t="s">
        <v>126</v>
      </c>
      <c r="U58" s="84" t="s">
        <v>126</v>
      </c>
      <c r="V58" s="84" t="s">
        <v>126</v>
      </c>
      <c r="W58" s="84" t="s">
        <v>126</v>
      </c>
      <c r="X58" s="84" t="s">
        <v>126</v>
      </c>
      <c r="Y58" s="126"/>
      <c r="Z58" s="126"/>
      <c r="AA58" s="93"/>
      <c r="AB58" s="93"/>
      <c r="AC58" s="93"/>
      <c r="AD58" s="39">
        <f t="shared" si="0"/>
        <v>14</v>
      </c>
    </row>
    <row r="59" spans="2:30" ht="135" customHeight="1">
      <c r="B59" s="18" t="s">
        <v>84</v>
      </c>
      <c r="C59" s="96">
        <v>10</v>
      </c>
      <c r="D59" s="117" t="s">
        <v>35</v>
      </c>
      <c r="E59" s="130">
        <v>0.33333333333333331</v>
      </c>
      <c r="F59" s="130">
        <v>0.41666666666666669</v>
      </c>
      <c r="G59" s="116" t="s">
        <v>327</v>
      </c>
      <c r="H59" s="118" t="s">
        <v>328</v>
      </c>
      <c r="I59" s="93"/>
      <c r="J59" s="115" t="s">
        <v>329</v>
      </c>
      <c r="K59" s="40"/>
      <c r="L59" s="40"/>
      <c r="M59" s="116" t="s">
        <v>330</v>
      </c>
      <c r="N59" s="118" t="s">
        <v>331</v>
      </c>
      <c r="O59" s="118" t="s">
        <v>332</v>
      </c>
      <c r="P59" s="118" t="s">
        <v>333</v>
      </c>
      <c r="Q59" s="118" t="s">
        <v>334</v>
      </c>
      <c r="R59" s="40"/>
      <c r="S59" s="40"/>
      <c r="T59" s="93"/>
      <c r="U59" s="83" t="s">
        <v>335</v>
      </c>
      <c r="V59" s="83" t="s">
        <v>336</v>
      </c>
      <c r="W59" s="83" t="s">
        <v>337</v>
      </c>
      <c r="X59" s="83" t="s">
        <v>338</v>
      </c>
      <c r="Y59" s="125"/>
      <c r="Z59" s="125"/>
      <c r="AA59" s="93"/>
      <c r="AB59" s="93"/>
      <c r="AC59" s="93"/>
      <c r="AD59" s="39">
        <f t="shared" si="0"/>
        <v>12</v>
      </c>
    </row>
    <row r="60" spans="2:30" ht="135" customHeight="1">
      <c r="B60" s="18"/>
      <c r="C60" s="96">
        <v>10</v>
      </c>
      <c r="D60" s="117" t="s">
        <v>35</v>
      </c>
      <c r="E60" s="130">
        <v>0.41666666666666669</v>
      </c>
      <c r="F60" s="130">
        <v>0.5</v>
      </c>
      <c r="G60" s="116" t="s">
        <v>339</v>
      </c>
      <c r="H60" s="118" t="s">
        <v>328</v>
      </c>
      <c r="I60" s="93"/>
      <c r="J60" s="115" t="s">
        <v>329</v>
      </c>
      <c r="K60" s="40"/>
      <c r="L60" s="40"/>
      <c r="M60" s="116" t="s">
        <v>340</v>
      </c>
      <c r="N60" s="118" t="s">
        <v>341</v>
      </c>
      <c r="O60" s="118" t="s">
        <v>342</v>
      </c>
      <c r="P60" s="118" t="s">
        <v>343</v>
      </c>
      <c r="Q60" s="118" t="s">
        <v>334</v>
      </c>
      <c r="R60" s="40"/>
      <c r="S60" s="40"/>
      <c r="T60" s="93"/>
      <c r="U60" s="83" t="s">
        <v>335</v>
      </c>
      <c r="V60" s="83" t="s">
        <v>336</v>
      </c>
      <c r="W60" s="83" t="s">
        <v>344</v>
      </c>
      <c r="X60" s="83" t="s">
        <v>345</v>
      </c>
      <c r="Y60" s="125"/>
      <c r="Z60" s="125"/>
      <c r="AA60" s="93"/>
      <c r="AB60" s="93"/>
      <c r="AC60" s="93"/>
      <c r="AD60" s="39">
        <f t="shared" si="0"/>
        <v>12</v>
      </c>
    </row>
    <row r="61" spans="2:30" ht="135" customHeight="1">
      <c r="B61" s="18"/>
      <c r="C61" s="96">
        <v>10</v>
      </c>
      <c r="D61" s="117" t="s">
        <v>35</v>
      </c>
      <c r="E61" s="130">
        <v>0.54166666666666663</v>
      </c>
      <c r="F61" s="130">
        <v>0.63541666666666663</v>
      </c>
      <c r="G61" s="116" t="s">
        <v>339</v>
      </c>
      <c r="H61" s="118" t="s">
        <v>346</v>
      </c>
      <c r="I61" s="93"/>
      <c r="J61" s="115" t="s">
        <v>329</v>
      </c>
      <c r="K61" s="40"/>
      <c r="L61" s="40"/>
      <c r="M61" s="116" t="s">
        <v>347</v>
      </c>
      <c r="N61" s="118" t="s">
        <v>348</v>
      </c>
      <c r="O61" s="118" t="s">
        <v>349</v>
      </c>
      <c r="P61" s="118" t="s">
        <v>350</v>
      </c>
      <c r="Q61" s="118" t="s">
        <v>334</v>
      </c>
      <c r="R61" s="40"/>
      <c r="S61" s="40"/>
      <c r="T61" s="93"/>
      <c r="U61" s="83" t="s">
        <v>351</v>
      </c>
      <c r="V61" s="83" t="s">
        <v>352</v>
      </c>
      <c r="W61" s="83" t="s">
        <v>353</v>
      </c>
      <c r="X61" s="83" t="s">
        <v>354</v>
      </c>
      <c r="Y61" s="125"/>
      <c r="Z61" s="125"/>
      <c r="AA61" s="93"/>
      <c r="AB61" s="93"/>
      <c r="AC61" s="93"/>
      <c r="AD61" s="39">
        <f t="shared" si="0"/>
        <v>12</v>
      </c>
    </row>
    <row r="62" spans="2:30" ht="135" customHeight="1">
      <c r="B62" s="18"/>
      <c r="C62" s="96">
        <v>10</v>
      </c>
      <c r="D62" s="117" t="s">
        <v>35</v>
      </c>
      <c r="E62" s="130">
        <v>0.63541666666666663</v>
      </c>
      <c r="F62" s="130">
        <v>0.65625</v>
      </c>
      <c r="G62" s="119" t="s">
        <v>124</v>
      </c>
      <c r="H62" s="120" t="s">
        <v>124</v>
      </c>
      <c r="I62" s="93"/>
      <c r="J62" s="120" t="s">
        <v>124</v>
      </c>
      <c r="K62" s="40"/>
      <c r="L62" s="40"/>
      <c r="M62" s="120" t="s">
        <v>124</v>
      </c>
      <c r="N62" s="66" t="s">
        <v>124</v>
      </c>
      <c r="O62" s="66" t="s">
        <v>124</v>
      </c>
      <c r="P62" s="66" t="s">
        <v>124</v>
      </c>
      <c r="Q62" s="66" t="s">
        <v>124</v>
      </c>
      <c r="R62" s="40"/>
      <c r="S62" s="40"/>
      <c r="T62" s="93"/>
      <c r="U62" s="84" t="s">
        <v>124</v>
      </c>
      <c r="V62" s="84" t="s">
        <v>124</v>
      </c>
      <c r="W62" s="84" t="s">
        <v>124</v>
      </c>
      <c r="X62" s="84" t="s">
        <v>124</v>
      </c>
      <c r="Y62" s="126"/>
      <c r="Z62" s="126"/>
      <c r="AA62" s="93"/>
      <c r="AB62" s="93"/>
      <c r="AC62" s="93"/>
      <c r="AD62" s="39">
        <f t="shared" si="0"/>
        <v>12</v>
      </c>
    </row>
    <row r="63" spans="2:30" ht="135" customHeight="1">
      <c r="B63" s="18"/>
      <c r="C63" s="96">
        <v>10</v>
      </c>
      <c r="D63" s="117" t="s">
        <v>35</v>
      </c>
      <c r="E63" s="130">
        <v>0.65625</v>
      </c>
      <c r="F63" s="130">
        <v>0.67708333333333337</v>
      </c>
      <c r="G63" s="118" t="s">
        <v>125</v>
      </c>
      <c r="H63" s="118" t="s">
        <v>125</v>
      </c>
      <c r="I63" s="93"/>
      <c r="J63" s="118" t="s">
        <v>125</v>
      </c>
      <c r="K63" s="40"/>
      <c r="L63" s="40"/>
      <c r="M63" s="118" t="s">
        <v>125</v>
      </c>
      <c r="N63" s="65" t="s">
        <v>125</v>
      </c>
      <c r="O63" s="65" t="s">
        <v>125</v>
      </c>
      <c r="P63" s="65" t="s">
        <v>125</v>
      </c>
      <c r="Q63" s="65" t="s">
        <v>125</v>
      </c>
      <c r="R63" s="40"/>
      <c r="S63" s="40"/>
      <c r="T63" s="93"/>
      <c r="U63" s="83" t="s">
        <v>125</v>
      </c>
      <c r="V63" s="83" t="s">
        <v>125</v>
      </c>
      <c r="W63" s="83" t="s">
        <v>125</v>
      </c>
      <c r="X63" s="83" t="s">
        <v>125</v>
      </c>
      <c r="Y63" s="125"/>
      <c r="Z63" s="125"/>
      <c r="AA63" s="93"/>
      <c r="AB63" s="93"/>
      <c r="AC63" s="93"/>
      <c r="AD63" s="39">
        <f t="shared" si="0"/>
        <v>12</v>
      </c>
    </row>
    <row r="64" spans="2:30" ht="135" customHeight="1">
      <c r="B64" s="18"/>
      <c r="C64" s="96">
        <v>10</v>
      </c>
      <c r="D64" s="117" t="s">
        <v>35</v>
      </c>
      <c r="E64" s="130">
        <v>0.67708333333333337</v>
      </c>
      <c r="F64" s="130">
        <v>0.70833333333333337</v>
      </c>
      <c r="G64" s="120" t="s">
        <v>126</v>
      </c>
      <c r="H64" s="120" t="s">
        <v>126</v>
      </c>
      <c r="I64" s="93"/>
      <c r="J64" s="120" t="s">
        <v>126</v>
      </c>
      <c r="K64" s="40"/>
      <c r="L64" s="40"/>
      <c r="M64" s="120" t="s">
        <v>248</v>
      </c>
      <c r="N64" s="66" t="s">
        <v>248</v>
      </c>
      <c r="O64" s="66" t="s">
        <v>248</v>
      </c>
      <c r="P64" s="66" t="s">
        <v>248</v>
      </c>
      <c r="Q64" s="66" t="s">
        <v>248</v>
      </c>
      <c r="R64" s="40"/>
      <c r="S64" s="40"/>
      <c r="T64" s="93"/>
      <c r="U64" s="84" t="s">
        <v>248</v>
      </c>
      <c r="V64" s="84" t="s">
        <v>248</v>
      </c>
      <c r="W64" s="84" t="s">
        <v>248</v>
      </c>
      <c r="X64" s="84" t="s">
        <v>248</v>
      </c>
      <c r="Y64" s="126"/>
      <c r="Z64" s="126"/>
      <c r="AA64" s="93"/>
      <c r="AB64" s="93"/>
      <c r="AC64" s="93"/>
      <c r="AD64" s="39">
        <f t="shared" si="0"/>
        <v>12</v>
      </c>
    </row>
    <row r="65" spans="2:30" ht="135" customHeight="1">
      <c r="B65" s="18" t="s">
        <v>84</v>
      </c>
      <c r="C65" s="102">
        <v>11</v>
      </c>
      <c r="D65" s="106" t="s">
        <v>36</v>
      </c>
      <c r="E65" s="130">
        <v>0.33333333333333331</v>
      </c>
      <c r="F65" s="130">
        <v>0.41666666666666669</v>
      </c>
      <c r="G65" s="93"/>
      <c r="H65" s="93"/>
      <c r="I65" s="93"/>
      <c r="J65" s="93"/>
      <c r="K65" s="40"/>
      <c r="L65" s="40"/>
      <c r="M65" s="93"/>
      <c r="N65" s="93"/>
      <c r="O65" s="93"/>
      <c r="P65" s="93"/>
      <c r="Q65" s="93"/>
      <c r="R65" s="40"/>
      <c r="S65" s="40"/>
      <c r="T65" s="83" t="s">
        <v>355</v>
      </c>
      <c r="U65" s="83" t="s">
        <v>356</v>
      </c>
      <c r="V65" s="147" t="s">
        <v>357</v>
      </c>
      <c r="W65" s="83" t="s">
        <v>358</v>
      </c>
      <c r="X65" s="116" t="s">
        <v>359</v>
      </c>
      <c r="Y65" s="125"/>
      <c r="Z65" s="125"/>
      <c r="AA65" s="93"/>
      <c r="AB65" s="93"/>
      <c r="AC65" s="93"/>
      <c r="AD65" s="39">
        <f t="shared" si="0"/>
        <v>5</v>
      </c>
    </row>
    <row r="66" spans="2:30" ht="135" customHeight="1">
      <c r="B66" s="18"/>
      <c r="C66" s="102">
        <v>11</v>
      </c>
      <c r="D66" s="106" t="s">
        <v>36</v>
      </c>
      <c r="E66" s="130">
        <v>0.41666666666666669</v>
      </c>
      <c r="F66" s="130">
        <v>0.5</v>
      </c>
      <c r="G66" s="93"/>
      <c r="H66" s="93"/>
      <c r="I66" s="93"/>
      <c r="J66" s="93"/>
      <c r="K66" s="40"/>
      <c r="L66" s="40"/>
      <c r="M66" s="93"/>
      <c r="N66" s="93"/>
      <c r="O66" s="93"/>
      <c r="P66" s="93"/>
      <c r="Q66" s="93"/>
      <c r="R66" s="40"/>
      <c r="S66" s="40"/>
      <c r="T66" s="83" t="s">
        <v>360</v>
      </c>
      <c r="U66" s="83" t="s">
        <v>356</v>
      </c>
      <c r="V66" s="147" t="s">
        <v>361</v>
      </c>
      <c r="W66" s="83" t="s">
        <v>358</v>
      </c>
      <c r="X66" s="116" t="s">
        <v>362</v>
      </c>
      <c r="Y66" s="125"/>
      <c r="Z66" s="125"/>
      <c r="AA66" s="93"/>
      <c r="AB66" s="93"/>
      <c r="AC66" s="93"/>
      <c r="AD66" s="39">
        <f t="shared" si="0"/>
        <v>5</v>
      </c>
    </row>
    <row r="67" spans="2:30" ht="135" customHeight="1">
      <c r="B67" s="18"/>
      <c r="C67" s="102">
        <v>11</v>
      </c>
      <c r="D67" s="106" t="s">
        <v>36</v>
      </c>
      <c r="E67" s="130">
        <v>0.54166666666666663</v>
      </c>
      <c r="F67" s="130">
        <v>0.63541666666666663</v>
      </c>
      <c r="G67" s="93"/>
      <c r="H67" s="93"/>
      <c r="I67" s="93"/>
      <c r="J67" s="93"/>
      <c r="K67" s="40"/>
      <c r="L67" s="40"/>
      <c r="M67" s="93"/>
      <c r="N67" s="93"/>
      <c r="O67" s="93"/>
      <c r="P67" s="93"/>
      <c r="Q67" s="93"/>
      <c r="R67" s="40"/>
      <c r="S67" s="40"/>
      <c r="T67" s="83" t="s">
        <v>363</v>
      </c>
      <c r="U67" s="83" t="s">
        <v>364</v>
      </c>
      <c r="V67" s="147" t="s">
        <v>365</v>
      </c>
      <c r="W67" s="83" t="s">
        <v>366</v>
      </c>
      <c r="X67" s="116" t="s">
        <v>367</v>
      </c>
      <c r="Y67" s="125"/>
      <c r="Z67" s="125"/>
      <c r="AA67" s="93"/>
      <c r="AB67" s="93"/>
      <c r="AC67" s="93"/>
      <c r="AD67" s="39">
        <f t="shared" si="0"/>
        <v>5</v>
      </c>
    </row>
    <row r="68" spans="2:30" ht="135" customHeight="1">
      <c r="B68" s="18"/>
      <c r="C68" s="102">
        <v>11</v>
      </c>
      <c r="D68" s="106" t="s">
        <v>36</v>
      </c>
      <c r="E68" s="130">
        <v>0.63541666666666663</v>
      </c>
      <c r="F68" s="130">
        <v>0.65625</v>
      </c>
      <c r="G68" s="93"/>
      <c r="H68" s="93"/>
      <c r="I68" s="93"/>
      <c r="J68" s="93"/>
      <c r="K68" s="40"/>
      <c r="L68" s="40"/>
      <c r="M68" s="93"/>
      <c r="N68" s="93"/>
      <c r="O68" s="93"/>
      <c r="P68" s="93"/>
      <c r="Q68" s="93"/>
      <c r="R68" s="40"/>
      <c r="S68" s="40"/>
      <c r="T68" s="66" t="s">
        <v>124</v>
      </c>
      <c r="U68" s="66" t="s">
        <v>124</v>
      </c>
      <c r="V68" s="66" t="s">
        <v>124</v>
      </c>
      <c r="W68" s="66" t="s">
        <v>124</v>
      </c>
      <c r="X68" s="66" t="s">
        <v>124</v>
      </c>
      <c r="Y68" s="40"/>
      <c r="Z68" s="40"/>
      <c r="AA68" s="93"/>
      <c r="AB68" s="93"/>
      <c r="AC68" s="93"/>
      <c r="AD68" s="39">
        <f t="shared" si="0"/>
        <v>5</v>
      </c>
    </row>
    <row r="69" spans="2:30" ht="135" customHeight="1">
      <c r="B69" s="18"/>
      <c r="C69" s="102">
        <v>11</v>
      </c>
      <c r="D69" s="106" t="s">
        <v>36</v>
      </c>
      <c r="E69" s="130">
        <v>0.65625</v>
      </c>
      <c r="F69" s="130">
        <v>0.67708333333333337</v>
      </c>
      <c r="G69" s="93"/>
      <c r="H69" s="93"/>
      <c r="I69" s="93"/>
      <c r="J69" s="93"/>
      <c r="K69" s="40"/>
      <c r="L69" s="40"/>
      <c r="M69" s="93"/>
      <c r="N69" s="93"/>
      <c r="O69" s="93"/>
      <c r="P69" s="93"/>
      <c r="Q69" s="93"/>
      <c r="R69" s="40"/>
      <c r="S69" s="40"/>
      <c r="T69" s="65" t="s">
        <v>125</v>
      </c>
      <c r="U69" s="65" t="s">
        <v>125</v>
      </c>
      <c r="V69" s="65" t="s">
        <v>125</v>
      </c>
      <c r="W69" s="65" t="s">
        <v>125</v>
      </c>
      <c r="X69" s="65" t="s">
        <v>125</v>
      </c>
      <c r="Y69" s="41"/>
      <c r="Z69" s="41"/>
      <c r="AA69" s="93"/>
      <c r="AB69" s="93"/>
      <c r="AC69" s="93"/>
      <c r="AD69" s="39">
        <f t="shared" ref="AD69:AD100" si="1">COUNTA(G69:AC69)</f>
        <v>5</v>
      </c>
    </row>
    <row r="70" spans="2:30" ht="135" customHeight="1">
      <c r="B70" s="18"/>
      <c r="C70" s="102">
        <v>11</v>
      </c>
      <c r="D70" s="106" t="s">
        <v>36</v>
      </c>
      <c r="E70" s="130">
        <v>0.67708333333333337</v>
      </c>
      <c r="F70" s="130">
        <v>0.70833333333333337</v>
      </c>
      <c r="G70" s="93"/>
      <c r="H70" s="93"/>
      <c r="I70" s="93"/>
      <c r="J70" s="93"/>
      <c r="K70" s="40"/>
      <c r="L70" s="40"/>
      <c r="M70" s="93"/>
      <c r="N70" s="93"/>
      <c r="O70" s="93"/>
      <c r="P70" s="93"/>
      <c r="Q70" s="93"/>
      <c r="R70" s="40"/>
      <c r="S70" s="40"/>
      <c r="T70" s="66" t="s">
        <v>248</v>
      </c>
      <c r="U70" s="66" t="s">
        <v>248</v>
      </c>
      <c r="V70" s="66" t="s">
        <v>248</v>
      </c>
      <c r="W70" s="66" t="s">
        <v>248</v>
      </c>
      <c r="X70" s="66" t="s">
        <v>248</v>
      </c>
      <c r="Y70" s="40"/>
      <c r="Z70" s="40"/>
      <c r="AA70" s="93"/>
      <c r="AB70" s="93"/>
      <c r="AC70" s="93"/>
      <c r="AD70" s="39">
        <f t="shared" si="1"/>
        <v>5</v>
      </c>
    </row>
    <row r="71" spans="2:30" ht="135" customHeight="1">
      <c r="B71" s="18" t="s">
        <v>84</v>
      </c>
      <c r="C71" s="103">
        <v>12</v>
      </c>
      <c r="D71" s="107" t="s">
        <v>368</v>
      </c>
      <c r="E71" s="130">
        <v>0.33333333333333331</v>
      </c>
      <c r="F71" s="130">
        <v>0.41666666666666669</v>
      </c>
      <c r="G71" s="83" t="s">
        <v>369</v>
      </c>
      <c r="H71" s="83" t="s">
        <v>370</v>
      </c>
      <c r="I71" s="83" t="s">
        <v>371</v>
      </c>
      <c r="J71" s="93"/>
      <c r="K71" s="40"/>
      <c r="L71" s="40"/>
      <c r="M71" s="93"/>
      <c r="N71" s="93"/>
      <c r="O71" s="118" t="s">
        <v>372</v>
      </c>
      <c r="P71" s="93"/>
      <c r="Q71" s="93"/>
      <c r="R71" s="40"/>
      <c r="S71" s="40"/>
      <c r="T71" s="93"/>
      <c r="U71" s="93"/>
      <c r="V71" s="93"/>
      <c r="W71" s="93"/>
      <c r="X71" s="93"/>
      <c r="Y71" s="127"/>
      <c r="Z71" s="127"/>
      <c r="AA71" s="93"/>
      <c r="AB71" s="93"/>
      <c r="AC71" s="93"/>
      <c r="AD71" s="39">
        <f t="shared" si="1"/>
        <v>4</v>
      </c>
    </row>
    <row r="72" spans="2:30" ht="135" customHeight="1">
      <c r="C72" s="103">
        <v>12</v>
      </c>
      <c r="D72" s="107" t="s">
        <v>368</v>
      </c>
      <c r="E72" s="130">
        <v>0.41666666666666669</v>
      </c>
      <c r="F72" s="130">
        <v>0.5</v>
      </c>
      <c r="G72" s="83" t="s">
        <v>373</v>
      </c>
      <c r="H72" s="83" t="s">
        <v>370</v>
      </c>
      <c r="I72" s="83" t="s">
        <v>371</v>
      </c>
      <c r="J72" s="93"/>
      <c r="K72" s="40"/>
      <c r="L72" s="40"/>
      <c r="M72" s="93"/>
      <c r="N72" s="93"/>
      <c r="O72" s="118" t="s">
        <v>374</v>
      </c>
      <c r="P72" s="93"/>
      <c r="Q72" s="93"/>
      <c r="R72" s="40"/>
      <c r="S72" s="40"/>
      <c r="T72" s="93"/>
      <c r="U72" s="93"/>
      <c r="V72" s="93"/>
      <c r="W72" s="93"/>
      <c r="X72" s="93"/>
      <c r="Y72" s="127"/>
      <c r="Z72" s="127"/>
      <c r="AA72" s="93"/>
      <c r="AB72" s="93"/>
      <c r="AC72" s="93"/>
      <c r="AD72" s="39">
        <f t="shared" si="1"/>
        <v>4</v>
      </c>
    </row>
    <row r="73" spans="2:30" ht="135" customHeight="1">
      <c r="C73" s="103">
        <v>12</v>
      </c>
      <c r="D73" s="107" t="s">
        <v>368</v>
      </c>
      <c r="E73" s="130">
        <v>0.54166666666666663</v>
      </c>
      <c r="F73" s="130">
        <v>0.63541666666666663</v>
      </c>
      <c r="G73" s="83" t="s">
        <v>375</v>
      </c>
      <c r="H73" s="83" t="s">
        <v>376</v>
      </c>
      <c r="I73" s="83" t="s">
        <v>377</v>
      </c>
      <c r="J73" s="93"/>
      <c r="K73" s="40"/>
      <c r="L73" s="40"/>
      <c r="M73" s="93"/>
      <c r="N73" s="93"/>
      <c r="O73" s="118" t="s">
        <v>378</v>
      </c>
      <c r="P73" s="93"/>
      <c r="Q73" s="93"/>
      <c r="R73" s="40"/>
      <c r="S73" s="40"/>
      <c r="T73" s="93"/>
      <c r="U73" s="93"/>
      <c r="V73" s="93"/>
      <c r="W73" s="93"/>
      <c r="X73" s="93"/>
      <c r="Y73" s="127"/>
      <c r="Z73" s="127"/>
      <c r="AA73" s="93"/>
      <c r="AB73" s="93"/>
      <c r="AC73" s="93"/>
      <c r="AD73" s="39">
        <f t="shared" si="1"/>
        <v>4</v>
      </c>
    </row>
    <row r="74" spans="2:30" ht="135" customHeight="1">
      <c r="C74" s="103">
        <v>12</v>
      </c>
      <c r="D74" s="107" t="s">
        <v>368</v>
      </c>
      <c r="E74" s="130">
        <v>0.63541666666666663</v>
      </c>
      <c r="F74" s="130">
        <v>0.65625</v>
      </c>
      <c r="G74" s="66" t="s">
        <v>124</v>
      </c>
      <c r="H74" s="66" t="s">
        <v>124</v>
      </c>
      <c r="I74" s="66" t="s">
        <v>124</v>
      </c>
      <c r="J74" s="93"/>
      <c r="K74" s="40"/>
      <c r="L74" s="40"/>
      <c r="M74" s="93"/>
      <c r="N74" s="93"/>
      <c r="O74" s="120" t="s">
        <v>124</v>
      </c>
      <c r="P74" s="93"/>
      <c r="Q74" s="93"/>
      <c r="R74" s="40"/>
      <c r="S74" s="40"/>
      <c r="T74" s="93"/>
      <c r="U74" s="93"/>
      <c r="V74" s="93"/>
      <c r="W74" s="93"/>
      <c r="X74" s="93"/>
      <c r="Y74" s="127"/>
      <c r="Z74" s="127"/>
      <c r="AA74" s="93"/>
      <c r="AB74" s="93"/>
      <c r="AC74" s="93"/>
      <c r="AD74" s="39">
        <f t="shared" si="1"/>
        <v>4</v>
      </c>
    </row>
    <row r="75" spans="2:30" ht="135" customHeight="1">
      <c r="C75" s="103">
        <v>12</v>
      </c>
      <c r="D75" s="107" t="s">
        <v>368</v>
      </c>
      <c r="E75" s="130">
        <v>0.65625</v>
      </c>
      <c r="F75" s="130">
        <v>0.67708333333333337</v>
      </c>
      <c r="G75" s="65" t="s">
        <v>125</v>
      </c>
      <c r="H75" s="65" t="s">
        <v>125</v>
      </c>
      <c r="I75" s="65" t="s">
        <v>125</v>
      </c>
      <c r="J75" s="93"/>
      <c r="K75" s="40"/>
      <c r="L75" s="40"/>
      <c r="M75" s="93"/>
      <c r="N75" s="93"/>
      <c r="O75" s="118" t="s">
        <v>125</v>
      </c>
      <c r="P75" s="93"/>
      <c r="Q75" s="93"/>
      <c r="R75" s="40"/>
      <c r="S75" s="40"/>
      <c r="T75" s="93"/>
      <c r="U75" s="93"/>
      <c r="V75" s="93"/>
      <c r="W75" s="93"/>
      <c r="X75" s="93"/>
      <c r="Y75" s="127"/>
      <c r="Z75" s="127"/>
      <c r="AA75" s="93"/>
      <c r="AB75" s="93"/>
      <c r="AC75" s="93"/>
      <c r="AD75" s="39">
        <f t="shared" si="1"/>
        <v>4</v>
      </c>
    </row>
    <row r="76" spans="2:30" ht="135" customHeight="1">
      <c r="C76" s="103">
        <v>12</v>
      </c>
      <c r="D76" s="107" t="s">
        <v>368</v>
      </c>
      <c r="E76" s="131">
        <v>0.67708333333333337</v>
      </c>
      <c r="F76" s="131">
        <v>0.70833333333333337</v>
      </c>
      <c r="G76" s="72" t="s">
        <v>126</v>
      </c>
      <c r="H76" s="72" t="s">
        <v>126</v>
      </c>
      <c r="I76" s="72" t="s">
        <v>126</v>
      </c>
      <c r="J76" s="93"/>
      <c r="K76" s="40"/>
      <c r="L76" s="40"/>
      <c r="M76" s="93"/>
      <c r="N76" s="93"/>
      <c r="O76" s="120" t="s">
        <v>248</v>
      </c>
      <c r="P76" s="93"/>
      <c r="Q76" s="93"/>
      <c r="R76" s="40"/>
      <c r="S76" s="40"/>
      <c r="T76" s="93"/>
      <c r="U76" s="93"/>
      <c r="V76" s="93"/>
      <c r="W76" s="93"/>
      <c r="X76" s="93"/>
      <c r="Y76" s="127"/>
      <c r="Z76" s="127"/>
      <c r="AA76" s="93"/>
      <c r="AB76" s="93"/>
      <c r="AC76" s="93"/>
      <c r="AD76" s="39">
        <f t="shared" si="1"/>
        <v>4</v>
      </c>
    </row>
    <row r="77" spans="2:30" s="43" customFormat="1" ht="135" customHeight="1">
      <c r="C77" s="94">
        <v>13</v>
      </c>
      <c r="D77" s="144" t="s">
        <v>379</v>
      </c>
      <c r="E77" s="130">
        <v>0.33333333333333331</v>
      </c>
      <c r="F77" s="130">
        <v>0.41666666666666669</v>
      </c>
      <c r="G77" s="93"/>
      <c r="H77" s="93"/>
      <c r="I77" s="93"/>
      <c r="J77" s="93"/>
      <c r="K77" s="40"/>
      <c r="L77" s="40"/>
      <c r="M77" s="124"/>
      <c r="N77" s="118" t="s">
        <v>380</v>
      </c>
      <c r="O77" s="93"/>
      <c r="P77" s="93"/>
      <c r="Q77" s="93"/>
      <c r="R77" s="40"/>
      <c r="S77" s="40"/>
      <c r="T77" s="93"/>
      <c r="U77" s="135" t="s">
        <v>381</v>
      </c>
      <c r="V77" s="93"/>
      <c r="W77" s="93"/>
      <c r="X77" s="93"/>
      <c r="Y77" s="128"/>
      <c r="Z77" s="128"/>
      <c r="AA77" s="93"/>
      <c r="AB77" s="93"/>
      <c r="AC77" s="93"/>
      <c r="AD77" s="39">
        <f t="shared" si="1"/>
        <v>2</v>
      </c>
    </row>
    <row r="78" spans="2:30" ht="135" customHeight="1">
      <c r="C78" s="94">
        <v>13</v>
      </c>
      <c r="D78" s="144" t="s">
        <v>379</v>
      </c>
      <c r="E78" s="130">
        <v>0.41666666666666669</v>
      </c>
      <c r="F78" s="130">
        <v>0.5</v>
      </c>
      <c r="G78" s="93"/>
      <c r="H78" s="93"/>
      <c r="I78" s="93"/>
      <c r="J78" s="93"/>
      <c r="K78" s="40"/>
      <c r="L78" s="40"/>
      <c r="M78" s="124"/>
      <c r="N78" s="118" t="s">
        <v>382</v>
      </c>
      <c r="O78" s="93"/>
      <c r="P78" s="93"/>
      <c r="Q78" s="93"/>
      <c r="R78" s="40"/>
      <c r="S78" s="40"/>
      <c r="T78" s="93"/>
      <c r="U78" s="135" t="s">
        <v>383</v>
      </c>
      <c r="V78" s="93"/>
      <c r="W78" s="93"/>
      <c r="X78" s="93"/>
      <c r="Y78" s="128"/>
      <c r="Z78" s="128"/>
      <c r="AA78" s="93"/>
      <c r="AB78" s="93"/>
      <c r="AC78" s="93"/>
      <c r="AD78" s="39">
        <f t="shared" si="1"/>
        <v>2</v>
      </c>
    </row>
    <row r="79" spans="2:30" ht="135" customHeight="1">
      <c r="C79" s="94">
        <v>13</v>
      </c>
      <c r="D79" s="144" t="s">
        <v>379</v>
      </c>
      <c r="E79" s="130">
        <v>0.54166666666666663</v>
      </c>
      <c r="F79" s="130">
        <v>0.63541666666666663</v>
      </c>
      <c r="G79" s="93"/>
      <c r="H79" s="93"/>
      <c r="I79" s="93"/>
      <c r="J79" s="93"/>
      <c r="K79" s="40"/>
      <c r="L79" s="40"/>
      <c r="M79" s="124"/>
      <c r="N79" s="118" t="s">
        <v>384</v>
      </c>
      <c r="O79" s="93"/>
      <c r="P79" s="93"/>
      <c r="Q79" s="93"/>
      <c r="R79" s="40"/>
      <c r="S79" s="40"/>
      <c r="T79" s="93"/>
      <c r="U79" s="135" t="s">
        <v>385</v>
      </c>
      <c r="V79" s="93"/>
      <c r="W79" s="93"/>
      <c r="X79" s="93"/>
      <c r="Y79" s="128"/>
      <c r="Z79" s="128"/>
      <c r="AA79" s="93"/>
      <c r="AB79" s="93"/>
      <c r="AC79" s="93"/>
      <c r="AD79" s="39">
        <f t="shared" si="1"/>
        <v>2</v>
      </c>
    </row>
    <row r="80" spans="2:30" ht="135" customHeight="1">
      <c r="C80" s="94">
        <v>13</v>
      </c>
      <c r="D80" s="144" t="s">
        <v>379</v>
      </c>
      <c r="E80" s="130">
        <v>0.63541666666666663</v>
      </c>
      <c r="F80" s="130">
        <v>0.65625</v>
      </c>
      <c r="G80" s="93"/>
      <c r="H80" s="93"/>
      <c r="I80" s="93"/>
      <c r="J80" s="93"/>
      <c r="K80" s="40"/>
      <c r="L80" s="40"/>
      <c r="M80" s="124"/>
      <c r="N80" s="120" t="s">
        <v>124</v>
      </c>
      <c r="O80" s="93"/>
      <c r="P80" s="93"/>
      <c r="Q80" s="93"/>
      <c r="R80" s="40"/>
      <c r="S80" s="40"/>
      <c r="T80" s="93"/>
      <c r="U80" s="146" t="s">
        <v>124</v>
      </c>
      <c r="V80" s="93"/>
      <c r="W80" s="93"/>
      <c r="X80" s="93"/>
      <c r="Y80" s="128"/>
      <c r="Z80" s="128"/>
      <c r="AA80" s="93"/>
      <c r="AB80" s="93"/>
      <c r="AC80" s="93"/>
      <c r="AD80" s="39">
        <f t="shared" si="1"/>
        <v>2</v>
      </c>
    </row>
    <row r="81" spans="3:30" ht="135" customHeight="1">
      <c r="C81" s="94">
        <v>13</v>
      </c>
      <c r="D81" s="144" t="s">
        <v>379</v>
      </c>
      <c r="E81" s="130">
        <v>0.65625</v>
      </c>
      <c r="F81" s="130">
        <v>0.67708333333333337</v>
      </c>
      <c r="G81" s="93"/>
      <c r="H81" s="93"/>
      <c r="I81" s="93"/>
      <c r="J81" s="93"/>
      <c r="K81" s="40"/>
      <c r="L81" s="40"/>
      <c r="M81" s="124"/>
      <c r="N81" s="118" t="s">
        <v>125</v>
      </c>
      <c r="O81" s="93"/>
      <c r="P81" s="93"/>
      <c r="Q81" s="93"/>
      <c r="R81" s="40"/>
      <c r="S81" s="40"/>
      <c r="T81" s="93"/>
      <c r="U81" s="135" t="s">
        <v>125</v>
      </c>
      <c r="V81" s="93"/>
      <c r="W81" s="93"/>
      <c r="X81" s="93"/>
      <c r="Y81" s="128"/>
      <c r="Z81" s="128"/>
      <c r="AA81" s="93"/>
      <c r="AB81" s="93"/>
      <c r="AC81" s="93"/>
      <c r="AD81" s="39">
        <f t="shared" si="1"/>
        <v>2</v>
      </c>
    </row>
    <row r="82" spans="3:30" ht="135" customHeight="1">
      <c r="C82" s="94">
        <v>13</v>
      </c>
      <c r="D82" s="144" t="s">
        <v>379</v>
      </c>
      <c r="E82" s="130">
        <v>0.67708333333333337</v>
      </c>
      <c r="F82" s="130">
        <v>0.70833333333333337</v>
      </c>
      <c r="G82" s="93"/>
      <c r="H82" s="93"/>
      <c r="I82" s="93"/>
      <c r="J82" s="93"/>
      <c r="K82" s="40"/>
      <c r="L82" s="40"/>
      <c r="M82" s="123" t="s">
        <v>386</v>
      </c>
      <c r="N82" s="120" t="s">
        <v>248</v>
      </c>
      <c r="O82" s="93"/>
      <c r="P82" s="93"/>
      <c r="Q82" s="93"/>
      <c r="R82" s="40"/>
      <c r="S82" s="40"/>
      <c r="T82" s="93"/>
      <c r="U82" s="146" t="s">
        <v>126</v>
      </c>
      <c r="V82" s="93"/>
      <c r="W82" s="93"/>
      <c r="X82" s="93"/>
      <c r="Y82" s="128"/>
      <c r="Z82" s="128"/>
      <c r="AA82" s="93"/>
      <c r="AB82" s="93"/>
      <c r="AC82" s="93"/>
      <c r="AD82" s="39">
        <f t="shared" si="1"/>
        <v>3</v>
      </c>
    </row>
    <row r="83" spans="3:30" ht="135" customHeight="1">
      <c r="C83" s="104">
        <v>14</v>
      </c>
      <c r="D83" s="107" t="s">
        <v>39</v>
      </c>
      <c r="E83" s="130">
        <v>0.33333333333333331</v>
      </c>
      <c r="F83" s="130">
        <v>0.41666666666666669</v>
      </c>
      <c r="G83" s="83" t="s">
        <v>387</v>
      </c>
      <c r="H83" s="83" t="s">
        <v>388</v>
      </c>
      <c r="I83" s="83" t="s">
        <v>389</v>
      </c>
      <c r="J83" s="83" t="s">
        <v>390</v>
      </c>
      <c r="K83" s="40"/>
      <c r="L83" s="40"/>
      <c r="M83" s="93"/>
      <c r="N83" s="93"/>
      <c r="O83" s="93"/>
      <c r="P83" s="93"/>
      <c r="Q83" s="93"/>
      <c r="R83" s="40"/>
      <c r="S83" s="40"/>
      <c r="T83" s="93"/>
      <c r="U83" s="93"/>
      <c r="V83" s="93"/>
      <c r="W83" s="93"/>
      <c r="X83" s="93"/>
      <c r="Y83" s="128"/>
      <c r="Z83" s="128"/>
      <c r="AA83" s="93"/>
      <c r="AB83" s="93"/>
      <c r="AC83" s="93"/>
      <c r="AD83" s="39">
        <f t="shared" si="1"/>
        <v>4</v>
      </c>
    </row>
    <row r="84" spans="3:30" ht="135" customHeight="1">
      <c r="C84" s="104">
        <v>14</v>
      </c>
      <c r="D84" s="107" t="s">
        <v>39</v>
      </c>
      <c r="E84" s="130">
        <v>0.41666666666666669</v>
      </c>
      <c r="F84" s="130">
        <v>0.5</v>
      </c>
      <c r="G84" s="83" t="s">
        <v>391</v>
      </c>
      <c r="H84" s="83" t="s">
        <v>392</v>
      </c>
      <c r="I84" s="83" t="s">
        <v>389</v>
      </c>
      <c r="J84" s="83" t="s">
        <v>393</v>
      </c>
      <c r="K84" s="40"/>
      <c r="L84" s="40"/>
      <c r="M84" s="93"/>
      <c r="N84" s="93"/>
      <c r="O84" s="93"/>
      <c r="P84" s="93"/>
      <c r="Q84" s="93"/>
      <c r="R84" s="40"/>
      <c r="S84" s="40"/>
      <c r="T84" s="93"/>
      <c r="U84" s="93"/>
      <c r="V84" s="93"/>
      <c r="W84" s="93"/>
      <c r="X84" s="93"/>
      <c r="Y84" s="128"/>
      <c r="Z84" s="128"/>
      <c r="AA84" s="93"/>
      <c r="AB84" s="93"/>
      <c r="AC84" s="93"/>
      <c r="AD84" s="39">
        <f t="shared" si="1"/>
        <v>4</v>
      </c>
    </row>
    <row r="85" spans="3:30" ht="135" customHeight="1">
      <c r="C85" s="104">
        <v>14</v>
      </c>
      <c r="D85" s="107" t="s">
        <v>39</v>
      </c>
      <c r="E85" s="130">
        <v>0.54166666666666663</v>
      </c>
      <c r="F85" s="130">
        <v>0.63541666666666663</v>
      </c>
      <c r="G85" s="83" t="s">
        <v>394</v>
      </c>
      <c r="H85" s="83" t="s">
        <v>395</v>
      </c>
      <c r="I85" s="83" t="s">
        <v>396</v>
      </c>
      <c r="J85" s="83" t="s">
        <v>397</v>
      </c>
      <c r="K85" s="40"/>
      <c r="L85" s="40"/>
      <c r="M85" s="93"/>
      <c r="N85" s="93"/>
      <c r="O85" s="93"/>
      <c r="P85" s="93"/>
      <c r="Q85" s="93"/>
      <c r="R85" s="40"/>
      <c r="S85" s="40"/>
      <c r="T85" s="93"/>
      <c r="U85" s="93"/>
      <c r="V85" s="93"/>
      <c r="W85" s="93"/>
      <c r="X85" s="93"/>
      <c r="Y85" s="128"/>
      <c r="Z85" s="128"/>
      <c r="AA85" s="93"/>
      <c r="AB85" s="93"/>
      <c r="AC85" s="93"/>
      <c r="AD85" s="39">
        <f t="shared" si="1"/>
        <v>4</v>
      </c>
    </row>
    <row r="86" spans="3:30" ht="135" customHeight="1">
      <c r="C86" s="104">
        <v>14</v>
      </c>
      <c r="D86" s="107" t="s">
        <v>39</v>
      </c>
      <c r="E86" s="130">
        <v>0.63541666666666663</v>
      </c>
      <c r="F86" s="130">
        <v>0.65625</v>
      </c>
      <c r="G86" s="66" t="s">
        <v>124</v>
      </c>
      <c r="H86" s="66" t="s">
        <v>124</v>
      </c>
      <c r="I86" s="66" t="s">
        <v>124</v>
      </c>
      <c r="J86" s="66" t="s">
        <v>124</v>
      </c>
      <c r="K86" s="40"/>
      <c r="L86" s="40"/>
      <c r="M86" s="93"/>
      <c r="N86" s="93"/>
      <c r="O86" s="93"/>
      <c r="P86" s="93"/>
      <c r="Q86" s="93"/>
      <c r="R86" s="40"/>
      <c r="S86" s="40"/>
      <c r="T86" s="93"/>
      <c r="U86" s="93"/>
      <c r="V86" s="93"/>
      <c r="W86" s="93"/>
      <c r="X86" s="93"/>
      <c r="Y86" s="128"/>
      <c r="Z86" s="128"/>
      <c r="AA86" s="93"/>
      <c r="AB86" s="93"/>
      <c r="AC86" s="93"/>
      <c r="AD86" s="39">
        <f t="shared" si="1"/>
        <v>4</v>
      </c>
    </row>
    <row r="87" spans="3:30" ht="135" customHeight="1">
      <c r="C87" s="104">
        <v>14</v>
      </c>
      <c r="D87" s="107" t="s">
        <v>39</v>
      </c>
      <c r="E87" s="130">
        <v>0.65625</v>
      </c>
      <c r="F87" s="130">
        <v>0.67708333333333337</v>
      </c>
      <c r="G87" s="65" t="s">
        <v>125</v>
      </c>
      <c r="H87" s="65" t="s">
        <v>125</v>
      </c>
      <c r="I87" s="65" t="s">
        <v>125</v>
      </c>
      <c r="J87" s="65" t="s">
        <v>125</v>
      </c>
      <c r="K87" s="40"/>
      <c r="L87" s="40"/>
      <c r="M87" s="93"/>
      <c r="N87" s="93"/>
      <c r="O87" s="93"/>
      <c r="P87" s="93"/>
      <c r="Q87" s="93"/>
      <c r="R87" s="40"/>
      <c r="S87" s="40"/>
      <c r="T87" s="93"/>
      <c r="U87" s="93"/>
      <c r="V87" s="93"/>
      <c r="W87" s="93"/>
      <c r="X87" s="93"/>
      <c r="Y87" s="128"/>
      <c r="Z87" s="128"/>
      <c r="AA87" s="93"/>
      <c r="AB87" s="93"/>
      <c r="AC87" s="93"/>
      <c r="AD87" s="39">
        <f t="shared" si="1"/>
        <v>4</v>
      </c>
    </row>
    <row r="88" spans="3:30" ht="135" customHeight="1">
      <c r="C88" s="104">
        <v>14</v>
      </c>
      <c r="D88" s="107" t="s">
        <v>39</v>
      </c>
      <c r="E88" s="130">
        <v>0.67708333333333337</v>
      </c>
      <c r="F88" s="130">
        <v>0.70833333333333337</v>
      </c>
      <c r="G88" s="66" t="s">
        <v>126</v>
      </c>
      <c r="H88" s="66" t="s">
        <v>126</v>
      </c>
      <c r="I88" s="66" t="s">
        <v>126</v>
      </c>
      <c r="J88" s="66" t="s">
        <v>126</v>
      </c>
      <c r="K88" s="40"/>
      <c r="L88" s="40"/>
      <c r="M88" s="93"/>
      <c r="N88" s="93"/>
      <c r="O88" s="93"/>
      <c r="P88" s="93"/>
      <c r="Q88" s="93"/>
      <c r="R88" s="40"/>
      <c r="S88" s="40"/>
      <c r="T88" s="93"/>
      <c r="U88" s="93"/>
      <c r="V88" s="93"/>
      <c r="W88" s="93"/>
      <c r="X88" s="93"/>
      <c r="Y88" s="128"/>
      <c r="Z88" s="128"/>
      <c r="AA88" s="93"/>
      <c r="AB88" s="93"/>
      <c r="AC88" s="93"/>
      <c r="AD88" s="39">
        <f t="shared" si="1"/>
        <v>4</v>
      </c>
    </row>
    <row r="89" spans="3:30" ht="135" customHeight="1">
      <c r="C89" s="105">
        <v>15</v>
      </c>
      <c r="D89" s="106" t="s">
        <v>398</v>
      </c>
      <c r="E89" s="130">
        <v>0.33333333333333331</v>
      </c>
      <c r="F89" s="130">
        <v>0.41666666666666669</v>
      </c>
      <c r="G89" s="93"/>
      <c r="H89" s="93"/>
      <c r="I89" s="93"/>
      <c r="J89" s="93"/>
      <c r="K89" s="40"/>
      <c r="L89" s="40"/>
      <c r="M89" s="93"/>
      <c r="N89" s="93"/>
      <c r="O89" s="93"/>
      <c r="P89" s="93"/>
      <c r="Q89" s="93"/>
      <c r="R89" s="40"/>
      <c r="S89" s="40"/>
      <c r="T89" s="83" t="s">
        <v>399</v>
      </c>
      <c r="U89" s="93"/>
      <c r="V89" s="93"/>
      <c r="W89" s="93"/>
      <c r="X89" s="93"/>
      <c r="Y89" s="128"/>
      <c r="Z89" s="128"/>
      <c r="AA89" s="93"/>
      <c r="AB89" s="93"/>
      <c r="AC89" s="93"/>
      <c r="AD89" s="39">
        <f t="shared" si="1"/>
        <v>1</v>
      </c>
    </row>
    <row r="90" spans="3:30" ht="135" customHeight="1">
      <c r="C90" s="105">
        <v>15</v>
      </c>
      <c r="D90" s="106" t="s">
        <v>398</v>
      </c>
      <c r="E90" s="130">
        <v>0.41666666666666669</v>
      </c>
      <c r="F90" s="130">
        <v>0.5</v>
      </c>
      <c r="G90" s="93"/>
      <c r="H90" s="93"/>
      <c r="I90" s="93"/>
      <c r="J90" s="93"/>
      <c r="K90" s="40"/>
      <c r="L90" s="40"/>
      <c r="M90" s="93"/>
      <c r="N90" s="93"/>
      <c r="O90" s="93"/>
      <c r="P90" s="93"/>
      <c r="Q90" s="93"/>
      <c r="R90" s="40"/>
      <c r="S90" s="40"/>
      <c r="T90" s="83" t="s">
        <v>400</v>
      </c>
      <c r="U90" s="93"/>
      <c r="V90" s="93"/>
      <c r="W90" s="93"/>
      <c r="X90" s="93"/>
      <c r="Y90" s="128"/>
      <c r="Z90" s="128"/>
      <c r="AA90" s="93"/>
      <c r="AB90" s="93"/>
      <c r="AC90" s="93"/>
      <c r="AD90" s="39">
        <f t="shared" si="1"/>
        <v>1</v>
      </c>
    </row>
    <row r="91" spans="3:30" ht="135" customHeight="1">
      <c r="C91" s="105">
        <v>15</v>
      </c>
      <c r="D91" s="106" t="s">
        <v>398</v>
      </c>
      <c r="E91" s="130">
        <v>0.54166666666666663</v>
      </c>
      <c r="F91" s="130">
        <v>0.63541666666666663</v>
      </c>
      <c r="G91" s="93"/>
      <c r="H91" s="93"/>
      <c r="I91" s="93"/>
      <c r="J91" s="93"/>
      <c r="K91" s="40"/>
      <c r="L91" s="40"/>
      <c r="M91" s="93"/>
      <c r="N91" s="93"/>
      <c r="O91" s="93"/>
      <c r="P91" s="93"/>
      <c r="Q91" s="93"/>
      <c r="R91" s="40"/>
      <c r="S91" s="40"/>
      <c r="T91" s="83" t="s">
        <v>400</v>
      </c>
      <c r="U91" s="93"/>
      <c r="V91" s="93"/>
      <c r="W91" s="93"/>
      <c r="X91" s="93"/>
      <c r="Y91" s="128"/>
      <c r="Z91" s="128"/>
      <c r="AA91" s="93"/>
      <c r="AB91" s="93"/>
      <c r="AC91" s="93"/>
      <c r="AD91" s="39">
        <f t="shared" si="1"/>
        <v>1</v>
      </c>
    </row>
    <row r="92" spans="3:30" ht="135" customHeight="1">
      <c r="C92" s="105">
        <v>15</v>
      </c>
      <c r="D92" s="106" t="s">
        <v>398</v>
      </c>
      <c r="E92" s="130">
        <v>0.63541666666666663</v>
      </c>
      <c r="F92" s="130">
        <v>0.65625</v>
      </c>
      <c r="G92" s="93"/>
      <c r="H92" s="93"/>
      <c r="I92" s="93"/>
      <c r="J92" s="93"/>
      <c r="K92" s="40"/>
      <c r="L92" s="40"/>
      <c r="M92" s="93"/>
      <c r="N92" s="93"/>
      <c r="O92" s="93"/>
      <c r="P92" s="93"/>
      <c r="Q92" s="93"/>
      <c r="R92" s="40"/>
      <c r="S92" s="40"/>
      <c r="T92" s="84" t="s">
        <v>124</v>
      </c>
      <c r="U92" s="93"/>
      <c r="V92" s="93"/>
      <c r="W92" s="93"/>
      <c r="X92" s="93"/>
      <c r="Y92" s="128"/>
      <c r="Z92" s="128"/>
      <c r="AA92" s="93"/>
      <c r="AB92" s="93"/>
      <c r="AC92" s="93"/>
      <c r="AD92" s="39">
        <f t="shared" si="1"/>
        <v>1</v>
      </c>
    </row>
    <row r="93" spans="3:30" ht="135" customHeight="1">
      <c r="C93" s="105">
        <v>15</v>
      </c>
      <c r="D93" s="106" t="s">
        <v>398</v>
      </c>
      <c r="E93" s="130">
        <v>0.65625</v>
      </c>
      <c r="F93" s="130">
        <v>0.67708333333333337</v>
      </c>
      <c r="G93" s="93"/>
      <c r="H93" s="93"/>
      <c r="I93" s="93"/>
      <c r="J93" s="93"/>
      <c r="K93" s="40"/>
      <c r="L93" s="40"/>
      <c r="M93" s="93"/>
      <c r="N93" s="93"/>
      <c r="O93" s="93"/>
      <c r="P93" s="93"/>
      <c r="Q93" s="93"/>
      <c r="R93" s="40"/>
      <c r="S93" s="40"/>
      <c r="T93" s="83" t="s">
        <v>125</v>
      </c>
      <c r="U93" s="93"/>
      <c r="V93" s="93"/>
      <c r="W93" s="93"/>
      <c r="X93" s="93"/>
      <c r="Y93" s="128"/>
      <c r="Z93" s="128"/>
      <c r="AA93" s="93"/>
      <c r="AB93" s="93"/>
      <c r="AC93" s="93"/>
      <c r="AD93" s="39">
        <f t="shared" si="1"/>
        <v>1</v>
      </c>
    </row>
    <row r="94" spans="3:30" ht="135" customHeight="1">
      <c r="C94" s="105">
        <v>15</v>
      </c>
      <c r="D94" s="106" t="s">
        <v>398</v>
      </c>
      <c r="E94" s="130">
        <v>0.67708333333333337</v>
      </c>
      <c r="F94" s="130">
        <v>0.70833333333333337</v>
      </c>
      <c r="G94" s="93"/>
      <c r="H94" s="93"/>
      <c r="I94" s="93"/>
      <c r="J94" s="93"/>
      <c r="K94" s="40"/>
      <c r="L94" s="40"/>
      <c r="M94" s="93"/>
      <c r="N94" s="93"/>
      <c r="O94" s="93"/>
      <c r="P94" s="93"/>
      <c r="Q94" s="93"/>
      <c r="R94" s="40"/>
      <c r="S94" s="40"/>
      <c r="T94" s="84" t="s">
        <v>248</v>
      </c>
      <c r="U94" s="93"/>
      <c r="V94" s="93"/>
      <c r="W94" s="93"/>
      <c r="X94" s="93"/>
      <c r="Y94" s="128"/>
      <c r="Z94" s="128"/>
      <c r="AA94" s="93"/>
      <c r="AB94" s="93"/>
      <c r="AC94" s="93"/>
      <c r="AD94" s="39">
        <f t="shared" si="1"/>
        <v>1</v>
      </c>
    </row>
    <row r="95" spans="3:30" ht="135" customHeight="1">
      <c r="C95" s="95">
        <v>16</v>
      </c>
      <c r="D95" s="107" t="s">
        <v>41</v>
      </c>
      <c r="E95" s="130">
        <v>0.33333333333333331</v>
      </c>
      <c r="F95" s="130">
        <v>0.41666666666666669</v>
      </c>
      <c r="G95" s="83" t="s">
        <v>401</v>
      </c>
      <c r="H95" s="93"/>
      <c r="I95" s="93"/>
      <c r="J95" s="93"/>
      <c r="K95" s="40"/>
      <c r="L95" s="40"/>
      <c r="M95" s="93"/>
      <c r="N95" s="93"/>
      <c r="O95" s="93"/>
      <c r="P95" s="93"/>
      <c r="Q95" s="93"/>
      <c r="R95" s="40"/>
      <c r="S95" s="40"/>
      <c r="T95" s="93"/>
      <c r="U95" s="93"/>
      <c r="V95" s="93"/>
      <c r="W95" s="93"/>
      <c r="X95" s="93"/>
      <c r="Y95" s="128"/>
      <c r="Z95" s="128"/>
      <c r="AA95" s="93"/>
      <c r="AB95" s="93"/>
      <c r="AC95" s="93"/>
      <c r="AD95" s="39">
        <f t="shared" si="1"/>
        <v>1</v>
      </c>
    </row>
    <row r="96" spans="3:30" ht="135" customHeight="1">
      <c r="C96" s="95">
        <v>16</v>
      </c>
      <c r="D96" s="107" t="s">
        <v>41</v>
      </c>
      <c r="E96" s="130">
        <v>0.41666666666666669</v>
      </c>
      <c r="F96" s="130">
        <v>0.5</v>
      </c>
      <c r="G96" s="83" t="s">
        <v>402</v>
      </c>
      <c r="H96" s="93"/>
      <c r="I96" s="93"/>
      <c r="J96" s="93"/>
      <c r="K96" s="40"/>
      <c r="L96" s="40"/>
      <c r="M96" s="93"/>
      <c r="N96" s="93"/>
      <c r="O96" s="93"/>
      <c r="P96" s="93"/>
      <c r="Q96" s="93"/>
      <c r="R96" s="40"/>
      <c r="S96" s="40"/>
      <c r="T96" s="93"/>
      <c r="U96" s="93"/>
      <c r="V96" s="93"/>
      <c r="W96" s="93"/>
      <c r="X96" s="93"/>
      <c r="Y96" s="128"/>
      <c r="Z96" s="128"/>
      <c r="AA96" s="93"/>
      <c r="AB96" s="93"/>
      <c r="AC96" s="93"/>
      <c r="AD96" s="39">
        <f t="shared" si="1"/>
        <v>1</v>
      </c>
    </row>
    <row r="97" spans="3:30" ht="135" customHeight="1">
      <c r="C97" s="95">
        <v>16</v>
      </c>
      <c r="D97" s="107" t="s">
        <v>41</v>
      </c>
      <c r="E97" s="130">
        <v>0.54166666666666663</v>
      </c>
      <c r="F97" s="130">
        <v>0.63541666666666663</v>
      </c>
      <c r="G97" s="83" t="s">
        <v>403</v>
      </c>
      <c r="H97" s="93"/>
      <c r="I97" s="93"/>
      <c r="J97" s="93"/>
      <c r="K97" s="40"/>
      <c r="L97" s="40"/>
      <c r="M97" s="93"/>
      <c r="N97" s="93"/>
      <c r="O97" s="93"/>
      <c r="P97" s="93"/>
      <c r="Q97" s="93"/>
      <c r="R97" s="40"/>
      <c r="S97" s="40"/>
      <c r="T97" s="93"/>
      <c r="U97" s="93"/>
      <c r="V97" s="93"/>
      <c r="W97" s="93"/>
      <c r="X97" s="93"/>
      <c r="Y97" s="128"/>
      <c r="Z97" s="128"/>
      <c r="AA97" s="93"/>
      <c r="AB97" s="93"/>
      <c r="AC97" s="93"/>
      <c r="AD97" s="39">
        <f t="shared" si="1"/>
        <v>1</v>
      </c>
    </row>
    <row r="98" spans="3:30" ht="135" customHeight="1">
      <c r="C98" s="95">
        <v>16</v>
      </c>
      <c r="D98" s="107" t="s">
        <v>41</v>
      </c>
      <c r="E98" s="130">
        <v>0.63541666666666663</v>
      </c>
      <c r="F98" s="130">
        <v>0.65625</v>
      </c>
      <c r="G98" s="66" t="s">
        <v>124</v>
      </c>
      <c r="H98" s="93"/>
      <c r="I98" s="93"/>
      <c r="J98" s="93"/>
      <c r="K98" s="40"/>
      <c r="L98" s="40"/>
      <c r="M98" s="93"/>
      <c r="N98" s="93"/>
      <c r="O98" s="93"/>
      <c r="P98" s="93"/>
      <c r="Q98" s="93"/>
      <c r="R98" s="40"/>
      <c r="S98" s="40"/>
      <c r="T98" s="93"/>
      <c r="U98" s="93"/>
      <c r="V98" s="93"/>
      <c r="W98" s="93"/>
      <c r="X98" s="93"/>
      <c r="Y98" s="128"/>
      <c r="Z98" s="128"/>
      <c r="AA98" s="93"/>
      <c r="AB98" s="93"/>
      <c r="AC98" s="93"/>
      <c r="AD98" s="39">
        <f t="shared" si="1"/>
        <v>1</v>
      </c>
    </row>
    <row r="99" spans="3:30" ht="135" customHeight="1">
      <c r="C99" s="95">
        <v>16</v>
      </c>
      <c r="D99" s="107" t="s">
        <v>41</v>
      </c>
      <c r="E99" s="130">
        <v>0.65625</v>
      </c>
      <c r="F99" s="130">
        <v>0.67708333333333337</v>
      </c>
      <c r="G99" s="65" t="s">
        <v>125</v>
      </c>
      <c r="H99" s="93"/>
      <c r="I99" s="93"/>
      <c r="J99" s="93"/>
      <c r="K99" s="40"/>
      <c r="L99" s="40"/>
      <c r="M99" s="93"/>
      <c r="N99" s="93"/>
      <c r="O99" s="93"/>
      <c r="P99" s="93"/>
      <c r="Q99" s="93"/>
      <c r="R99" s="40"/>
      <c r="S99" s="40"/>
      <c r="T99" s="93"/>
      <c r="U99" s="93"/>
      <c r="V99" s="93"/>
      <c r="W99" s="93"/>
      <c r="X99" s="93"/>
      <c r="Y99" s="128"/>
      <c r="Z99" s="128"/>
      <c r="AA99" s="93"/>
      <c r="AB99" s="93"/>
      <c r="AC99" s="93"/>
      <c r="AD99" s="39">
        <f t="shared" si="1"/>
        <v>1</v>
      </c>
    </row>
    <row r="100" spans="3:30" ht="135" customHeight="1">
      <c r="C100" s="95">
        <v>16</v>
      </c>
      <c r="D100" s="106" t="s">
        <v>41</v>
      </c>
      <c r="E100" s="130">
        <v>0.67708333333333337</v>
      </c>
      <c r="F100" s="130">
        <v>0.70833333333333337</v>
      </c>
      <c r="G100" s="66" t="s">
        <v>126</v>
      </c>
      <c r="H100" s="93"/>
      <c r="I100" s="93"/>
      <c r="J100" s="93"/>
      <c r="K100" s="40"/>
      <c r="L100" s="40"/>
      <c r="M100" s="93"/>
      <c r="N100" s="93"/>
      <c r="O100" s="93"/>
      <c r="P100" s="93"/>
      <c r="Q100" s="93"/>
      <c r="R100" s="40"/>
      <c r="S100" s="40"/>
      <c r="T100" s="93"/>
      <c r="U100" s="93"/>
      <c r="V100" s="93"/>
      <c r="W100" s="93"/>
      <c r="X100" s="93"/>
      <c r="Y100" s="128"/>
      <c r="Z100" s="128"/>
      <c r="AA100" s="93"/>
      <c r="AB100" s="93"/>
      <c r="AC100" s="93"/>
      <c r="AD100" s="39">
        <f t="shared" si="1"/>
        <v>1</v>
      </c>
    </row>
    <row r="102" spans="3:30">
      <c r="AB102" s="136"/>
    </row>
    <row r="103" spans="3:30">
      <c r="AB103" s="136"/>
    </row>
    <row r="104" spans="3:30">
      <c r="AB104" s="136"/>
    </row>
    <row r="105" spans="3:30">
      <c r="AB105" s="137"/>
    </row>
    <row r="106" spans="3:30">
      <c r="AB106" s="138"/>
    </row>
    <row r="107" spans="3:30">
      <c r="AB107" s="36"/>
    </row>
  </sheetData>
  <autoFilter ref="B3:AD100" xr:uid="{CA5B3F56-3A3F-466C-8649-D42ADB52082F}"/>
  <phoneticPr fontId="8" type="noConversion"/>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70E98-3C95-4BB2-8455-8DA5710D7412}">
  <dimension ref="A1:CW50"/>
  <sheetViews>
    <sheetView showGridLines="0" zoomScale="85" zoomScaleNormal="85" workbookViewId="0">
      <pane xSplit="2" ySplit="27" topLeftCell="C28" activePane="bottomRight" state="frozen"/>
      <selection pane="bottomRight" activeCell="A32" sqref="A32:XFD32"/>
      <selection pane="bottomLeft" activeCell="A28" sqref="A28"/>
      <selection pane="topRight" activeCell="C1" sqref="C1"/>
    </sheetView>
  </sheetViews>
  <sheetFormatPr defaultColWidth="11.42578125" defaultRowHeight="12.75"/>
  <cols>
    <col min="1" max="1" width="4.28515625" style="2" customWidth="1"/>
    <col min="2" max="2" width="29.140625" style="9" customWidth="1"/>
    <col min="3" max="3" width="13" style="9" customWidth="1"/>
    <col min="4" max="6" width="13" style="2" customWidth="1"/>
    <col min="7" max="8" width="4.85546875" style="2" customWidth="1"/>
    <col min="9" max="13" width="13" style="2" customWidth="1"/>
    <col min="14" max="15" width="4.85546875" style="2" customWidth="1"/>
    <col min="16" max="20" width="13" style="2" customWidth="1"/>
    <col min="21" max="22" width="4.7109375" style="2" customWidth="1"/>
    <col min="23" max="25" width="13" style="2" customWidth="1"/>
    <col min="26" max="26" width="11.42578125" style="2"/>
    <col min="27" max="28" width="0" style="2" hidden="1" customWidth="1"/>
    <col min="29" max="30" width="11.42578125" style="2"/>
    <col min="31" max="31" width="15.140625" style="9" customWidth="1"/>
    <col min="32" max="32" width="15.140625" style="2" customWidth="1"/>
    <col min="33" max="33" width="24.7109375" style="2" customWidth="1"/>
    <col min="34" max="47" width="19.7109375" style="56" customWidth="1"/>
    <col min="48" max="57" width="29.7109375" style="56" customWidth="1"/>
    <col min="58" max="60" width="11.42578125" style="56"/>
    <col min="61" max="16384" width="11.42578125" style="2"/>
  </cols>
  <sheetData>
    <row r="1" spans="1:34" ht="13.5" thickBot="1"/>
    <row r="2" spans="1:34" ht="13.5" hidden="1" thickBot="1">
      <c r="A2" s="9"/>
      <c r="B2" s="152" t="s">
        <v>404</v>
      </c>
      <c r="C2" s="153"/>
      <c r="D2" s="153"/>
      <c r="E2" s="153"/>
      <c r="F2" s="154"/>
      <c r="G2" s="9"/>
      <c r="H2" s="9"/>
      <c r="I2" s="9"/>
      <c r="J2" s="9"/>
      <c r="K2" s="9"/>
      <c r="L2" s="9"/>
      <c r="M2" s="9"/>
      <c r="N2" s="9"/>
      <c r="O2" s="9"/>
      <c r="P2" s="9"/>
      <c r="Q2" s="9"/>
      <c r="R2" s="9"/>
      <c r="S2" s="9"/>
      <c r="T2" s="9"/>
      <c r="U2" s="9"/>
      <c r="V2" s="9"/>
      <c r="W2" s="9"/>
      <c r="X2" s="9"/>
      <c r="Y2" s="9"/>
      <c r="Z2" s="9"/>
      <c r="AA2" s="9"/>
      <c r="AB2" s="9"/>
      <c r="AD2" s="4" t="s">
        <v>405</v>
      </c>
      <c r="AE2" s="4" t="s">
        <v>406</v>
      </c>
      <c r="AF2" s="4" t="s">
        <v>407</v>
      </c>
      <c r="AG2" s="4" t="s">
        <v>408</v>
      </c>
      <c r="AH2" s="53" t="s">
        <v>409</v>
      </c>
    </row>
    <row r="3" spans="1:34" ht="25.5" hidden="1">
      <c r="A3" s="9"/>
      <c r="B3" s="155" t="s">
        <v>2</v>
      </c>
      <c r="C3" s="155"/>
      <c r="D3" s="155"/>
      <c r="E3" s="155" t="s">
        <v>410</v>
      </c>
      <c r="F3" s="155"/>
      <c r="G3" s="9"/>
      <c r="I3" s="3" t="s">
        <v>411</v>
      </c>
      <c r="J3" s="3" t="s">
        <v>412</v>
      </c>
      <c r="K3" s="3" t="s">
        <v>413</v>
      </c>
      <c r="L3" s="3" t="s">
        <v>414</v>
      </c>
      <c r="M3" s="3" t="s">
        <v>415</v>
      </c>
      <c r="N3" s="9"/>
      <c r="O3" s="9"/>
      <c r="P3" s="9"/>
      <c r="Q3" s="9"/>
      <c r="R3" s="9"/>
      <c r="S3" s="9"/>
      <c r="T3" s="9"/>
      <c r="U3" s="9"/>
      <c r="V3" s="9"/>
      <c r="W3" s="9"/>
      <c r="X3" s="9"/>
      <c r="Y3" s="9"/>
      <c r="Z3" s="9"/>
      <c r="AA3" s="9"/>
      <c r="AB3" s="9"/>
      <c r="AD3" s="4" t="s">
        <v>416</v>
      </c>
      <c r="AE3" s="17">
        <v>51687656</v>
      </c>
      <c r="AF3" s="7" t="s">
        <v>29</v>
      </c>
      <c r="AG3" s="7" t="s">
        <v>417</v>
      </c>
      <c r="AH3" s="54" t="s">
        <v>418</v>
      </c>
    </row>
    <row r="4" spans="1:34" hidden="1">
      <c r="A4" s="9"/>
      <c r="B4" s="156"/>
      <c r="C4" s="156"/>
      <c r="D4" s="156"/>
      <c r="E4" s="156"/>
      <c r="F4" s="156"/>
      <c r="G4" s="9"/>
      <c r="I4" s="4">
        <f>SUM(K4:M4)</f>
        <v>127</v>
      </c>
      <c r="J4" s="4">
        <v>9001</v>
      </c>
      <c r="K4" s="4">
        <v>6</v>
      </c>
      <c r="L4" s="4">
        <v>115</v>
      </c>
      <c r="M4" s="4">
        <v>6</v>
      </c>
      <c r="N4" s="9"/>
      <c r="O4" s="9"/>
      <c r="P4" s="9"/>
      <c r="Q4" s="9"/>
      <c r="R4" s="9"/>
      <c r="S4" s="9"/>
      <c r="T4" s="9"/>
      <c r="U4" s="9"/>
      <c r="V4" s="9"/>
      <c r="W4" s="9"/>
      <c r="X4" s="9"/>
      <c r="Y4" s="9"/>
      <c r="Z4" s="9"/>
      <c r="AA4" s="9"/>
      <c r="AB4" s="9"/>
      <c r="AD4" s="4" t="s">
        <v>416</v>
      </c>
      <c r="AE4" s="7">
        <v>79414823</v>
      </c>
      <c r="AF4" s="7" t="s">
        <v>30</v>
      </c>
      <c r="AG4" s="7" t="s">
        <v>419</v>
      </c>
      <c r="AH4" s="55" t="s">
        <v>420</v>
      </c>
    </row>
    <row r="5" spans="1:34" ht="25.5" hidden="1">
      <c r="A5" s="9"/>
      <c r="B5" s="159" t="s">
        <v>80</v>
      </c>
      <c r="C5" s="159" t="s">
        <v>412</v>
      </c>
      <c r="D5" s="159" t="s">
        <v>80</v>
      </c>
      <c r="E5" s="162">
        <v>9001</v>
      </c>
      <c r="F5" s="162"/>
      <c r="G5" s="9"/>
      <c r="I5" s="4"/>
      <c r="J5" s="4"/>
      <c r="K5" s="4"/>
      <c r="L5" s="4"/>
      <c r="M5" s="4"/>
      <c r="N5" s="9"/>
      <c r="O5" s="9"/>
      <c r="P5" s="9"/>
      <c r="Q5" s="9"/>
      <c r="R5" s="9"/>
      <c r="S5" s="9"/>
      <c r="T5" s="9"/>
      <c r="U5" s="9"/>
      <c r="V5" s="9"/>
      <c r="W5" s="9"/>
      <c r="X5" s="9"/>
      <c r="Y5" s="9"/>
      <c r="Z5" s="9"/>
      <c r="AA5" s="9"/>
      <c r="AB5" s="9"/>
      <c r="AD5" s="4" t="s">
        <v>416</v>
      </c>
      <c r="AE5" s="7">
        <v>19493846</v>
      </c>
      <c r="AF5" s="7" t="s">
        <v>35</v>
      </c>
      <c r="AG5" s="7" t="s">
        <v>421</v>
      </c>
      <c r="AH5" s="55">
        <v>3003113111</v>
      </c>
    </row>
    <row r="6" spans="1:34" ht="25.5" hidden="1">
      <c r="A6" s="9"/>
      <c r="B6" s="160"/>
      <c r="C6" s="160"/>
      <c r="D6" s="160"/>
      <c r="E6" s="157" t="s">
        <v>422</v>
      </c>
      <c r="F6" s="158"/>
      <c r="G6" s="9"/>
      <c r="I6" s="4"/>
      <c r="J6" s="4"/>
      <c r="K6" s="4"/>
      <c r="L6" s="4"/>
      <c r="M6" s="4"/>
      <c r="N6" s="9"/>
      <c r="O6" s="9"/>
      <c r="P6" s="9"/>
      <c r="Q6" s="9"/>
      <c r="R6" s="9"/>
      <c r="S6" s="9"/>
      <c r="T6" s="9"/>
      <c r="U6" s="9"/>
      <c r="V6" s="9"/>
      <c r="W6" s="9"/>
      <c r="X6" s="9"/>
      <c r="Y6" s="9"/>
      <c r="Z6" s="9"/>
      <c r="AA6" s="9"/>
      <c r="AB6" s="9"/>
      <c r="AD6" s="4" t="s">
        <v>416</v>
      </c>
      <c r="AE6" s="7">
        <v>52883553</v>
      </c>
      <c r="AF6" s="7" t="s">
        <v>36</v>
      </c>
      <c r="AG6" s="7" t="s">
        <v>423</v>
      </c>
      <c r="AH6" s="55">
        <v>3108073434</v>
      </c>
    </row>
    <row r="7" spans="1:34" ht="25.5" hidden="1">
      <c r="A7" s="9"/>
      <c r="B7" s="161"/>
      <c r="C7" s="161"/>
      <c r="D7" s="161"/>
      <c r="E7" s="4" t="s">
        <v>424</v>
      </c>
      <c r="F7" s="4" t="s">
        <v>425</v>
      </c>
      <c r="G7" s="9"/>
      <c r="I7" s="4"/>
      <c r="J7" s="4"/>
      <c r="K7" s="4"/>
      <c r="L7" s="4"/>
      <c r="M7" s="4"/>
      <c r="N7" s="9"/>
      <c r="O7" s="9"/>
      <c r="P7" s="9"/>
      <c r="Q7" s="9"/>
      <c r="R7" s="9"/>
      <c r="S7" s="9"/>
      <c r="T7" s="9"/>
      <c r="U7" s="9"/>
      <c r="V7" s="9"/>
      <c r="W7" s="9"/>
      <c r="X7" s="9"/>
      <c r="Y7" s="9"/>
      <c r="Z7" s="9"/>
      <c r="AA7" s="9"/>
      <c r="AB7" s="9"/>
      <c r="AD7" s="4" t="s">
        <v>426</v>
      </c>
      <c r="AE7" s="7">
        <v>71621101</v>
      </c>
      <c r="AF7" s="7" t="s">
        <v>27</v>
      </c>
      <c r="AG7" s="7" t="s">
        <v>427</v>
      </c>
      <c r="AH7" s="55">
        <v>3136519542</v>
      </c>
    </row>
    <row r="8" spans="1:34" ht="25.5" hidden="1">
      <c r="A8" s="9" t="s">
        <v>84</v>
      </c>
      <c r="B8" s="1" t="s">
        <v>428</v>
      </c>
      <c r="C8" s="4">
        <v>9001</v>
      </c>
      <c r="D8" s="4" t="s">
        <v>429</v>
      </c>
      <c r="E8" s="4" t="s">
        <v>430</v>
      </c>
      <c r="F8" s="4" t="s">
        <v>430</v>
      </c>
      <c r="G8" s="9"/>
      <c r="I8" s="4"/>
      <c r="J8" s="4"/>
      <c r="K8" s="4"/>
      <c r="L8" s="4"/>
      <c r="M8" s="4"/>
      <c r="N8" s="9"/>
      <c r="O8" s="9"/>
      <c r="P8" s="9"/>
      <c r="Q8" s="9"/>
      <c r="R8" s="9"/>
      <c r="S8" s="9"/>
      <c r="T8" s="9"/>
      <c r="U8" s="9"/>
      <c r="V8" s="9"/>
      <c r="W8" s="9"/>
      <c r="X8" s="9"/>
      <c r="Y8" s="9"/>
      <c r="Z8" s="9"/>
      <c r="AA8" s="9"/>
      <c r="AB8" s="9"/>
      <c r="AD8" s="4" t="s">
        <v>416</v>
      </c>
      <c r="AE8" s="7">
        <v>80422384</v>
      </c>
      <c r="AF8" s="7" t="s">
        <v>31</v>
      </c>
      <c r="AG8" s="7" t="s">
        <v>431</v>
      </c>
      <c r="AH8" s="55">
        <v>3124354878</v>
      </c>
    </row>
    <row r="9" spans="1:34" ht="25.5" hidden="1">
      <c r="A9" s="9" t="s">
        <v>127</v>
      </c>
      <c r="B9" s="1" t="s">
        <v>27</v>
      </c>
      <c r="C9" s="4">
        <v>9001</v>
      </c>
      <c r="D9" s="4" t="s">
        <v>432</v>
      </c>
      <c r="E9" s="4" t="s">
        <v>430</v>
      </c>
      <c r="F9" s="4" t="s">
        <v>430</v>
      </c>
      <c r="G9" s="9"/>
      <c r="I9" s="11" t="s">
        <v>83</v>
      </c>
      <c r="J9" s="4"/>
      <c r="K9" s="4"/>
      <c r="L9" s="4"/>
      <c r="M9" s="4"/>
      <c r="N9" s="9"/>
      <c r="O9" s="9"/>
      <c r="P9" s="9"/>
      <c r="Q9" s="9"/>
      <c r="R9" s="9"/>
      <c r="S9" s="9"/>
      <c r="T9" s="9"/>
      <c r="U9" s="9"/>
      <c r="V9" s="9"/>
      <c r="W9" s="9"/>
      <c r="X9" s="9"/>
      <c r="Y9" s="9"/>
      <c r="Z9" s="9"/>
      <c r="AA9" s="9"/>
      <c r="AB9" s="9"/>
      <c r="AD9" s="4" t="s">
        <v>416</v>
      </c>
      <c r="AE9" s="7">
        <v>19448481</v>
      </c>
      <c r="AF9" s="7" t="s">
        <v>428</v>
      </c>
      <c r="AG9" s="7" t="s">
        <v>433</v>
      </c>
      <c r="AH9" s="55" t="s">
        <v>434</v>
      </c>
    </row>
    <row r="10" spans="1:34" ht="25.5" hidden="1">
      <c r="A10" s="9" t="s">
        <v>127</v>
      </c>
      <c r="B10" s="1" t="s">
        <v>28</v>
      </c>
      <c r="C10" s="4">
        <v>9001</v>
      </c>
      <c r="D10" s="4" t="s">
        <v>432</v>
      </c>
      <c r="E10" s="4" t="s">
        <v>430</v>
      </c>
      <c r="F10" s="4" t="s">
        <v>430</v>
      </c>
      <c r="G10" s="9"/>
      <c r="I10" s="5">
        <f>SUM(I4:I8)</f>
        <v>127</v>
      </c>
      <c r="J10" s="4"/>
      <c r="K10" s="4"/>
      <c r="L10" s="4"/>
      <c r="M10" s="4"/>
      <c r="N10" s="9"/>
      <c r="O10" s="9"/>
      <c r="P10" s="9"/>
      <c r="Q10" s="9"/>
      <c r="R10" s="9"/>
      <c r="S10" s="9"/>
      <c r="T10" s="9"/>
      <c r="U10" s="9"/>
      <c r="V10" s="9"/>
      <c r="W10" s="9"/>
      <c r="X10" s="9"/>
      <c r="Y10" s="9"/>
      <c r="Z10" s="9"/>
      <c r="AA10" s="9"/>
      <c r="AB10" s="9"/>
      <c r="AD10" s="4" t="s">
        <v>416</v>
      </c>
      <c r="AE10" s="7">
        <v>41763943</v>
      </c>
      <c r="AF10" s="7" t="s">
        <v>32</v>
      </c>
      <c r="AG10" s="7" t="s">
        <v>435</v>
      </c>
      <c r="AH10" s="55">
        <v>3105750802</v>
      </c>
    </row>
    <row r="11" spans="1:34" ht="26.25" hidden="1" thickBot="1">
      <c r="A11" s="9" t="s">
        <v>84</v>
      </c>
      <c r="B11" s="1" t="s">
        <v>29</v>
      </c>
      <c r="C11" s="4">
        <v>9001</v>
      </c>
      <c r="D11" s="4" t="s">
        <v>432</v>
      </c>
      <c r="E11" s="4"/>
      <c r="F11" s="4" t="s">
        <v>430</v>
      </c>
      <c r="G11" s="9"/>
      <c r="I11" s="9"/>
      <c r="J11" s="11" t="s">
        <v>83</v>
      </c>
      <c r="K11" s="12">
        <f>SUM(K4:K10)</f>
        <v>6</v>
      </c>
      <c r="L11" s="13">
        <f>SUM(L4:L10)</f>
        <v>115</v>
      </c>
      <c r="M11" s="13">
        <f>SUM(M4:M10)</f>
        <v>6</v>
      </c>
      <c r="N11" s="9"/>
      <c r="O11" s="9"/>
      <c r="P11" s="9"/>
      <c r="Q11" s="9"/>
      <c r="R11" s="9"/>
      <c r="S11" s="9"/>
      <c r="T11" s="9"/>
      <c r="U11" s="9"/>
      <c r="V11" s="9"/>
      <c r="W11" s="9"/>
      <c r="X11" s="9"/>
      <c r="Y11" s="9"/>
      <c r="Z11" s="9"/>
      <c r="AA11" s="9"/>
      <c r="AB11" s="9"/>
      <c r="AD11" s="4" t="s">
        <v>426</v>
      </c>
      <c r="AE11" s="7">
        <v>71621301</v>
      </c>
      <c r="AF11" s="7" t="s">
        <v>28</v>
      </c>
      <c r="AG11" s="7" t="s">
        <v>436</v>
      </c>
      <c r="AH11" s="55">
        <v>3006019242</v>
      </c>
    </row>
    <row r="12" spans="1:34" ht="26.25" hidden="1" thickTop="1">
      <c r="A12" s="9" t="s">
        <v>84</v>
      </c>
      <c r="B12" s="7" t="s">
        <v>37</v>
      </c>
      <c r="C12" s="4">
        <v>9001</v>
      </c>
      <c r="D12" s="4" t="s">
        <v>432</v>
      </c>
      <c r="E12" s="4"/>
      <c r="F12" s="4" t="s">
        <v>430</v>
      </c>
      <c r="G12" s="9"/>
      <c r="H12" s="9"/>
      <c r="I12" s="9"/>
      <c r="J12" s="9"/>
      <c r="K12" s="9"/>
      <c r="L12" s="9"/>
      <c r="M12" s="9"/>
      <c r="N12" s="9"/>
      <c r="O12" s="9"/>
      <c r="P12" s="9"/>
      <c r="Q12" s="9"/>
      <c r="R12" s="9"/>
      <c r="S12" s="9"/>
      <c r="T12" s="9"/>
      <c r="U12" s="9"/>
      <c r="V12" s="9"/>
      <c r="W12" s="9"/>
      <c r="X12" s="9"/>
      <c r="Y12" s="9"/>
      <c r="Z12" s="9"/>
      <c r="AA12" s="9"/>
      <c r="AB12" s="9"/>
      <c r="AD12" s="4" t="s">
        <v>416</v>
      </c>
      <c r="AE12" s="7">
        <v>19089153</v>
      </c>
      <c r="AF12" s="7" t="s">
        <v>437</v>
      </c>
      <c r="AG12" s="7" t="s">
        <v>438</v>
      </c>
      <c r="AH12" s="55">
        <v>3112235776</v>
      </c>
    </row>
    <row r="13" spans="1:34" ht="25.5" hidden="1">
      <c r="A13" s="9" t="s">
        <v>84</v>
      </c>
      <c r="B13" s="7" t="s">
        <v>30</v>
      </c>
      <c r="C13" s="4">
        <v>9001</v>
      </c>
      <c r="D13" s="4" t="s">
        <v>432</v>
      </c>
      <c r="E13" s="4" t="s">
        <v>430</v>
      </c>
      <c r="F13" s="4" t="s">
        <v>430</v>
      </c>
      <c r="G13" s="9"/>
      <c r="H13" s="9"/>
      <c r="I13" s="9"/>
      <c r="J13" s="9"/>
      <c r="K13" s="9"/>
      <c r="L13" s="9"/>
      <c r="M13" s="9"/>
      <c r="N13" s="9"/>
      <c r="O13" s="9"/>
      <c r="P13" s="9"/>
      <c r="Q13" s="9"/>
      <c r="R13" s="9"/>
      <c r="S13" s="9"/>
      <c r="T13" s="9"/>
      <c r="U13" s="9"/>
      <c r="V13" s="9"/>
      <c r="W13" s="9"/>
      <c r="X13" s="9"/>
      <c r="Y13" s="9"/>
      <c r="Z13" s="9"/>
      <c r="AA13" s="9"/>
      <c r="AB13" s="9"/>
      <c r="AD13" s="4" t="s">
        <v>416</v>
      </c>
      <c r="AE13" s="7">
        <v>39700803</v>
      </c>
      <c r="AF13" s="7" t="s">
        <v>34</v>
      </c>
      <c r="AG13" s="7" t="s">
        <v>439</v>
      </c>
      <c r="AH13" s="55" t="s">
        <v>440</v>
      </c>
    </row>
    <row r="14" spans="1:34" ht="25.5" hidden="1">
      <c r="A14" s="9" t="s">
        <v>84</v>
      </c>
      <c r="B14" s="7" t="s">
        <v>31</v>
      </c>
      <c r="C14" s="4">
        <v>9001</v>
      </c>
      <c r="D14" s="4" t="s">
        <v>432</v>
      </c>
      <c r="E14" s="4" t="s">
        <v>430</v>
      </c>
      <c r="F14" s="4" t="s">
        <v>430</v>
      </c>
      <c r="G14" s="9"/>
      <c r="H14" s="9"/>
      <c r="I14" s="9"/>
      <c r="J14" s="9"/>
      <c r="K14" s="9"/>
      <c r="L14" s="9"/>
      <c r="M14" s="9"/>
      <c r="N14" s="9"/>
      <c r="O14" s="9"/>
      <c r="P14" s="9"/>
      <c r="Q14" s="9"/>
      <c r="R14" s="9"/>
      <c r="S14" s="9"/>
      <c r="T14" s="9"/>
      <c r="U14" s="9"/>
      <c r="V14" s="9"/>
      <c r="W14" s="9"/>
      <c r="X14" s="9"/>
      <c r="Y14" s="9"/>
      <c r="Z14" s="9"/>
      <c r="AA14" s="9"/>
      <c r="AB14" s="9"/>
      <c r="AD14" s="4" t="s">
        <v>416</v>
      </c>
      <c r="AE14" s="7">
        <v>19288764</v>
      </c>
      <c r="AF14" s="7" t="s">
        <v>37</v>
      </c>
      <c r="AG14" s="7" t="s">
        <v>441</v>
      </c>
      <c r="AH14" s="55">
        <v>3005637830</v>
      </c>
    </row>
    <row r="15" spans="1:34" hidden="1">
      <c r="A15" s="9" t="s">
        <v>84</v>
      </c>
      <c r="B15" s="7" t="s">
        <v>32</v>
      </c>
      <c r="C15" s="4">
        <v>9001</v>
      </c>
      <c r="D15" s="4" t="s">
        <v>432</v>
      </c>
      <c r="E15" s="4"/>
      <c r="F15" s="4" t="s">
        <v>430</v>
      </c>
      <c r="G15" s="9"/>
      <c r="H15" s="9"/>
      <c r="I15" s="9"/>
      <c r="J15" s="9"/>
      <c r="K15" s="9"/>
      <c r="L15" s="9"/>
      <c r="M15" s="9"/>
      <c r="N15" s="9"/>
      <c r="O15" s="9"/>
      <c r="P15" s="9"/>
      <c r="Q15" s="9"/>
      <c r="R15" s="9"/>
      <c r="S15" s="9"/>
      <c r="T15" s="9"/>
      <c r="U15" s="9"/>
      <c r="V15" s="9"/>
      <c r="W15" s="9"/>
      <c r="X15" s="9"/>
      <c r="Y15" s="9"/>
      <c r="Z15" s="9"/>
      <c r="AA15" s="9"/>
      <c r="AB15" s="9"/>
    </row>
    <row r="16" spans="1:34" hidden="1">
      <c r="A16" s="9" t="s">
        <v>84</v>
      </c>
      <c r="B16" s="7" t="s">
        <v>33</v>
      </c>
      <c r="C16" s="4">
        <v>9001</v>
      </c>
      <c r="D16" s="4" t="s">
        <v>432</v>
      </c>
      <c r="E16" s="4" t="s">
        <v>430</v>
      </c>
      <c r="F16" s="4" t="s">
        <v>430</v>
      </c>
      <c r="G16" s="9"/>
      <c r="H16" s="9"/>
      <c r="I16" s="9"/>
      <c r="J16" s="9"/>
      <c r="K16" s="9"/>
      <c r="L16" s="9"/>
      <c r="M16" s="9"/>
      <c r="N16" s="9"/>
      <c r="O16" s="9"/>
      <c r="P16" s="9"/>
      <c r="Q16" s="9"/>
      <c r="R16" s="9"/>
      <c r="S16" s="9"/>
      <c r="T16" s="9"/>
      <c r="U16" s="9"/>
      <c r="V16" s="9"/>
      <c r="W16" s="9"/>
      <c r="X16" s="9"/>
      <c r="Y16" s="9"/>
      <c r="Z16" s="9"/>
      <c r="AA16" s="9"/>
      <c r="AB16" s="9"/>
    </row>
    <row r="17" spans="1:36" hidden="1">
      <c r="A17" s="9" t="s">
        <v>84</v>
      </c>
      <c r="B17" s="7" t="s">
        <v>34</v>
      </c>
      <c r="C17" s="4">
        <v>9001</v>
      </c>
      <c r="D17" s="4" t="s">
        <v>432</v>
      </c>
      <c r="E17" s="4"/>
      <c r="F17" s="4" t="s">
        <v>430</v>
      </c>
      <c r="G17" s="9"/>
      <c r="H17" s="9"/>
      <c r="I17" s="9"/>
      <c r="J17" s="9"/>
      <c r="K17" s="9"/>
      <c r="L17" s="9"/>
      <c r="M17" s="9"/>
      <c r="N17" s="9"/>
      <c r="O17" s="9"/>
      <c r="P17" s="9"/>
      <c r="Q17" s="9"/>
      <c r="R17" s="9"/>
      <c r="S17" s="9"/>
      <c r="T17" s="9"/>
      <c r="U17" s="9"/>
      <c r="V17" s="9"/>
      <c r="W17" s="9"/>
      <c r="X17" s="9"/>
      <c r="Y17" s="9"/>
      <c r="Z17" s="9"/>
      <c r="AA17" s="9"/>
      <c r="AB17" s="9"/>
    </row>
    <row r="18" spans="1:36" hidden="1">
      <c r="A18" s="9" t="s">
        <v>84</v>
      </c>
      <c r="B18" s="7" t="s">
        <v>35</v>
      </c>
      <c r="C18" s="4">
        <v>9001</v>
      </c>
      <c r="D18" s="4" t="s">
        <v>432</v>
      </c>
      <c r="E18" s="4" t="s">
        <v>430</v>
      </c>
      <c r="F18" s="4" t="s">
        <v>430</v>
      </c>
      <c r="G18" s="9"/>
      <c r="H18" s="9"/>
      <c r="I18" s="9"/>
      <c r="J18" s="9"/>
      <c r="K18" s="9"/>
      <c r="L18" s="9"/>
      <c r="M18" s="9"/>
      <c r="N18" s="9"/>
      <c r="O18" s="9"/>
      <c r="P18" s="9"/>
      <c r="Q18" s="9"/>
      <c r="R18" s="9"/>
      <c r="S18" s="9"/>
      <c r="T18" s="9"/>
      <c r="U18" s="9"/>
      <c r="V18" s="9"/>
      <c r="W18" s="9"/>
      <c r="X18" s="9"/>
      <c r="Y18" s="9"/>
      <c r="Z18" s="9"/>
      <c r="AA18" s="9"/>
      <c r="AB18" s="9"/>
    </row>
    <row r="19" spans="1:36" hidden="1">
      <c r="A19" s="9" t="s">
        <v>84</v>
      </c>
      <c r="B19" s="8" t="s">
        <v>36</v>
      </c>
      <c r="C19" s="4">
        <v>9001</v>
      </c>
      <c r="D19" s="4" t="s">
        <v>432</v>
      </c>
      <c r="E19" s="4"/>
      <c r="F19" s="4" t="s">
        <v>430</v>
      </c>
      <c r="G19" s="9"/>
      <c r="H19" s="9"/>
      <c r="I19" s="9"/>
      <c r="J19" s="9"/>
      <c r="K19" s="9"/>
      <c r="L19" s="9"/>
      <c r="M19" s="9"/>
      <c r="N19" s="9"/>
      <c r="O19" s="9"/>
      <c r="P19" s="9"/>
      <c r="Q19" s="9"/>
      <c r="R19" s="9"/>
      <c r="S19" s="9"/>
      <c r="T19" s="9"/>
      <c r="U19" s="9"/>
      <c r="V19" s="9"/>
      <c r="W19" s="9"/>
      <c r="X19" s="9"/>
      <c r="Y19" s="9"/>
      <c r="Z19" s="9"/>
      <c r="AA19" s="9"/>
      <c r="AB19" s="9"/>
    </row>
    <row r="20" spans="1:36" hidden="1">
      <c r="A20" s="9" t="s">
        <v>84</v>
      </c>
      <c r="B20" s="4"/>
      <c r="C20" s="4"/>
      <c r="D20" s="4"/>
      <c r="E20" s="4"/>
      <c r="F20" s="4"/>
      <c r="G20" s="9"/>
      <c r="H20" s="9"/>
      <c r="I20" s="9"/>
      <c r="J20" s="9"/>
      <c r="K20" s="9"/>
      <c r="L20" s="9"/>
      <c r="M20" s="9"/>
      <c r="N20" s="9"/>
      <c r="O20" s="9"/>
      <c r="P20" s="9"/>
      <c r="Q20" s="9"/>
      <c r="R20" s="9"/>
      <c r="S20" s="9"/>
      <c r="T20" s="9"/>
      <c r="U20" s="9"/>
      <c r="V20" s="9"/>
      <c r="W20" s="9"/>
      <c r="X20" s="9"/>
      <c r="Y20" s="9"/>
      <c r="Z20" s="9"/>
      <c r="AA20" s="9"/>
      <c r="AB20" s="9"/>
    </row>
    <row r="21" spans="1:36" hidden="1">
      <c r="A21" s="9" t="s">
        <v>84</v>
      </c>
      <c r="B21" s="4"/>
      <c r="C21" s="4"/>
      <c r="D21" s="4"/>
      <c r="E21" s="4"/>
      <c r="F21" s="4"/>
      <c r="G21" s="9"/>
      <c r="H21" s="9"/>
      <c r="I21" s="9"/>
      <c r="J21" s="9"/>
      <c r="K21" s="9"/>
      <c r="L21" s="9"/>
      <c r="M21" s="9"/>
      <c r="N21" s="9"/>
      <c r="O21" s="9"/>
      <c r="P21" s="9"/>
      <c r="Q21" s="9"/>
      <c r="R21" s="9"/>
      <c r="S21" s="9"/>
      <c r="T21" s="9"/>
      <c r="U21" s="9"/>
      <c r="V21" s="9"/>
      <c r="W21" s="9"/>
      <c r="X21" s="9"/>
      <c r="Y21" s="9"/>
      <c r="Z21" s="9"/>
      <c r="AA21" s="9"/>
      <c r="AB21" s="9"/>
    </row>
    <row r="22" spans="1:36" hidden="1">
      <c r="A22" s="9"/>
      <c r="D22" s="9"/>
      <c r="E22" s="4">
        <f>+COUNTIF(E8:E21,"X")</f>
        <v>7</v>
      </c>
      <c r="F22" s="4">
        <f>+COUNTIF(F8:F21,"X")</f>
        <v>12</v>
      </c>
      <c r="G22" s="9"/>
      <c r="H22" s="9"/>
      <c r="I22" s="9"/>
      <c r="J22" s="9"/>
      <c r="K22" s="9"/>
      <c r="L22" s="9"/>
      <c r="M22" s="9"/>
      <c r="N22" s="9"/>
      <c r="O22" s="9"/>
      <c r="P22" s="9"/>
      <c r="Q22" s="9"/>
      <c r="R22" s="9"/>
      <c r="S22" s="9"/>
      <c r="T22" s="9"/>
      <c r="U22" s="9"/>
      <c r="V22" s="9"/>
      <c r="W22" s="9"/>
      <c r="X22" s="9"/>
      <c r="Y22" s="9"/>
      <c r="Z22" s="9"/>
      <c r="AA22" s="9"/>
      <c r="AB22" s="9"/>
    </row>
    <row r="23" spans="1:36" hidden="1">
      <c r="A23" s="9"/>
      <c r="D23" s="9"/>
      <c r="E23" s="9"/>
      <c r="F23" s="9"/>
      <c r="G23" s="9"/>
      <c r="H23" s="9"/>
      <c r="I23" s="9"/>
      <c r="J23" s="9"/>
      <c r="K23" s="9"/>
      <c r="L23" s="9"/>
      <c r="M23" s="9"/>
      <c r="N23" s="9"/>
      <c r="O23" s="9"/>
      <c r="P23" s="9"/>
      <c r="Q23" s="9"/>
      <c r="R23" s="9"/>
      <c r="S23" s="9"/>
      <c r="T23" s="9"/>
      <c r="U23" s="9"/>
      <c r="V23" s="9"/>
      <c r="W23" s="9"/>
      <c r="X23" s="9"/>
      <c r="Y23" s="9"/>
      <c r="Z23" s="9"/>
      <c r="AA23" s="9"/>
      <c r="AB23" s="9"/>
      <c r="AE23" s="4" t="s">
        <v>442</v>
      </c>
      <c r="AF23" s="4" t="s">
        <v>443</v>
      </c>
      <c r="AG23" s="4" t="s">
        <v>444</v>
      </c>
      <c r="AH23" s="9" t="s">
        <v>445</v>
      </c>
    </row>
    <row r="24" spans="1:36" ht="13.5" hidden="1" thickBot="1">
      <c r="A24" s="9"/>
      <c r="D24" s="9"/>
      <c r="E24" s="9"/>
      <c r="F24" s="9"/>
      <c r="G24" s="9"/>
      <c r="H24" s="9"/>
      <c r="I24" s="9"/>
      <c r="J24" s="9"/>
      <c r="K24" s="9"/>
      <c r="L24" s="9"/>
      <c r="M24" s="9"/>
      <c r="N24" s="9"/>
      <c r="O24" s="9"/>
      <c r="P24" s="9"/>
      <c r="Q24" s="9"/>
      <c r="R24" s="9"/>
      <c r="S24" s="9"/>
      <c r="T24" s="9"/>
      <c r="U24" s="9"/>
      <c r="V24" s="9"/>
      <c r="W24" s="9"/>
      <c r="X24" s="9"/>
      <c r="Y24" s="9"/>
      <c r="Z24" s="9"/>
      <c r="AA24" s="9"/>
      <c r="AB24" s="9"/>
      <c r="AE24" s="4">
        <f t="shared" ref="AE24:AE44" si="0">COUNTA(AH24:AT24)</f>
        <v>1</v>
      </c>
      <c r="AF24" s="4">
        <v>1</v>
      </c>
      <c r="AG24" s="89" t="s">
        <v>446</v>
      </c>
      <c r="AH24" s="56" t="s">
        <v>447</v>
      </c>
    </row>
    <row r="25" spans="1:36" ht="13.5" thickBot="1">
      <c r="A25" s="10"/>
      <c r="B25" s="20" t="s">
        <v>448</v>
      </c>
      <c r="D25" s="9"/>
      <c r="E25" s="9"/>
      <c r="F25" s="9"/>
      <c r="G25" s="9"/>
      <c r="H25" s="9"/>
      <c r="I25" s="9"/>
      <c r="J25" s="9"/>
      <c r="K25" s="9"/>
      <c r="L25" s="9"/>
      <c r="M25" s="9"/>
      <c r="N25" s="9"/>
      <c r="O25" s="9"/>
      <c r="P25" s="9"/>
      <c r="Q25" s="9"/>
      <c r="R25" s="9"/>
      <c r="S25" s="9"/>
      <c r="T25" s="9"/>
      <c r="U25" s="9"/>
      <c r="V25" s="9"/>
      <c r="W25" s="9"/>
      <c r="X25" s="9"/>
      <c r="Y25" s="9"/>
      <c r="Z25" s="9"/>
      <c r="AA25" s="9"/>
      <c r="AB25" s="9"/>
      <c r="AE25" s="4">
        <f t="shared" si="0"/>
        <v>1</v>
      </c>
      <c r="AF25" s="4">
        <v>2</v>
      </c>
      <c r="AG25" s="89" t="s">
        <v>449</v>
      </c>
      <c r="AH25" s="56" t="s">
        <v>450</v>
      </c>
    </row>
    <row r="26" spans="1:36" ht="15.75" customHeight="1" thickBot="1">
      <c r="A26" s="9"/>
      <c r="B26" s="19"/>
      <c r="C26" s="150" t="s">
        <v>451</v>
      </c>
      <c r="D26" s="150"/>
      <c r="E26" s="150"/>
      <c r="F26" s="150"/>
      <c r="G26" s="150"/>
      <c r="H26" s="150"/>
      <c r="I26" s="150"/>
      <c r="J26" s="150"/>
      <c r="K26" s="150"/>
      <c r="L26" s="150"/>
      <c r="M26" s="150"/>
      <c r="N26" s="150"/>
      <c r="O26" s="151"/>
      <c r="P26" s="149" t="s">
        <v>452</v>
      </c>
      <c r="Q26" s="150"/>
      <c r="R26" s="150"/>
      <c r="S26" s="150"/>
      <c r="T26" s="151"/>
      <c r="U26" s="149" t="s">
        <v>452</v>
      </c>
      <c r="V26" s="150"/>
      <c r="W26" s="150"/>
      <c r="X26" s="150"/>
      <c r="Y26" s="151"/>
      <c r="Z26" s="9"/>
      <c r="AA26" s="9"/>
      <c r="AB26" s="9"/>
      <c r="AE26" s="4">
        <f t="shared" si="0"/>
        <v>1</v>
      </c>
      <c r="AF26" s="4">
        <v>3</v>
      </c>
      <c r="AG26" s="89" t="s">
        <v>453</v>
      </c>
      <c r="AH26" s="56" t="s">
        <v>454</v>
      </c>
    </row>
    <row r="27" spans="1:36">
      <c r="A27" s="9"/>
      <c r="B27" s="6" t="s">
        <v>80</v>
      </c>
      <c r="C27" s="14">
        <v>19</v>
      </c>
      <c r="D27" s="14">
        <v>20</v>
      </c>
      <c r="E27" s="14">
        <v>21</v>
      </c>
      <c r="F27" s="14">
        <v>22</v>
      </c>
      <c r="G27" s="14">
        <v>23</v>
      </c>
      <c r="H27" s="14">
        <v>24</v>
      </c>
      <c r="I27" s="14">
        <v>25</v>
      </c>
      <c r="J27" s="14">
        <v>26</v>
      </c>
      <c r="K27" s="14">
        <v>27</v>
      </c>
      <c r="L27" s="14">
        <v>28</v>
      </c>
      <c r="M27" s="14">
        <v>29</v>
      </c>
      <c r="N27" s="14">
        <v>30</v>
      </c>
      <c r="O27" s="14">
        <v>31</v>
      </c>
      <c r="P27" s="14">
        <v>1</v>
      </c>
      <c r="Q27" s="14">
        <v>2</v>
      </c>
      <c r="R27" s="14">
        <v>3</v>
      </c>
      <c r="S27" s="14">
        <v>4</v>
      </c>
      <c r="T27" s="14">
        <v>5</v>
      </c>
      <c r="U27" s="14">
        <v>6</v>
      </c>
      <c r="V27" s="14">
        <v>7</v>
      </c>
      <c r="W27" s="14">
        <v>8</v>
      </c>
      <c r="X27" s="14">
        <v>9</v>
      </c>
      <c r="Y27" s="14">
        <v>10</v>
      </c>
      <c r="Z27" s="11" t="s">
        <v>455</v>
      </c>
      <c r="AA27" s="9"/>
      <c r="AB27" s="9"/>
      <c r="AC27" s="11" t="s">
        <v>456</v>
      </c>
      <c r="AE27" s="4">
        <f t="shared" si="0"/>
        <v>2</v>
      </c>
      <c r="AF27" s="4">
        <v>4</v>
      </c>
      <c r="AG27" s="89" t="s">
        <v>457</v>
      </c>
      <c r="AH27" s="56" t="s">
        <v>458</v>
      </c>
      <c r="AI27" s="56" t="s">
        <v>459</v>
      </c>
    </row>
    <row r="28" spans="1:36">
      <c r="A28" s="9">
        <v>1</v>
      </c>
      <c r="B28" s="81" t="s">
        <v>428</v>
      </c>
      <c r="C28" s="85" t="s">
        <v>460</v>
      </c>
      <c r="D28" s="85" t="s">
        <v>460</v>
      </c>
      <c r="E28" s="85" t="s">
        <v>460</v>
      </c>
      <c r="F28" s="85" t="s">
        <v>460</v>
      </c>
      <c r="G28" s="86"/>
      <c r="H28" s="86"/>
      <c r="I28" s="85" t="s">
        <v>460</v>
      </c>
      <c r="J28" s="85" t="s">
        <v>460</v>
      </c>
      <c r="K28" s="85" t="s">
        <v>460</v>
      </c>
      <c r="L28" s="85" t="s">
        <v>460</v>
      </c>
      <c r="M28" s="85" t="s">
        <v>460</v>
      </c>
      <c r="N28" s="86"/>
      <c r="O28" s="86"/>
      <c r="P28" s="64" t="s">
        <v>461</v>
      </c>
      <c r="Q28" s="64" t="s">
        <v>461</v>
      </c>
      <c r="R28" s="64" t="s">
        <v>461</v>
      </c>
      <c r="S28" s="64" t="s">
        <v>461</v>
      </c>
      <c r="T28" s="64" t="s">
        <v>461</v>
      </c>
      <c r="U28" s="132"/>
      <c r="V28" s="132"/>
      <c r="W28" s="71"/>
      <c r="X28" s="71"/>
      <c r="Y28" s="71"/>
      <c r="Z28" s="4">
        <v>14</v>
      </c>
      <c r="AA28" s="9"/>
      <c r="AB28" s="9"/>
      <c r="AC28" s="9">
        <f t="shared" ref="AC28:AC30" si="1">COUNTA(C28:Y28)</f>
        <v>14</v>
      </c>
      <c r="AE28" s="4">
        <f t="shared" si="0"/>
        <v>2</v>
      </c>
      <c r="AF28" s="4">
        <v>5</v>
      </c>
      <c r="AG28" s="89" t="s">
        <v>462</v>
      </c>
      <c r="AH28" s="56" t="s">
        <v>463</v>
      </c>
      <c r="AI28" s="56" t="s">
        <v>464</v>
      </c>
    </row>
    <row r="29" spans="1:36">
      <c r="A29" s="9">
        <v>2</v>
      </c>
      <c r="B29" s="81" t="s">
        <v>27</v>
      </c>
      <c r="C29" s="64" t="s">
        <v>457</v>
      </c>
      <c r="D29" s="64" t="s">
        <v>457</v>
      </c>
      <c r="E29" s="64" t="s">
        <v>457</v>
      </c>
      <c r="F29" s="64" t="s">
        <v>457</v>
      </c>
      <c r="G29" s="86"/>
      <c r="H29" s="86"/>
      <c r="I29" s="64" t="s">
        <v>462</v>
      </c>
      <c r="J29" s="64" t="s">
        <v>462</v>
      </c>
      <c r="K29" s="64" t="s">
        <v>462</v>
      </c>
      <c r="L29" s="64" t="s">
        <v>462</v>
      </c>
      <c r="M29" s="64" t="s">
        <v>462</v>
      </c>
      <c r="N29" s="86"/>
      <c r="O29" s="86"/>
      <c r="P29" s="71"/>
      <c r="Q29" s="71"/>
      <c r="R29" s="71"/>
      <c r="S29" s="71"/>
      <c r="T29" s="71"/>
      <c r="U29" s="132"/>
      <c r="V29" s="132"/>
      <c r="W29" s="71"/>
      <c r="X29" s="71"/>
      <c r="Y29" s="71"/>
      <c r="Z29" s="4">
        <v>9</v>
      </c>
      <c r="AA29" s="9"/>
      <c r="AB29" s="9"/>
      <c r="AC29" s="9">
        <f t="shared" si="1"/>
        <v>9</v>
      </c>
      <c r="AE29" s="4">
        <f t="shared" si="0"/>
        <v>2</v>
      </c>
      <c r="AF29" s="4">
        <v>6</v>
      </c>
      <c r="AG29" s="89" t="s">
        <v>465</v>
      </c>
      <c r="AH29" s="56" t="s">
        <v>466</v>
      </c>
      <c r="AI29" s="56" t="s">
        <v>467</v>
      </c>
    </row>
    <row r="30" spans="1:36">
      <c r="A30" s="9">
        <v>3</v>
      </c>
      <c r="B30" s="81" t="s">
        <v>28</v>
      </c>
      <c r="C30" s="64" t="s">
        <v>446</v>
      </c>
      <c r="D30" s="64" t="s">
        <v>446</v>
      </c>
      <c r="E30" s="64" t="s">
        <v>446</v>
      </c>
      <c r="F30" s="64" t="s">
        <v>446</v>
      </c>
      <c r="G30" s="86"/>
      <c r="H30" s="86"/>
      <c r="I30" s="64" t="s">
        <v>446</v>
      </c>
      <c r="J30" s="64" t="s">
        <v>449</v>
      </c>
      <c r="K30" s="64" t="s">
        <v>449</v>
      </c>
      <c r="L30" s="64" t="s">
        <v>453</v>
      </c>
      <c r="M30" s="64" t="s">
        <v>453</v>
      </c>
      <c r="N30" s="86"/>
      <c r="O30" s="86"/>
      <c r="P30" s="71"/>
      <c r="Q30" s="71"/>
      <c r="R30" s="71"/>
      <c r="S30" s="71"/>
      <c r="T30" s="71"/>
      <c r="U30" s="132"/>
      <c r="V30" s="132"/>
      <c r="W30" s="71"/>
      <c r="X30" s="71"/>
      <c r="Y30" s="71"/>
      <c r="Z30" s="4">
        <v>9</v>
      </c>
      <c r="AA30" s="9"/>
      <c r="AB30" s="9"/>
      <c r="AC30" s="9">
        <f t="shared" si="1"/>
        <v>9</v>
      </c>
      <c r="AE30" s="4">
        <f t="shared" si="0"/>
        <v>2</v>
      </c>
      <c r="AF30" s="4">
        <v>7</v>
      </c>
      <c r="AG30" s="89" t="s">
        <v>468</v>
      </c>
      <c r="AH30" s="56" t="s">
        <v>469</v>
      </c>
      <c r="AI30" s="56" t="s">
        <v>470</v>
      </c>
    </row>
    <row r="31" spans="1:36">
      <c r="A31" s="9">
        <v>4</v>
      </c>
      <c r="B31" s="81" t="s">
        <v>471</v>
      </c>
      <c r="C31" s="64" t="s">
        <v>465</v>
      </c>
      <c r="D31" s="64" t="s">
        <v>465</v>
      </c>
      <c r="E31" s="64" t="s">
        <v>465</v>
      </c>
      <c r="F31" s="64" t="s">
        <v>465</v>
      </c>
      <c r="G31" s="86"/>
      <c r="H31" s="86"/>
      <c r="I31" s="64" t="s">
        <v>468</v>
      </c>
      <c r="J31" s="64" t="s">
        <v>468</v>
      </c>
      <c r="K31" s="64" t="s">
        <v>468</v>
      </c>
      <c r="L31" s="64" t="s">
        <v>468</v>
      </c>
      <c r="M31" s="64" t="s">
        <v>468</v>
      </c>
      <c r="N31" s="86"/>
      <c r="O31" s="86"/>
      <c r="P31" s="64" t="s">
        <v>472</v>
      </c>
      <c r="Q31" s="64" t="s">
        <v>472</v>
      </c>
      <c r="R31" s="64" t="s">
        <v>472</v>
      </c>
      <c r="S31" s="64" t="s">
        <v>472</v>
      </c>
      <c r="T31" s="64" t="s">
        <v>472</v>
      </c>
      <c r="U31" s="132"/>
      <c r="V31" s="132"/>
      <c r="W31" s="71"/>
      <c r="X31" s="71"/>
      <c r="Y31" s="71"/>
      <c r="Z31" s="4">
        <v>14</v>
      </c>
      <c r="AA31" s="9"/>
      <c r="AB31" s="9"/>
      <c r="AC31" s="9">
        <f>COUNTA(C31:Y31)</f>
        <v>14</v>
      </c>
      <c r="AE31" s="4">
        <f t="shared" si="0"/>
        <v>3</v>
      </c>
      <c r="AF31" s="4">
        <v>8</v>
      </c>
      <c r="AG31" s="89" t="s">
        <v>472</v>
      </c>
      <c r="AH31" s="56" t="s">
        <v>473</v>
      </c>
      <c r="AI31" s="56" t="s">
        <v>474</v>
      </c>
      <c r="AJ31" s="56" t="s">
        <v>475</v>
      </c>
    </row>
    <row r="32" spans="1:36">
      <c r="A32" s="9">
        <v>5</v>
      </c>
      <c r="B32" s="82" t="s">
        <v>476</v>
      </c>
      <c r="C32" s="73"/>
      <c r="D32" s="73"/>
      <c r="E32" s="73"/>
      <c r="F32" s="73"/>
      <c r="G32" s="86"/>
      <c r="H32" s="86"/>
      <c r="I32" s="64" t="s">
        <v>477</v>
      </c>
      <c r="J32" s="64" t="s">
        <v>477</v>
      </c>
      <c r="K32" s="64" t="s">
        <v>477</v>
      </c>
      <c r="L32" s="85" t="s">
        <v>460</v>
      </c>
      <c r="M32" s="85" t="s">
        <v>460</v>
      </c>
      <c r="N32" s="86"/>
      <c r="O32" s="86"/>
      <c r="P32" s="71"/>
      <c r="Q32" s="71"/>
      <c r="R32" s="71"/>
      <c r="S32" s="71"/>
      <c r="T32" s="71"/>
      <c r="U32" s="132"/>
      <c r="V32" s="132"/>
      <c r="W32" s="71"/>
      <c r="X32" s="85" t="s">
        <v>460</v>
      </c>
      <c r="Y32" s="71"/>
      <c r="Z32" s="4">
        <v>6</v>
      </c>
      <c r="AA32" s="9"/>
      <c r="AB32" s="9"/>
      <c r="AC32" s="9">
        <f t="shared" ref="AC32:AC43" si="2">COUNTA(C32:Y32)</f>
        <v>6</v>
      </c>
      <c r="AE32" s="4">
        <f t="shared" si="0"/>
        <v>2</v>
      </c>
      <c r="AF32" s="4">
        <v>9</v>
      </c>
      <c r="AG32" s="89" t="s">
        <v>478</v>
      </c>
      <c r="AH32" s="56" t="s">
        <v>479</v>
      </c>
      <c r="AI32" s="56" t="s">
        <v>480</v>
      </c>
    </row>
    <row r="33" spans="1:101">
      <c r="A33" s="9">
        <v>6</v>
      </c>
      <c r="B33" s="82" t="s">
        <v>481</v>
      </c>
      <c r="C33" s="71"/>
      <c r="D33" s="71"/>
      <c r="E33" s="71"/>
      <c r="F33" s="71"/>
      <c r="G33" s="86"/>
      <c r="H33" s="86"/>
      <c r="I33" s="71"/>
      <c r="J33" s="71"/>
      <c r="K33" s="71"/>
      <c r="L33" s="71"/>
      <c r="M33" s="71"/>
      <c r="N33" s="86"/>
      <c r="O33" s="86"/>
      <c r="P33" s="64" t="s">
        <v>482</v>
      </c>
      <c r="Q33" s="64" t="s">
        <v>482</v>
      </c>
      <c r="R33" s="64" t="s">
        <v>483</v>
      </c>
      <c r="S33" s="64" t="s">
        <v>483</v>
      </c>
      <c r="T33" s="64" t="s">
        <v>483</v>
      </c>
      <c r="U33" s="132"/>
      <c r="V33" s="132"/>
      <c r="W33" s="71"/>
      <c r="X33" s="71"/>
      <c r="Y33" s="71"/>
      <c r="Z33" s="4">
        <v>5</v>
      </c>
      <c r="AA33" s="9"/>
      <c r="AB33" s="9"/>
      <c r="AC33" s="9">
        <f t="shared" si="2"/>
        <v>5</v>
      </c>
      <c r="AE33" s="4">
        <f t="shared" si="0"/>
        <v>1</v>
      </c>
      <c r="AF33" s="4">
        <v>10</v>
      </c>
      <c r="AG33" s="89" t="s">
        <v>484</v>
      </c>
      <c r="AH33" s="90" t="s">
        <v>485</v>
      </c>
    </row>
    <row r="34" spans="1:101">
      <c r="A34" s="9">
        <v>7</v>
      </c>
      <c r="B34" s="82" t="s">
        <v>32</v>
      </c>
      <c r="C34" s="73"/>
      <c r="D34" s="73"/>
      <c r="E34" s="73"/>
      <c r="F34" s="73"/>
      <c r="G34" s="86"/>
      <c r="H34" s="86"/>
      <c r="I34" s="73"/>
      <c r="J34" s="73"/>
      <c r="K34" s="73"/>
      <c r="L34" s="73"/>
      <c r="M34" s="73"/>
      <c r="N34" s="86"/>
      <c r="O34" s="86"/>
      <c r="P34" s="85" t="s">
        <v>460</v>
      </c>
      <c r="Q34" s="85" t="s">
        <v>460</v>
      </c>
      <c r="R34" s="85" t="s">
        <v>460</v>
      </c>
      <c r="S34" s="85" t="s">
        <v>460</v>
      </c>
      <c r="T34" s="85" t="s">
        <v>460</v>
      </c>
      <c r="U34" s="132"/>
      <c r="V34" s="132"/>
      <c r="W34" s="85" t="s">
        <v>460</v>
      </c>
      <c r="X34" s="85" t="s">
        <v>460</v>
      </c>
      <c r="Y34" s="85" t="s">
        <v>460</v>
      </c>
      <c r="Z34" s="4">
        <v>10</v>
      </c>
      <c r="AA34" s="9"/>
      <c r="AB34" s="9"/>
      <c r="AC34" s="9">
        <f t="shared" si="2"/>
        <v>8</v>
      </c>
      <c r="AE34" s="4">
        <f t="shared" si="0"/>
        <v>1</v>
      </c>
      <c r="AF34" s="4">
        <v>11</v>
      </c>
      <c r="AG34" s="89" t="s">
        <v>486</v>
      </c>
      <c r="AH34" s="90" t="s">
        <v>487</v>
      </c>
    </row>
    <row r="35" spans="1:101">
      <c r="A35" s="9">
        <v>8</v>
      </c>
      <c r="B35" s="82" t="s">
        <v>488</v>
      </c>
      <c r="C35" s="71"/>
      <c r="D35" s="71"/>
      <c r="E35" s="71"/>
      <c r="F35" s="71"/>
      <c r="G35" s="86"/>
      <c r="H35" s="86"/>
      <c r="I35" s="73"/>
      <c r="J35" s="73"/>
      <c r="K35" s="85" t="s">
        <v>460</v>
      </c>
      <c r="L35" s="85" t="s">
        <v>460</v>
      </c>
      <c r="M35" s="85" t="s">
        <v>460</v>
      </c>
      <c r="N35" s="86"/>
      <c r="O35" s="86"/>
      <c r="P35" s="85" t="s">
        <v>460</v>
      </c>
      <c r="Q35" s="85" t="s">
        <v>460</v>
      </c>
      <c r="R35" s="71"/>
      <c r="S35" s="85" t="s">
        <v>460</v>
      </c>
      <c r="T35" s="85" t="s">
        <v>460</v>
      </c>
      <c r="U35" s="132"/>
      <c r="V35" s="132"/>
      <c r="W35" s="71"/>
      <c r="X35" s="71"/>
      <c r="Y35" s="71"/>
      <c r="Z35" s="4">
        <v>7</v>
      </c>
      <c r="AA35" s="9"/>
      <c r="AB35" s="9"/>
      <c r="AC35" s="9">
        <f t="shared" si="2"/>
        <v>7</v>
      </c>
      <c r="AE35" s="4">
        <f t="shared" si="0"/>
        <v>1</v>
      </c>
      <c r="AF35" s="4">
        <v>12</v>
      </c>
      <c r="AG35" s="89" t="s">
        <v>489</v>
      </c>
      <c r="AH35" s="56" t="s">
        <v>490</v>
      </c>
    </row>
    <row r="36" spans="1:101">
      <c r="A36" s="9">
        <v>9</v>
      </c>
      <c r="B36" s="82" t="s">
        <v>491</v>
      </c>
      <c r="C36" s="64" t="s">
        <v>478</v>
      </c>
      <c r="D36" s="64" t="s">
        <v>478</v>
      </c>
      <c r="E36" s="64" t="s">
        <v>478</v>
      </c>
      <c r="F36" s="64" t="s">
        <v>478</v>
      </c>
      <c r="G36" s="86"/>
      <c r="H36" s="86"/>
      <c r="I36" s="64" t="s">
        <v>492</v>
      </c>
      <c r="J36" s="64" t="s">
        <v>492</v>
      </c>
      <c r="K36" s="64" t="s">
        <v>492</v>
      </c>
      <c r="L36" s="64" t="s">
        <v>492</v>
      </c>
      <c r="M36" s="64" t="s">
        <v>486</v>
      </c>
      <c r="N36" s="86"/>
      <c r="O36" s="86"/>
      <c r="P36" s="64" t="s">
        <v>493</v>
      </c>
      <c r="Q36" s="64" t="s">
        <v>493</v>
      </c>
      <c r="R36" s="64" t="s">
        <v>493</v>
      </c>
      <c r="S36" s="64" t="s">
        <v>493</v>
      </c>
      <c r="T36" s="64" t="s">
        <v>493</v>
      </c>
      <c r="U36" s="132"/>
      <c r="V36" s="132"/>
      <c r="W36" s="71"/>
      <c r="X36" s="71"/>
      <c r="Y36" s="71"/>
      <c r="Z36" s="4">
        <v>14</v>
      </c>
      <c r="AA36" s="9"/>
      <c r="AB36" s="9"/>
      <c r="AC36" s="9">
        <f t="shared" si="2"/>
        <v>14</v>
      </c>
      <c r="AE36" s="4">
        <f t="shared" si="0"/>
        <v>12</v>
      </c>
      <c r="AF36" s="4">
        <v>13</v>
      </c>
      <c r="AG36" s="88" t="s">
        <v>460</v>
      </c>
      <c r="AH36" s="56" t="s">
        <v>494</v>
      </c>
      <c r="AI36" s="56" t="s">
        <v>495</v>
      </c>
      <c r="AJ36" s="56" t="s">
        <v>496</v>
      </c>
      <c r="AK36" s="56" t="s">
        <v>497</v>
      </c>
      <c r="AL36" s="121"/>
      <c r="AM36" s="56" t="s">
        <v>498</v>
      </c>
      <c r="AN36" s="56" t="s">
        <v>499</v>
      </c>
      <c r="AO36" s="56" t="s">
        <v>500</v>
      </c>
      <c r="AP36" s="56" t="s">
        <v>501</v>
      </c>
      <c r="AQ36" s="56" t="s">
        <v>502</v>
      </c>
      <c r="AR36" s="56" t="s">
        <v>503</v>
      </c>
      <c r="AS36" s="56" t="s">
        <v>504</v>
      </c>
      <c r="AT36" s="56" t="s">
        <v>505</v>
      </c>
    </row>
    <row r="37" spans="1:101">
      <c r="A37" s="9">
        <v>10</v>
      </c>
      <c r="B37" s="82" t="s">
        <v>35</v>
      </c>
      <c r="C37" s="85" t="s">
        <v>460</v>
      </c>
      <c r="D37" s="85" t="s">
        <v>460</v>
      </c>
      <c r="E37" s="71"/>
      <c r="F37" s="85" t="s">
        <v>460</v>
      </c>
      <c r="G37" s="86"/>
      <c r="H37" s="86"/>
      <c r="I37" s="85" t="s">
        <v>460</v>
      </c>
      <c r="J37" s="85" t="s">
        <v>460</v>
      </c>
      <c r="K37" s="85" t="s">
        <v>460</v>
      </c>
      <c r="L37" s="85" t="s">
        <v>460</v>
      </c>
      <c r="M37" s="85" t="s">
        <v>460</v>
      </c>
      <c r="N37" s="86"/>
      <c r="O37" s="86"/>
      <c r="P37" s="71"/>
      <c r="Q37" s="85" t="s">
        <v>460</v>
      </c>
      <c r="R37" s="85" t="s">
        <v>460</v>
      </c>
      <c r="S37" s="64" t="s">
        <v>506</v>
      </c>
      <c r="T37" s="64" t="s">
        <v>506</v>
      </c>
      <c r="U37" s="132"/>
      <c r="V37" s="132"/>
      <c r="W37" s="71"/>
      <c r="X37" s="71"/>
      <c r="Y37" s="71"/>
      <c r="Z37" s="4">
        <v>9</v>
      </c>
      <c r="AA37" s="9"/>
      <c r="AB37" s="9"/>
      <c r="AC37" s="9">
        <f t="shared" si="2"/>
        <v>12</v>
      </c>
      <c r="AE37" s="4">
        <f t="shared" si="0"/>
        <v>1</v>
      </c>
      <c r="AF37" s="4">
        <v>14</v>
      </c>
      <c r="AG37" s="89" t="s">
        <v>507</v>
      </c>
      <c r="AH37" s="56" t="s">
        <v>508</v>
      </c>
    </row>
    <row r="38" spans="1:101">
      <c r="A38" s="9">
        <v>11</v>
      </c>
      <c r="B38" s="82" t="s">
        <v>509</v>
      </c>
      <c r="C38" s="71"/>
      <c r="D38" s="71"/>
      <c r="E38" s="71"/>
      <c r="F38" s="71"/>
      <c r="G38" s="86"/>
      <c r="H38" s="86"/>
      <c r="I38" s="71"/>
      <c r="J38" s="71"/>
      <c r="K38" s="71"/>
      <c r="L38" s="71"/>
      <c r="M38" s="71"/>
      <c r="N38" s="86"/>
      <c r="O38" s="86"/>
      <c r="P38" s="64" t="s">
        <v>510</v>
      </c>
      <c r="Q38" s="64" t="s">
        <v>510</v>
      </c>
      <c r="R38" s="64" t="s">
        <v>510</v>
      </c>
      <c r="S38" s="64" t="s">
        <v>510</v>
      </c>
      <c r="T38" s="64" t="s">
        <v>510</v>
      </c>
      <c r="U38" s="132"/>
      <c r="V38" s="132"/>
      <c r="W38" s="71"/>
      <c r="X38" s="71"/>
      <c r="Y38" s="71"/>
      <c r="Z38" s="4">
        <v>5</v>
      </c>
      <c r="AA38" s="9"/>
      <c r="AB38" s="9"/>
      <c r="AC38" s="9">
        <f t="shared" si="2"/>
        <v>5</v>
      </c>
      <c r="AE38" s="4">
        <f t="shared" si="0"/>
        <v>1</v>
      </c>
      <c r="AF38" s="4">
        <v>15</v>
      </c>
      <c r="AG38" s="89" t="s">
        <v>511</v>
      </c>
      <c r="AH38" s="56" t="s">
        <v>512</v>
      </c>
    </row>
    <row r="39" spans="1:101">
      <c r="A39" s="9">
        <v>12</v>
      </c>
      <c r="B39" s="82" t="s">
        <v>38</v>
      </c>
      <c r="C39" s="64" t="s">
        <v>511</v>
      </c>
      <c r="D39" s="64" t="s">
        <v>511</v>
      </c>
      <c r="E39" s="64" t="s">
        <v>511</v>
      </c>
      <c r="F39" s="71"/>
      <c r="G39" s="86"/>
      <c r="H39" s="86"/>
      <c r="I39" s="71"/>
      <c r="J39" s="71"/>
      <c r="K39" s="85" t="s">
        <v>460</v>
      </c>
      <c r="L39" s="71"/>
      <c r="M39" s="71"/>
      <c r="N39" s="86"/>
      <c r="O39" s="86"/>
      <c r="P39" s="71"/>
      <c r="Q39" s="71"/>
      <c r="R39" s="71"/>
      <c r="S39" s="71"/>
      <c r="T39" s="71"/>
      <c r="U39" s="132"/>
      <c r="V39" s="132"/>
      <c r="W39" s="71"/>
      <c r="X39" s="71"/>
      <c r="Y39" s="71"/>
      <c r="Z39" s="4">
        <v>3</v>
      </c>
      <c r="AA39" s="9"/>
      <c r="AB39" s="9"/>
      <c r="AC39" s="9">
        <f t="shared" si="2"/>
        <v>4</v>
      </c>
      <c r="AE39" s="4">
        <f t="shared" si="0"/>
        <v>2</v>
      </c>
      <c r="AF39" s="4">
        <v>16</v>
      </c>
      <c r="AG39" s="89" t="s">
        <v>510</v>
      </c>
      <c r="AH39" s="56" t="s">
        <v>513</v>
      </c>
      <c r="AI39" s="56" t="s">
        <v>514</v>
      </c>
    </row>
    <row r="40" spans="1:101">
      <c r="A40" s="9">
        <v>13</v>
      </c>
      <c r="B40" s="82" t="s">
        <v>379</v>
      </c>
      <c r="C40" s="71"/>
      <c r="D40" s="71"/>
      <c r="E40" s="71"/>
      <c r="F40" s="71"/>
      <c r="G40" s="86"/>
      <c r="H40" s="86"/>
      <c r="I40" s="71"/>
      <c r="J40" s="85" t="s">
        <v>460</v>
      </c>
      <c r="K40" s="71"/>
      <c r="L40" s="71"/>
      <c r="M40" s="71"/>
      <c r="N40" s="86"/>
      <c r="O40" s="86"/>
      <c r="P40" s="71"/>
      <c r="Q40" s="85" t="s">
        <v>460</v>
      </c>
      <c r="R40" s="71"/>
      <c r="S40" s="71"/>
      <c r="T40" s="71"/>
      <c r="U40" s="132"/>
      <c r="V40" s="132"/>
      <c r="W40" s="71"/>
      <c r="X40" s="71"/>
      <c r="Y40" s="71"/>
      <c r="Z40" s="4">
        <v>2</v>
      </c>
      <c r="AA40" s="9"/>
      <c r="AB40" s="9"/>
      <c r="AC40" s="9">
        <f t="shared" si="2"/>
        <v>2</v>
      </c>
      <c r="AE40" s="4">
        <f t="shared" si="0"/>
        <v>2</v>
      </c>
      <c r="AF40" s="4">
        <v>17</v>
      </c>
      <c r="AG40" s="89" t="s">
        <v>493</v>
      </c>
      <c r="AH40" s="56" t="s">
        <v>515</v>
      </c>
      <c r="AI40" s="56" t="s">
        <v>516</v>
      </c>
    </row>
    <row r="41" spans="1:101">
      <c r="A41" s="9">
        <v>14</v>
      </c>
      <c r="B41" s="82" t="s">
        <v>517</v>
      </c>
      <c r="C41" s="71"/>
      <c r="D41" s="71"/>
      <c r="E41" s="71"/>
      <c r="F41" s="71"/>
      <c r="G41" s="86"/>
      <c r="H41" s="86"/>
      <c r="I41" s="71"/>
      <c r="J41" s="71"/>
      <c r="K41" s="71"/>
      <c r="L41" s="71"/>
      <c r="M41" s="71"/>
      <c r="N41" s="86"/>
      <c r="O41" s="86"/>
      <c r="P41" s="85" t="s">
        <v>460</v>
      </c>
      <c r="Q41" s="71"/>
      <c r="R41" s="71"/>
      <c r="S41" s="71"/>
      <c r="T41" s="71"/>
      <c r="U41" s="132"/>
      <c r="V41" s="132"/>
      <c r="W41" s="71"/>
      <c r="X41" s="71"/>
      <c r="Y41" s="71"/>
      <c r="Z41" s="4">
        <v>3</v>
      </c>
      <c r="AA41" s="9"/>
      <c r="AB41" s="9"/>
      <c r="AC41" s="9">
        <f t="shared" si="2"/>
        <v>1</v>
      </c>
      <c r="AE41" s="4">
        <f t="shared" si="0"/>
        <v>1</v>
      </c>
      <c r="AF41" s="4">
        <v>18</v>
      </c>
      <c r="AG41" s="89" t="s">
        <v>461</v>
      </c>
      <c r="AH41" s="56" t="s">
        <v>518</v>
      </c>
    </row>
    <row r="42" spans="1:101">
      <c r="A42" s="9">
        <v>15</v>
      </c>
      <c r="B42" s="82" t="s">
        <v>39</v>
      </c>
      <c r="C42" s="64" t="s">
        <v>519</v>
      </c>
      <c r="D42" s="64" t="s">
        <v>519</v>
      </c>
      <c r="E42" s="64" t="s">
        <v>519</v>
      </c>
      <c r="F42" s="64" t="s">
        <v>519</v>
      </c>
      <c r="G42" s="86"/>
      <c r="H42" s="86"/>
      <c r="I42" s="71"/>
      <c r="J42" s="71"/>
      <c r="K42" s="71"/>
      <c r="L42" s="71"/>
      <c r="M42" s="71"/>
      <c r="N42" s="86"/>
      <c r="O42" s="86"/>
      <c r="P42" s="71"/>
      <c r="Q42" s="71"/>
      <c r="R42" s="71"/>
      <c r="S42" s="71"/>
      <c r="T42" s="71"/>
      <c r="U42" s="132"/>
      <c r="V42" s="132"/>
      <c r="W42" s="71"/>
      <c r="X42" s="71"/>
      <c r="Y42" s="71"/>
      <c r="Z42" s="4">
        <v>4</v>
      </c>
      <c r="AA42" s="9"/>
      <c r="AB42" s="9"/>
      <c r="AC42" s="9">
        <f t="shared" si="2"/>
        <v>4</v>
      </c>
      <c r="AE42" s="4">
        <f t="shared" si="0"/>
        <v>1</v>
      </c>
      <c r="AF42" s="4">
        <v>19</v>
      </c>
      <c r="AG42" s="89" t="s">
        <v>482</v>
      </c>
      <c r="AH42" s="56" t="s">
        <v>520</v>
      </c>
    </row>
    <row r="43" spans="1:101" ht="13.5" thickBot="1">
      <c r="A43" s="9">
        <v>16</v>
      </c>
      <c r="B43" s="82" t="s">
        <v>41</v>
      </c>
      <c r="C43" s="85" t="s">
        <v>460</v>
      </c>
      <c r="D43" s="71"/>
      <c r="E43" s="71"/>
      <c r="F43" s="71"/>
      <c r="G43" s="86"/>
      <c r="H43" s="86"/>
      <c r="I43" s="71"/>
      <c r="J43" s="71"/>
      <c r="K43" s="71"/>
      <c r="L43" s="71"/>
      <c r="M43" s="71"/>
      <c r="N43" s="86"/>
      <c r="O43" s="86"/>
      <c r="P43" s="71"/>
      <c r="Q43" s="71"/>
      <c r="R43" s="71"/>
      <c r="S43" s="71"/>
      <c r="T43" s="71"/>
      <c r="U43" s="132"/>
      <c r="V43" s="132"/>
      <c r="W43" s="71"/>
      <c r="X43" s="71"/>
      <c r="Y43" s="71"/>
      <c r="Z43" s="4">
        <v>1</v>
      </c>
      <c r="AA43" s="15" t="s">
        <v>83</v>
      </c>
      <c r="AB43" s="16">
        <f>SUM(Z28:Z43)</f>
        <v>115</v>
      </c>
      <c r="AC43" s="9">
        <f t="shared" si="2"/>
        <v>1</v>
      </c>
      <c r="AE43" s="4">
        <f t="shared" si="0"/>
        <v>2</v>
      </c>
      <c r="AF43" s="4">
        <v>20</v>
      </c>
      <c r="AG43" s="89" t="s">
        <v>483</v>
      </c>
      <c r="AH43" s="56" t="s">
        <v>521</v>
      </c>
      <c r="AI43" s="56" t="s">
        <v>522</v>
      </c>
      <c r="AU43" s="57"/>
      <c r="AV43" s="57"/>
    </row>
    <row r="44" spans="1:101" s="48" customFormat="1" ht="14.25" thickTop="1" thickBot="1">
      <c r="A44" s="46"/>
      <c r="C44" s="59">
        <f>COUNTA(C28:C43)</f>
        <v>9</v>
      </c>
      <c r="D44" s="59">
        <f>COUNTA(D28:D43)</f>
        <v>8</v>
      </c>
      <c r="E44" s="59">
        <f t="shared" ref="E44:T44" si="3">COUNTA(E28:E43)</f>
        <v>7</v>
      </c>
      <c r="F44" s="59">
        <f t="shared" si="3"/>
        <v>7</v>
      </c>
      <c r="G44" s="59">
        <f t="shared" si="3"/>
        <v>0</v>
      </c>
      <c r="H44" s="59">
        <f t="shared" si="3"/>
        <v>0</v>
      </c>
      <c r="I44" s="59">
        <f t="shared" si="3"/>
        <v>7</v>
      </c>
      <c r="J44" s="59">
        <f t="shared" si="3"/>
        <v>8</v>
      </c>
      <c r="K44" s="59">
        <f t="shared" si="3"/>
        <v>9</v>
      </c>
      <c r="L44" s="59">
        <f t="shared" si="3"/>
        <v>8</v>
      </c>
      <c r="M44" s="59">
        <f t="shared" si="3"/>
        <v>8</v>
      </c>
      <c r="N44" s="59">
        <f t="shared" si="3"/>
        <v>0</v>
      </c>
      <c r="O44" s="59">
        <f t="shared" si="3"/>
        <v>0</v>
      </c>
      <c r="P44" s="59">
        <f t="shared" si="3"/>
        <v>8</v>
      </c>
      <c r="Q44" s="59">
        <f t="shared" si="3"/>
        <v>9</v>
      </c>
      <c r="R44" s="59">
        <f t="shared" si="3"/>
        <v>7</v>
      </c>
      <c r="S44" s="59">
        <f t="shared" si="3"/>
        <v>8</v>
      </c>
      <c r="T44" s="59">
        <f t="shared" si="3"/>
        <v>8</v>
      </c>
      <c r="U44" s="59"/>
      <c r="V44" s="59"/>
      <c r="W44" s="59"/>
      <c r="X44" s="59"/>
      <c r="Y44" s="59"/>
      <c r="Z44" s="59">
        <f>SUM(C44:T44)</f>
        <v>111</v>
      </c>
      <c r="AA44" s="47" t="s">
        <v>523</v>
      </c>
      <c r="AB44" s="47">
        <f>+L4-AB43</f>
        <v>0</v>
      </c>
      <c r="AC44" s="59">
        <f>SUM(AC28:AC43)</f>
        <v>115</v>
      </c>
      <c r="AE44" s="4">
        <f t="shared" si="0"/>
        <v>1</v>
      </c>
      <c r="AF44" s="4">
        <v>21</v>
      </c>
      <c r="AG44" s="89" t="s">
        <v>506</v>
      </c>
      <c r="AH44" s="87" t="s">
        <v>524</v>
      </c>
      <c r="AL44" s="56"/>
      <c r="AM44" s="56"/>
      <c r="AN44" s="56"/>
      <c r="AO44" s="56"/>
      <c r="AP44" s="56"/>
      <c r="AQ44" s="56"/>
      <c r="AR44" s="56"/>
      <c r="AS44" s="56"/>
      <c r="AT44" s="56"/>
      <c r="AU44" s="57"/>
      <c r="AV44" s="57"/>
      <c r="AW44" s="57"/>
      <c r="AX44" s="57"/>
      <c r="AY44" s="57"/>
      <c r="AZ44" s="57"/>
      <c r="BA44" s="57"/>
      <c r="BB44" s="57"/>
      <c r="BC44" s="57"/>
      <c r="BD44" s="57"/>
      <c r="BE44" s="57"/>
      <c r="BF44" s="57"/>
      <c r="BG44" s="57"/>
      <c r="BH44" s="57"/>
    </row>
    <row r="45" spans="1:101" s="46" customFormat="1" ht="13.5" thickTop="1">
      <c r="B45" s="59"/>
      <c r="C45" s="60">
        <f t="shared" ref="C45:T45" si="4">C44/$Z$46</f>
        <v>7.8260869565217397E-2</v>
      </c>
      <c r="D45" s="60">
        <f t="shared" si="4"/>
        <v>6.9565217391304349E-2</v>
      </c>
      <c r="E45" s="60">
        <f t="shared" si="4"/>
        <v>6.0869565217391307E-2</v>
      </c>
      <c r="F45" s="60">
        <f t="shared" si="4"/>
        <v>6.0869565217391307E-2</v>
      </c>
      <c r="G45" s="60">
        <f t="shared" si="4"/>
        <v>0</v>
      </c>
      <c r="H45" s="60">
        <f t="shared" si="4"/>
        <v>0</v>
      </c>
      <c r="I45" s="60">
        <f t="shared" si="4"/>
        <v>6.0869565217391307E-2</v>
      </c>
      <c r="J45" s="60">
        <f t="shared" si="4"/>
        <v>6.9565217391304349E-2</v>
      </c>
      <c r="K45" s="60">
        <f t="shared" si="4"/>
        <v>7.8260869565217397E-2</v>
      </c>
      <c r="L45" s="60">
        <f t="shared" si="4"/>
        <v>6.9565217391304349E-2</v>
      </c>
      <c r="M45" s="60">
        <f t="shared" si="4"/>
        <v>6.9565217391304349E-2</v>
      </c>
      <c r="N45" s="60">
        <f t="shared" si="4"/>
        <v>0</v>
      </c>
      <c r="O45" s="60">
        <f t="shared" si="4"/>
        <v>0</v>
      </c>
      <c r="P45" s="60">
        <f t="shared" si="4"/>
        <v>6.9565217391304349E-2</v>
      </c>
      <c r="Q45" s="60">
        <f t="shared" si="4"/>
        <v>7.8260869565217397E-2</v>
      </c>
      <c r="R45" s="60">
        <f t="shared" si="4"/>
        <v>6.0869565217391307E-2</v>
      </c>
      <c r="S45" s="60">
        <f t="shared" si="4"/>
        <v>6.9565217391304349E-2</v>
      </c>
      <c r="T45" s="60">
        <f t="shared" si="4"/>
        <v>6.9565217391304349E-2</v>
      </c>
      <c r="U45" s="60"/>
      <c r="V45" s="60"/>
      <c r="W45" s="60"/>
      <c r="X45" s="60"/>
      <c r="Y45" s="60"/>
      <c r="Z45" s="60">
        <f>Z44/$Z$46</f>
        <v>0.9652173913043478</v>
      </c>
      <c r="AE45" s="58">
        <f>SUM(AE24:AE43)</f>
        <v>41</v>
      </c>
      <c r="AF45" s="2"/>
      <c r="AG45" s="2"/>
      <c r="AH45" s="2"/>
      <c r="AI45" s="2"/>
      <c r="AJ45" s="2"/>
      <c r="AK45" s="2"/>
      <c r="AL45" s="2"/>
      <c r="AM45" s="2"/>
      <c r="AN45" s="2"/>
      <c r="AO45" s="2"/>
      <c r="AP45" s="2"/>
      <c r="AQ45" s="2"/>
      <c r="AR45" s="2"/>
      <c r="AS45" s="2"/>
      <c r="AT45" s="2"/>
      <c r="AU45" s="56"/>
      <c r="AV45" s="56"/>
      <c r="AW45" s="57"/>
      <c r="AX45" s="57"/>
      <c r="AY45" s="57"/>
      <c r="AZ45" s="57"/>
      <c r="BA45" s="57"/>
      <c r="BB45" s="57"/>
      <c r="BC45" s="57"/>
      <c r="BD45" s="57"/>
      <c r="BE45" s="57"/>
      <c r="BF45" s="57"/>
      <c r="BG45" s="57"/>
      <c r="BH45" s="57"/>
    </row>
    <row r="46" spans="1:101" s="46" customFormat="1">
      <c r="B46" s="59"/>
      <c r="C46" s="61">
        <f>C45</f>
        <v>7.8260869565217397E-2</v>
      </c>
      <c r="D46" s="61">
        <f>D45+C46</f>
        <v>0.14782608695652175</v>
      </c>
      <c r="E46" s="61">
        <f>E45+D46</f>
        <v>0.20869565217391306</v>
      </c>
      <c r="F46" s="61">
        <f t="shared" ref="F46:T46" si="5">F45+E46</f>
        <v>0.26956521739130435</v>
      </c>
      <c r="G46" s="61">
        <f t="shared" si="5"/>
        <v>0.26956521739130435</v>
      </c>
      <c r="H46" s="61">
        <f t="shared" si="5"/>
        <v>0.26956521739130435</v>
      </c>
      <c r="I46" s="61">
        <f t="shared" si="5"/>
        <v>0.33043478260869563</v>
      </c>
      <c r="J46" s="61">
        <f t="shared" si="5"/>
        <v>0.39999999999999997</v>
      </c>
      <c r="K46" s="61">
        <f t="shared" si="5"/>
        <v>0.47826086956521735</v>
      </c>
      <c r="L46" s="61">
        <f t="shared" si="5"/>
        <v>0.54782608695652169</v>
      </c>
      <c r="M46" s="61">
        <f t="shared" si="5"/>
        <v>0.61739130434782608</v>
      </c>
      <c r="N46" s="61">
        <f t="shared" si="5"/>
        <v>0.61739130434782608</v>
      </c>
      <c r="O46" s="61">
        <f t="shared" si="5"/>
        <v>0.61739130434782608</v>
      </c>
      <c r="P46" s="61">
        <f t="shared" si="5"/>
        <v>0.68695652173913047</v>
      </c>
      <c r="Q46" s="61">
        <f t="shared" si="5"/>
        <v>0.76521739130434785</v>
      </c>
      <c r="R46" s="61">
        <f t="shared" si="5"/>
        <v>0.82608695652173914</v>
      </c>
      <c r="S46" s="61">
        <f t="shared" si="5"/>
        <v>0.89565217391304353</v>
      </c>
      <c r="T46" s="61">
        <f t="shared" si="5"/>
        <v>0.96521739130434792</v>
      </c>
      <c r="U46" s="61"/>
      <c r="V46" s="61"/>
      <c r="W46" s="61"/>
      <c r="X46" s="61"/>
      <c r="Y46" s="61"/>
      <c r="Z46" s="59">
        <v>115</v>
      </c>
      <c r="AU46" s="56"/>
      <c r="AV46" s="56"/>
      <c r="AW46" s="56"/>
      <c r="AX46" s="56"/>
      <c r="AY46" s="56"/>
      <c r="AZ46" s="56"/>
      <c r="BA46" s="56"/>
      <c r="BB46" s="56"/>
      <c r="BC46" s="56"/>
      <c r="BD46" s="56"/>
      <c r="BE46" s="56"/>
      <c r="BF46" s="56"/>
      <c r="BG46" s="56"/>
      <c r="BH46" s="56"/>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row>
    <row r="47" spans="1:101">
      <c r="B47" s="59"/>
      <c r="C47" s="59"/>
      <c r="D47" s="62"/>
      <c r="E47" s="62"/>
      <c r="F47" s="62"/>
      <c r="G47" s="62"/>
      <c r="H47" s="62"/>
      <c r="I47" s="62"/>
      <c r="J47" s="62"/>
      <c r="K47" s="62"/>
      <c r="L47" s="62"/>
      <c r="M47" s="62"/>
      <c r="N47" s="62"/>
      <c r="O47" s="62"/>
      <c r="P47" s="62"/>
      <c r="Q47" s="62"/>
      <c r="R47" s="62"/>
      <c r="S47" s="62"/>
      <c r="T47" s="62"/>
      <c r="U47" s="62"/>
      <c r="V47" s="62"/>
      <c r="W47" s="62"/>
      <c r="X47" s="62"/>
      <c r="Y47" s="62"/>
      <c r="Z47" s="62"/>
      <c r="AE47" s="2"/>
      <c r="AH47" s="2"/>
      <c r="AI47" s="2"/>
      <c r="AJ47" s="2"/>
      <c r="AK47" s="2"/>
      <c r="AL47" s="2"/>
      <c r="AM47" s="2"/>
      <c r="AN47" s="2"/>
      <c r="AO47" s="2"/>
      <c r="AP47" s="2"/>
      <c r="AQ47" s="2"/>
      <c r="AR47" s="2"/>
      <c r="AS47" s="2"/>
      <c r="AT47" s="2"/>
    </row>
    <row r="48" spans="1:101">
      <c r="AE48" s="2"/>
      <c r="AH48" s="2"/>
      <c r="AI48" s="2"/>
      <c r="AJ48" s="2"/>
      <c r="AK48" s="2"/>
      <c r="AL48" s="2"/>
      <c r="AM48" s="2"/>
      <c r="AN48" s="2"/>
      <c r="AO48" s="2"/>
      <c r="AP48" s="2"/>
      <c r="AQ48" s="2"/>
      <c r="AR48" s="2"/>
      <c r="AS48" s="2"/>
      <c r="AT48" s="2"/>
    </row>
    <row r="49" spans="1:48">
      <c r="AE49" s="2"/>
      <c r="AH49" s="2"/>
      <c r="AI49" s="2"/>
      <c r="AJ49" s="2"/>
      <c r="AK49" s="2"/>
      <c r="AL49" s="2"/>
      <c r="AM49" s="2"/>
      <c r="AN49" s="2"/>
      <c r="AO49" s="2"/>
      <c r="AP49" s="2"/>
      <c r="AQ49" s="2"/>
      <c r="AR49" s="2"/>
      <c r="AS49" s="2"/>
      <c r="AT49" s="2"/>
      <c r="AU49" s="2"/>
      <c r="AV49" s="2"/>
    </row>
    <row r="50" spans="1:48">
      <c r="A50" s="74"/>
      <c r="B50" s="75"/>
      <c r="C50" s="56"/>
      <c r="AE50" s="2"/>
    </row>
  </sheetData>
  <autoFilter ref="B27:Y46" xr:uid="{EC070E98-3C95-4BB2-8455-8DA5710D7412}"/>
  <mergeCells count="11">
    <mergeCell ref="U26:Y26"/>
    <mergeCell ref="B2:F2"/>
    <mergeCell ref="B3:D4"/>
    <mergeCell ref="E3:F4"/>
    <mergeCell ref="C26:O26"/>
    <mergeCell ref="P26:T26"/>
    <mergeCell ref="E6:F6"/>
    <mergeCell ref="B5:B7"/>
    <mergeCell ref="C5:C7"/>
    <mergeCell ref="D5:D7"/>
    <mergeCell ref="E5:F5"/>
  </mergeCells>
  <hyperlinks>
    <hyperlink ref="AG3" r:id="rId1" xr:uid="{A6B09E4B-B516-4F39-B93B-D485F05525D1}"/>
    <hyperlink ref="AG4" r:id="rId2" display="lbermudez@icontec.net - 3012504552" xr:uid="{EB81955A-081A-4A98-AF8F-D14E4DD84647}"/>
    <hyperlink ref="AG5" r:id="rId3" xr:uid="{2C9B0461-574F-4AF9-B582-056BCC6B6E33}"/>
    <hyperlink ref="AG9" r:id="rId4" xr:uid="{C62D8464-06A9-4E3A-A2E2-564DBC20B13B}"/>
    <hyperlink ref="AG10" r:id="rId5" display="rosorio@icontec.org" xr:uid="{6108739A-34E4-47BD-95F4-5639F9CBA5AC}"/>
    <hyperlink ref="AG14" r:id="rId6" display="carueda@icontec.net" xr:uid="{32ADD6B8-231F-4416-B18B-18105C5C0087}"/>
  </hyperlinks>
  <pageMargins left="0.25" right="0.25"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EFEC2-864D-4328-BC28-0F3AD166A4DD}">
  <dimension ref="A1:B9"/>
  <sheetViews>
    <sheetView workbookViewId="0">
      <selection activeCell="C16" sqref="C16"/>
    </sheetView>
  </sheetViews>
  <sheetFormatPr defaultColWidth="11.42578125" defaultRowHeight="14.25"/>
  <cols>
    <col min="1" max="1" width="4.42578125" style="78" customWidth="1"/>
    <col min="2" max="2" width="11.42578125" style="78"/>
  </cols>
  <sheetData>
    <row r="1" spans="1:2">
      <c r="A1" s="78" t="s">
        <v>525</v>
      </c>
    </row>
    <row r="2" spans="1:2">
      <c r="A2" s="78">
        <v>1</v>
      </c>
      <c r="B2" s="79" t="s">
        <v>526</v>
      </c>
    </row>
    <row r="3" spans="1:2">
      <c r="B3" s="78" t="s">
        <v>527</v>
      </c>
    </row>
    <row r="4" spans="1:2">
      <c r="A4" s="78">
        <v>2</v>
      </c>
      <c r="B4" s="79" t="s">
        <v>528</v>
      </c>
    </row>
    <row r="5" spans="1:2">
      <c r="A5" s="78">
        <v>3</v>
      </c>
      <c r="B5" s="79" t="s">
        <v>529</v>
      </c>
    </row>
    <row r="6" spans="1:2">
      <c r="A6" s="78">
        <v>4</v>
      </c>
      <c r="B6" s="79" t="s">
        <v>530</v>
      </c>
    </row>
    <row r="7" spans="1:2">
      <c r="A7" s="78">
        <v>5</v>
      </c>
      <c r="B7" s="79" t="s">
        <v>531</v>
      </c>
    </row>
    <row r="8" spans="1:2" ht="15">
      <c r="A8" s="78">
        <v>6</v>
      </c>
      <c r="B8" s="78" t="s">
        <v>532</v>
      </c>
    </row>
    <row r="9" spans="1:2" ht="15">
      <c r="A9" s="78">
        <v>7</v>
      </c>
      <c r="B9" s="78" t="s">
        <v>533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CC05-4214-4272-809D-8D420F2647E7}">
  <dimension ref="A2:F19"/>
  <sheetViews>
    <sheetView workbookViewId="0">
      <selection activeCell="D3" sqref="D3:F19"/>
    </sheetView>
  </sheetViews>
  <sheetFormatPr defaultColWidth="11.42578125" defaultRowHeight="12.75"/>
  <cols>
    <col min="1" max="1" width="5.140625" style="2" customWidth="1"/>
    <col min="2" max="3" width="14.140625" style="2" customWidth="1"/>
    <col min="4" max="4" width="36.5703125" style="2" customWidth="1"/>
    <col min="5" max="5" width="31.28515625" style="9" customWidth="1"/>
    <col min="6" max="6" width="14.140625" style="2" customWidth="1"/>
    <col min="7" max="16384" width="11.42578125" style="2"/>
  </cols>
  <sheetData>
    <row r="2" spans="1:6">
      <c r="D2" s="52" t="s">
        <v>534</v>
      </c>
    </row>
    <row r="3" spans="1:6">
      <c r="B3" s="77" t="s">
        <v>405</v>
      </c>
      <c r="C3" s="77" t="s">
        <v>406</v>
      </c>
      <c r="D3" s="77" t="s">
        <v>80</v>
      </c>
      <c r="E3" s="77" t="s">
        <v>408</v>
      </c>
      <c r="F3" s="77" t="s">
        <v>409</v>
      </c>
    </row>
    <row r="4" spans="1:6">
      <c r="A4" s="9">
        <v>1</v>
      </c>
      <c r="B4" s="4" t="s">
        <v>416</v>
      </c>
      <c r="C4" s="17">
        <v>51687656</v>
      </c>
      <c r="D4" s="7" t="s">
        <v>29</v>
      </c>
      <c r="E4" s="7" t="s">
        <v>417</v>
      </c>
      <c r="F4" s="17" t="s">
        <v>418</v>
      </c>
    </row>
    <row r="5" spans="1:6">
      <c r="A5" s="9">
        <v>2</v>
      </c>
      <c r="B5" s="4" t="s">
        <v>416</v>
      </c>
      <c r="C5" s="7">
        <v>79414823</v>
      </c>
      <c r="D5" s="7" t="s">
        <v>30</v>
      </c>
      <c r="E5" s="7" t="s">
        <v>419</v>
      </c>
      <c r="F5" s="7" t="s">
        <v>420</v>
      </c>
    </row>
    <row r="6" spans="1:6">
      <c r="A6" s="9">
        <v>3</v>
      </c>
      <c r="B6" s="4" t="s">
        <v>416</v>
      </c>
      <c r="C6" s="7">
        <v>19493846</v>
      </c>
      <c r="D6" s="7" t="s">
        <v>35</v>
      </c>
      <c r="E6" s="7" t="s">
        <v>421</v>
      </c>
      <c r="F6" s="7">
        <v>3003113111</v>
      </c>
    </row>
    <row r="7" spans="1:6">
      <c r="A7" s="9">
        <v>4</v>
      </c>
      <c r="B7" s="4" t="s">
        <v>416</v>
      </c>
      <c r="C7" s="7">
        <v>52883553</v>
      </c>
      <c r="D7" s="7" t="s">
        <v>36</v>
      </c>
      <c r="E7" s="7" t="s">
        <v>423</v>
      </c>
      <c r="F7" s="7">
        <v>3108073434</v>
      </c>
    </row>
    <row r="8" spans="1:6">
      <c r="A8" s="9">
        <v>5</v>
      </c>
      <c r="B8" s="4" t="s">
        <v>426</v>
      </c>
      <c r="C8" s="7">
        <v>71621101</v>
      </c>
      <c r="D8" s="7" t="s">
        <v>27</v>
      </c>
      <c r="E8" s="7" t="s">
        <v>427</v>
      </c>
      <c r="F8" s="7">
        <v>3136519542</v>
      </c>
    </row>
    <row r="9" spans="1:6">
      <c r="A9" s="9">
        <v>6</v>
      </c>
      <c r="B9" s="4" t="s">
        <v>416</v>
      </c>
      <c r="C9" s="7">
        <v>80422384</v>
      </c>
      <c r="D9" s="7" t="s">
        <v>31</v>
      </c>
      <c r="E9" s="7" t="s">
        <v>431</v>
      </c>
      <c r="F9" s="7">
        <v>3124354878</v>
      </c>
    </row>
    <row r="10" spans="1:6">
      <c r="A10" s="9">
        <v>7</v>
      </c>
      <c r="B10" s="4" t="s">
        <v>416</v>
      </c>
      <c r="C10" s="7">
        <v>19448481</v>
      </c>
      <c r="D10" s="7" t="s">
        <v>428</v>
      </c>
      <c r="E10" s="7" t="s">
        <v>433</v>
      </c>
      <c r="F10" s="7" t="s">
        <v>434</v>
      </c>
    </row>
    <row r="11" spans="1:6">
      <c r="A11" s="9">
        <v>8</v>
      </c>
      <c r="B11" s="4" t="s">
        <v>416</v>
      </c>
      <c r="C11" s="7">
        <v>41763943</v>
      </c>
      <c r="D11" s="7" t="s">
        <v>32</v>
      </c>
      <c r="E11" s="7" t="s">
        <v>435</v>
      </c>
      <c r="F11" s="7">
        <v>3105750802</v>
      </c>
    </row>
    <row r="12" spans="1:6">
      <c r="A12" s="9">
        <v>9</v>
      </c>
      <c r="B12" s="4" t="s">
        <v>426</v>
      </c>
      <c r="C12" s="7">
        <v>71621301</v>
      </c>
      <c r="D12" s="7" t="s">
        <v>28</v>
      </c>
      <c r="E12" s="7" t="s">
        <v>436</v>
      </c>
      <c r="F12" s="7">
        <v>3006019242</v>
      </c>
    </row>
    <row r="13" spans="1:6">
      <c r="A13" s="9">
        <v>10</v>
      </c>
      <c r="B13" s="4" t="s">
        <v>416</v>
      </c>
      <c r="C13" s="7">
        <v>19089153</v>
      </c>
      <c r="D13" s="7" t="s">
        <v>437</v>
      </c>
      <c r="E13" s="7" t="s">
        <v>438</v>
      </c>
      <c r="F13" s="7">
        <v>3112235776</v>
      </c>
    </row>
    <row r="14" spans="1:6">
      <c r="A14" s="9">
        <v>11</v>
      </c>
      <c r="B14" s="4" t="s">
        <v>416</v>
      </c>
      <c r="C14" s="7">
        <v>39700803</v>
      </c>
      <c r="D14" s="7" t="s">
        <v>34</v>
      </c>
      <c r="E14" s="7" t="s">
        <v>439</v>
      </c>
      <c r="F14" s="7" t="s">
        <v>440</v>
      </c>
    </row>
    <row r="15" spans="1:6">
      <c r="A15" s="9">
        <v>12</v>
      </c>
      <c r="B15" s="4" t="s">
        <v>416</v>
      </c>
      <c r="C15" s="7">
        <v>19288764</v>
      </c>
      <c r="D15" s="7" t="s">
        <v>37</v>
      </c>
      <c r="E15" s="7" t="s">
        <v>441</v>
      </c>
      <c r="F15" s="7">
        <v>3005637830</v>
      </c>
    </row>
    <row r="16" spans="1:6">
      <c r="A16" s="9">
        <v>13</v>
      </c>
      <c r="B16" s="4" t="s">
        <v>416</v>
      </c>
      <c r="C16" s="7">
        <v>79396850</v>
      </c>
      <c r="D16" s="7" t="s">
        <v>41</v>
      </c>
      <c r="E16" s="7" t="s">
        <v>535</v>
      </c>
      <c r="F16" s="7" t="s">
        <v>536</v>
      </c>
    </row>
    <row r="17" spans="1:6">
      <c r="A17" s="9">
        <v>14</v>
      </c>
      <c r="B17" s="4" t="s">
        <v>416</v>
      </c>
      <c r="C17" s="7">
        <v>52474491</v>
      </c>
      <c r="D17" s="7" t="s">
        <v>38</v>
      </c>
      <c r="E17" s="7" t="s">
        <v>537</v>
      </c>
      <c r="F17" s="7">
        <v>3138480078</v>
      </c>
    </row>
    <row r="18" spans="1:6">
      <c r="A18" s="9">
        <v>15</v>
      </c>
      <c r="B18" s="4" t="s">
        <v>416</v>
      </c>
      <c r="C18" s="7">
        <v>52644809</v>
      </c>
      <c r="D18" s="7" t="s">
        <v>39</v>
      </c>
      <c r="E18" s="9" t="s">
        <v>538</v>
      </c>
      <c r="F18" s="7">
        <v>3168789660</v>
      </c>
    </row>
    <row r="19" spans="1:6">
      <c r="A19" s="9">
        <v>16</v>
      </c>
      <c r="B19" s="4" t="s">
        <v>416</v>
      </c>
      <c r="C19" s="7">
        <v>19446428</v>
      </c>
      <c r="D19" s="7" t="s">
        <v>40</v>
      </c>
      <c r="E19" s="7" t="s">
        <v>539</v>
      </c>
      <c r="F19" s="7">
        <v>3136726127</v>
      </c>
    </row>
  </sheetData>
  <hyperlinks>
    <hyperlink ref="E4" r:id="rId1" xr:uid="{6AB048DD-5D6F-4072-86BB-D1B6CD9D5926}"/>
    <hyperlink ref="E5" r:id="rId2" display="lbermudez@icontec.net - 3012504552" xr:uid="{0D6C2FD0-A98D-44CB-8ED1-D1AF203C7D5B}"/>
    <hyperlink ref="E6" r:id="rId3" xr:uid="{B1223148-BB22-42CA-98A3-EE88321CD1D9}"/>
    <hyperlink ref="E10" r:id="rId4" xr:uid="{66679643-84F1-47D6-88FE-1443BCEDECAC}"/>
    <hyperlink ref="E11" r:id="rId5" display="rosorio@icontec.org" xr:uid="{B57FE778-068D-4E63-A790-717114DBD67D}"/>
    <hyperlink ref="E15" r:id="rId6" display="carueda@icontec.net" xr:uid="{5BB13313-F3D2-4C83-8E26-4EA444575750}"/>
    <hyperlink ref="E19" r:id="rId7" xr:uid="{D68C1B81-A38F-4228-91DC-FAAF02A190A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F8AC-A4E1-470E-9BF0-A2AC41A8BC06}">
  <dimension ref="A1"/>
  <sheetViews>
    <sheetView workbookViewId="0">
      <selection activeCell="B2" sqref="B2"/>
    </sheetView>
  </sheetViews>
  <sheetFormatPr defaultColWidth="11.42578125" defaultRowHeight="14.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520EC-8687-4A97-91CC-4A77064CEEAC}">
  <dimension ref="A1"/>
  <sheetViews>
    <sheetView workbookViewId="0">
      <selection activeCell="R19" sqref="R19"/>
    </sheetView>
  </sheetViews>
  <sheetFormatPr defaultColWidth="11.42578125" defaultRowHeight="14.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912D-624D-4AC8-A582-C8388FD9C10B}">
  <dimension ref="B2:D4"/>
  <sheetViews>
    <sheetView workbookViewId="0">
      <selection activeCell="B12" sqref="B12"/>
    </sheetView>
  </sheetViews>
  <sheetFormatPr defaultColWidth="11.42578125" defaultRowHeight="14.25"/>
  <cols>
    <col min="2" max="4" width="71" customWidth="1"/>
  </cols>
  <sheetData>
    <row r="2" spans="2:4" ht="28.5">
      <c r="B2" s="108" t="s">
        <v>540</v>
      </c>
      <c r="C2" s="108" t="s">
        <v>541</v>
      </c>
      <c r="D2" s="108" t="s">
        <v>542</v>
      </c>
    </row>
    <row r="3" spans="2:4" ht="28.5">
      <c r="B3" s="108" t="s">
        <v>543</v>
      </c>
      <c r="C3" s="108" t="s">
        <v>544</v>
      </c>
      <c r="D3" s="108" t="s">
        <v>545</v>
      </c>
    </row>
    <row r="4" spans="2:4" ht="28.5">
      <c r="B4" s="108" t="s">
        <v>546</v>
      </c>
      <c r="C4" s="108" t="s">
        <v>547</v>
      </c>
      <c r="D4" s="108" t="s">
        <v>548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c50ba98-0778-4d96-a450-637e4b97cb4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374C67097D3E041A49E8A0688A17E84" ma:contentTypeVersion="15" ma:contentTypeDescription="Crear nuevo documento." ma:contentTypeScope="" ma:versionID="eba0ab45d3dfe88fbf377745e20e0881">
  <xsd:schema xmlns:xsd="http://www.w3.org/2001/XMLSchema" xmlns:xs="http://www.w3.org/2001/XMLSchema" xmlns:p="http://schemas.microsoft.com/office/2006/metadata/properties" xmlns:ns3="0c50ba98-0778-4d96-a450-637e4b97cb43" xmlns:ns4="b7e8369d-c4e9-4214-9119-84136ff5a782" targetNamespace="http://schemas.microsoft.com/office/2006/metadata/properties" ma:root="true" ma:fieldsID="d920189b29a6416ddf6e8ccc95acef0d" ns3:_="" ns4:_="">
    <xsd:import namespace="0c50ba98-0778-4d96-a450-637e4b97cb43"/>
    <xsd:import namespace="b7e8369d-c4e9-4214-9119-84136ff5a78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50ba98-0778-4d96-a450-637e4b97c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e8369d-c4e9-4214-9119-84136ff5a78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91C9D0-70C1-4895-82B4-063590619006}"/>
</file>

<file path=customXml/itemProps2.xml><?xml version="1.0" encoding="utf-8"?>
<ds:datastoreItem xmlns:ds="http://schemas.openxmlformats.org/officeDocument/2006/customXml" ds:itemID="{25B4B050-2A57-4B3E-A04A-F6E7AB6D9666}"/>
</file>

<file path=customXml/itemProps3.xml><?xml version="1.0" encoding="utf-8"?>
<ds:datastoreItem xmlns:ds="http://schemas.openxmlformats.org/officeDocument/2006/customXml" ds:itemID="{A3BADE17-BBF6-46B9-B78F-90CB84A18B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David Vargas Vargas</dc:creator>
  <cp:keywords/>
  <dc:description/>
  <cp:lastModifiedBy/>
  <cp:revision/>
  <dcterms:created xsi:type="dcterms:W3CDTF">2025-06-10T13:31:23Z</dcterms:created>
  <dcterms:modified xsi:type="dcterms:W3CDTF">2025-08-28T15:34:32Z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0x0101008374C67097D3E041A49E8A0688A17E84</vt:lpwstr>
  </property>
</Properties>
</file>