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kbeltram_cendoj_ramajudicial_gov_co/Documents/Escritorio/Planeacion/PLAN DE ACCION 2025/"/>
    </mc:Choice>
  </mc:AlternateContent>
  <xr:revisionPtr revIDLastSave="1" documentId="8_{4B8CF3D3-000D-4B39-A439-F928AE95C5C9}" xr6:coauthVersionLast="47" xr6:coauthVersionMax="47" xr10:uidLastSave="{5F9907F4-53DF-452B-AB97-AEBF14628A66}"/>
  <bookViews>
    <workbookView xWindow="-120" yWindow="-120" windowWidth="29040" windowHeight="15840" activeTab="4" xr2:uid="{00000000-000D-0000-FFFF-FFFF00000000}"/>
  </bookViews>
  <sheets>
    <sheet name="Análisis de contexto" sheetId="3" r:id="rId1"/>
    <sheet name="Plan de acción" sheetId="4" state="hidden" r:id="rId2"/>
    <sheet name="Hoja1" sheetId="5" state="hidden" r:id="rId3"/>
    <sheet name="Listas" sheetId="2" r:id="rId4"/>
    <sheet name="Plan de acción Unidad AL" sheetId="6" r:id="rId5"/>
  </sheets>
  <externalReferences>
    <externalReference r:id="rId6"/>
    <externalReference r:id="rId7"/>
    <externalReference r:id="rId8"/>
  </externalReferences>
  <definedNames>
    <definedName name="_xlnm._FilterDatabase" localSheetId="3" hidden="1">Listas!$AD$1:$AF$40</definedName>
    <definedName name="_xlnm._FilterDatabase" localSheetId="1" hidden="1">'Plan de acción'!$A$7:$BG$17</definedName>
    <definedName name="_xlnm._FilterDatabase" localSheetId="4" hidden="1">'Plan de acción Unidad AL'!$A$7:$BH$7</definedName>
    <definedName name="_xlnm.Print_Area" localSheetId="0">'Análisis de contexto'!$B$1:$H$85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T10" i="4"/>
  <c r="U10" i="4"/>
  <c r="V10" i="4"/>
  <c r="W10" i="4"/>
  <c r="X10" i="4"/>
  <c r="Y10" i="4"/>
  <c r="Z10" i="4"/>
  <c r="AA10" i="4"/>
  <c r="AB10" i="4"/>
  <c r="AC10" i="4"/>
  <c r="AD10" i="4"/>
  <c r="AE10" i="4"/>
  <c r="AF10" i="4"/>
  <c r="P9" i="4" l="1"/>
  <c r="T9" i="4"/>
  <c r="U9" i="4"/>
  <c r="V9" i="4"/>
  <c r="W9" i="4"/>
  <c r="X9" i="4"/>
  <c r="Y9" i="4"/>
  <c r="Z9" i="4"/>
  <c r="AA9" i="4"/>
  <c r="AB9" i="4"/>
  <c r="AC9" i="4"/>
  <c r="AD9" i="4"/>
  <c r="AE9" i="4"/>
  <c r="AF9" i="4"/>
  <c r="P12" i="4"/>
  <c r="T12" i="4"/>
  <c r="U12" i="4"/>
  <c r="V12" i="4"/>
  <c r="W12" i="4"/>
  <c r="X12" i="4"/>
  <c r="Y12" i="4"/>
  <c r="Z12" i="4"/>
  <c r="AA12" i="4"/>
  <c r="AB12" i="4"/>
  <c r="AC12" i="4"/>
  <c r="AD12" i="4"/>
  <c r="AE12" i="4"/>
  <c r="AF12" i="4"/>
  <c r="P13" i="4"/>
  <c r="T13" i="4"/>
  <c r="U13" i="4"/>
  <c r="V13" i="4"/>
  <c r="W13" i="4"/>
  <c r="X13" i="4"/>
  <c r="Y13" i="4"/>
  <c r="Z13" i="4"/>
  <c r="AA13" i="4"/>
  <c r="AB13" i="4"/>
  <c r="AC13" i="4"/>
  <c r="AD13" i="4"/>
  <c r="AE13" i="4"/>
  <c r="AF13" i="4"/>
  <c r="P14" i="4"/>
  <c r="T14" i="4"/>
  <c r="U14" i="4"/>
  <c r="V14" i="4"/>
  <c r="W14" i="4"/>
  <c r="X14" i="4"/>
  <c r="Y14" i="4"/>
  <c r="Z14" i="4"/>
  <c r="AA14" i="4"/>
  <c r="AB14" i="4"/>
  <c r="AC14" i="4"/>
  <c r="AD14" i="4"/>
  <c r="AE14" i="4"/>
  <c r="AF14" i="4"/>
  <c r="P15" i="4"/>
  <c r="T15" i="4"/>
  <c r="U15" i="4"/>
  <c r="V15" i="4"/>
  <c r="W15" i="4"/>
  <c r="X15" i="4"/>
  <c r="Y15" i="4"/>
  <c r="Z15" i="4"/>
  <c r="AA15" i="4"/>
  <c r="AB15" i="4"/>
  <c r="AC15" i="4"/>
  <c r="AD15" i="4"/>
  <c r="AE15" i="4"/>
  <c r="AF15" i="4"/>
  <c r="P16" i="4"/>
  <c r="T16" i="4"/>
  <c r="U16" i="4"/>
  <c r="V16" i="4"/>
  <c r="W16" i="4"/>
  <c r="X16" i="4"/>
  <c r="Y16" i="4"/>
  <c r="Z16" i="4"/>
  <c r="AA16" i="4"/>
  <c r="AB16" i="4"/>
  <c r="AC16" i="4"/>
  <c r="AD16" i="4"/>
  <c r="AE16" i="4"/>
  <c r="AF16" i="4"/>
  <c r="P17" i="4"/>
  <c r="T17" i="4"/>
  <c r="U17" i="4"/>
  <c r="V17" i="4"/>
  <c r="W17" i="4"/>
  <c r="X17" i="4"/>
  <c r="Y17" i="4"/>
  <c r="Z17" i="4"/>
  <c r="AA17" i="4"/>
  <c r="AB17" i="4"/>
  <c r="AC17" i="4"/>
  <c r="AD17" i="4"/>
  <c r="AE17" i="4"/>
  <c r="AF17" i="4"/>
  <c r="P8" i="4"/>
  <c r="Z2" i="2" s="1" a="1"/>
  <c r="Z2" i="2" s="1"/>
  <c r="T8" i="4"/>
  <c r="U8" i="4"/>
  <c r="V8" i="4"/>
  <c r="W8" i="4"/>
  <c r="X8" i="4"/>
  <c r="Y8" i="4"/>
  <c r="Z8" i="4"/>
  <c r="AA8" i="4"/>
  <c r="AB8" i="4"/>
  <c r="AC8" i="4"/>
  <c r="AD8" i="4"/>
  <c r="AE8" i="4"/>
  <c r="AF8" i="4"/>
  <c r="AG2" i="2" l="1" a="1"/>
  <c r="AG2" i="2" s="1"/>
  <c r="AP1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<sst xmlns="http://schemas.openxmlformats.org/spreadsheetml/2006/main" count="738" uniqueCount="429">
  <si>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</si>
  <si>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</si>
  <si>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</si>
  <si>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</si>
  <si>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</si>
  <si>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</si>
  <si>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</si>
  <si>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</si>
  <si>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</si>
  <si>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</si>
  <si>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</si>
  <si>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</si>
  <si>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</si>
  <si>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</si>
  <si>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</si>
  <si>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</si>
  <si>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</si>
  <si>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</si>
  <si>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</si>
  <si>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</si>
  <si>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</si>
  <si>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</si>
  <si>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</si>
  <si>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</si>
  <si>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</si>
  <si>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</si>
  <si>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</si>
  <si>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</si>
  <si>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</si>
  <si>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</si>
  <si>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</si>
  <si>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</si>
  <si>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</si>
  <si>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</si>
  <si>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</si>
  <si>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</si>
  <si>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</si>
  <si>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</si>
  <si>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</si>
  <si>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</si>
  <si>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</si>
  <si>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</si>
  <si>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</si>
  <si>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</si>
  <si>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</si>
  <si>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</si>
  <si>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</si>
  <si>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</si>
  <si>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</si>
  <si>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</si>
  <si>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</si>
  <si>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</si>
  <si>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</si>
  <si>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</si>
  <si>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</si>
  <si>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</si>
  <si>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</si>
  <si>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</si>
  <si>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</si>
  <si>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</si>
  <si>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</si>
  <si>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</si>
  <si>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</si>
  <si>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</si>
  <si>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</si>
  <si>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</si>
  <si>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</si>
  <si>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</si>
  <si>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</si>
  <si>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</si>
  <si>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</si>
  <si>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</si>
  <si>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</si>
  <si>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</si>
  <si>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</si>
  <si>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</si>
  <si>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</si>
  <si>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</si>
  <si>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</si>
  <si>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</si>
  <si>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</si>
  <si>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</si>
  <si>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</si>
  <si>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</si>
  <si>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</si>
  <si>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</si>
  <si>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</si>
  <si>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</si>
  <si>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</si>
  <si>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</si>
  <si>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</si>
  <si>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</si>
  <si>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</si>
  <si>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</si>
  <si>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</si>
  <si>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</si>
  <si>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</si>
  <si>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</si>
  <si>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</si>
  <si>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</si>
  <si>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</si>
  <si>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</si>
  <si>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</si>
  <si>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</si>
  <si>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</si>
  <si>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</si>
  <si>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</si>
  <si>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</si>
  <si>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</si>
  <si>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</si>
  <si>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</si>
  <si>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</si>
  <si>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</si>
  <si>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</si>
  <si>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</si>
  <si>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</si>
  <si>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</si>
  <si>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</si>
  <si>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</si>
  <si>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</si>
  <si>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</si>
  <si>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</si>
  <si>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</si>
  <si>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</si>
  <si>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</si>
  <si>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</si>
  <si>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</si>
  <si>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</si>
  <si>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</si>
  <si>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</si>
  <si>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</si>
  <si>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</si>
  <si>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</si>
  <si>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</si>
  <si>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</si>
  <si>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</si>
  <si>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</si>
  <si>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</si>
  <si>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</si>
  <si>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</si>
  <si>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</si>
  <si>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</si>
  <si>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Oficina de Coordinación y Asuntos Internacionales y Asesoría Jurídica de la Rama Judicial</t>
  </si>
  <si>
    <t>CONSEJO SUPERIOR DE LA JUDICATURA</t>
  </si>
  <si>
    <t>VIGENCIA 2025</t>
  </si>
  <si>
    <t>ETAPA DE FORMULACIÓN</t>
  </si>
  <si>
    <t>ETAPA DE EJECUCIÓN</t>
  </si>
  <si>
    <t>ETAPA DE SEGUIMIENTO</t>
  </si>
  <si>
    <t>FORMULACIÓN DE LAS INICIATIVAS Y ENTREGABLES</t>
  </si>
  <si>
    <t>INFORMACIÓN APLICABLE A ENTREGABLES DE INVERSIÓN</t>
  </si>
  <si>
    <t>INFORMACIÓN CONTRACTUAL ALINEADA AL PLAN ANUAL DE ADQUISICIONES APLICABLE A ENTREGABLES DE INVERSIÓN</t>
  </si>
  <si>
    <t>SEGUIMIENTO EJECUCIÓN FÍSICA Y PRESUPUESTAL</t>
  </si>
  <si>
    <t>ARTICULACIÓN PLANES E INSTRUMENTOS TEMÁTICOS</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</si>
  <si>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</si>
  <si>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</si>
  <si>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</si>
  <si>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</si>
  <si>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</si>
  <si>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</si>
  <si>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</si>
  <si>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META EJECUTADA</t>
  </si>
  <si>
    <t>% DE EJECUCIÓN DE LA META</t>
  </si>
  <si>
    <t>AVANCE ACUMULADO DE LA META</t>
  </si>
  <si>
    <t>ANÁLISIS CUALITATIVO</t>
  </si>
  <si>
    <t>EJECUCIÓN PRESUPUESTAL DE LOS ENTREGABLES</t>
  </si>
  <si>
    <t>PLANES E INSTRUMENTOS TEMÁTICOS</t>
  </si>
  <si>
    <t>NO. DE LA INICIATIVA</t>
  </si>
  <si>
    <t>OBJETIVO ESTRATÉGICO PLAN SECTORIAL DE DESARROLLO</t>
  </si>
  <si>
    <t>OBJETIVO ESPECÍFICO
PLAN SECTORIAL DE DESARROLLO</t>
  </si>
  <si>
    <t>LÍNEA DE ACCIÓN</t>
  </si>
  <si>
    <t>INICIATIVA</t>
  </si>
  <si>
    <t>¿DE DÓNDE SURGE LA INICIATIVA?</t>
  </si>
  <si>
    <t>MACRO PROCESO SIGCMA</t>
  </si>
  <si>
    <t>PROCESO SIGCMA</t>
  </si>
  <si>
    <t>ENTREGABLE</t>
  </si>
  <si>
    <t>PONDERACIÓN DEL ENTREGABLE EN LA INICIATIVA</t>
  </si>
  <si>
    <t>TIPO DE ENTREGABLE (GESTIÓN E INVERSIÓN)</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</si>
  <si>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</si>
  <si>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</si>
  <si>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</si>
  <si>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</si>
  <si>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</si>
  <si>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</si>
  <si>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</si>
  <si>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</si>
  <si>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</si>
  <si>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</si>
  <si>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</si>
  <si>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</si>
  <si>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</si>
  <si>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</si>
  <si>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</si>
  <si>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INSTANCIA QUE APROBÓ</t>
  </si>
  <si>
    <t>ACTO ADMINISTRATIVO DE APROBACIÓN DE CONTRATACIÓN</t>
  </si>
  <si>
    <t>NO. DE CONTRATO</t>
  </si>
  <si>
    <t>VALOR DEL CONTRATO</t>
  </si>
  <si>
    <t>OBJETO DEL CONTRATO</t>
  </si>
  <si>
    <t>PLAZO DEL CONTRATO</t>
  </si>
  <si>
    <t>META EJECUTADA
TRIMESTRE 1</t>
  </si>
  <si>
    <t>META EJECUTADA
TRIMESTRE 2</t>
  </si>
  <si>
    <t>META EJECUTADA
TRIMESTRE 3</t>
  </si>
  <si>
    <t>META EJECUTADA
TRIMESTRE 4</t>
  </si>
  <si>
    <t>% AVANCE META
TRIMESTRE 1</t>
  </si>
  <si>
    <t>% AVANCE META
TRIMESTRE 2</t>
  </si>
  <si>
    <t>% AVANCE META
TRIMESTRE 3</t>
  </si>
  <si>
    <t>% AVANCE META
TRIMESTRE 4</t>
  </si>
  <si>
    <t>AVANCE ACUMULADO</t>
  </si>
  <si>
    <t>% CUMPLIMIENTO DE LOS ENTREGABLES</t>
  </si>
  <si>
    <t>AVANCE CUALITATIVO DEL RESULTADO</t>
  </si>
  <si>
    <t>VALOR RECURSOS OBLIGADOS</t>
  </si>
  <si>
    <t xml:space="preserve">% EJECUCIÓN PRESUPUESTAL DEL ENTREGABLE </t>
  </si>
  <si>
    <t>AVANCE CUALITATIVO DE LA EJECUCCIÓN PRESUPUESTAL</t>
  </si>
  <si>
    <t>PLAN ESTRATÉGICO DE TRANSFORMACIÓN DIGITAL 
PETD</t>
  </si>
  <si>
    <t>PLAN ANTICORRUPCIÓN Y DE ATENCIÓN AL CIUDADANO</t>
  </si>
  <si>
    <t>PLAN DE GESTIÓN AMBIENTAL</t>
  </si>
  <si>
    <t>PLAN INSTITUCIONAL DE ARCHIVO
PINAR</t>
  </si>
  <si>
    <t>PLAN ANUAL DE VACANTES</t>
  </si>
  <si>
    <t>PLAN DE PREVISIÓN DE RECURSOS HUMANOS</t>
  </si>
  <si>
    <t>PLAN DE INCENTIVOS INSTITUCIONALES</t>
  </si>
  <si>
    <t>PLAN ESTRATÉGICO DE TALENTO HUMANO</t>
  </si>
  <si>
    <t>PLAN NACIONAL CUATRIENAL DE BIENESTAR SOCIAL 
PNCBS</t>
  </si>
  <si>
    <t>PLAN INSTITUCIONAL DE CAPACITACIÓN 
PIC</t>
  </si>
  <si>
    <t>PLAN ESTRATÉGICO DE SEGURIDAD VIAL</t>
  </si>
  <si>
    <t>PLAN ANUAL DEL SISTEMA DE GESTIÓN DE SEGURIDAD Y SALUD EN EL TRABAJO
 PASST</t>
  </si>
  <si>
    <t>COMPONENTE DE DIMENSIONES Y POLÍTICAS</t>
  </si>
  <si>
    <t>ARTICULACIÓN DE LA INICIATIVA CON LOS PLANES E INSTRUMENTOS TEMÁTICOS</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</si>
  <si>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</si>
  <si>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</si>
  <si>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TALENTO HUMANO</t>
  </si>
  <si>
    <t>Estandarización de Procesos en Dependencias Judiciales y Administrativas</t>
  </si>
  <si>
    <t>Plan Sectorial de Desarrollo</t>
  </si>
  <si>
    <t>Apoyo</t>
  </si>
  <si>
    <t>Comunicación institucional</t>
  </si>
  <si>
    <t>Estudios previos elaborados</t>
  </si>
  <si>
    <t>Funcionamiento</t>
  </si>
  <si>
    <t>Número</t>
  </si>
  <si>
    <t>Fortalecimiento del sistema de gobierno basado en evidencia para una gobernanza confiable y gerencial de la Rama Judicial a nivel nacional</t>
  </si>
  <si>
    <t>N/A</t>
  </si>
  <si>
    <t>Apoyo para la autorización de contratación</t>
  </si>
  <si>
    <t>Publicación de la convocatoria en SECOP</t>
  </si>
  <si>
    <t>Evaluación de proponentes y adjudicación del contrato</t>
  </si>
  <si>
    <t>Ejecución contractual</t>
  </si>
  <si>
    <t>Inversión</t>
  </si>
  <si>
    <t>Porcentaje</t>
  </si>
  <si>
    <t>5. Gobernanza, planeación estratégica y capacidad de toma de decisiones</t>
  </si>
  <si>
    <t>5.2. Definir e implementar el modelo optimizado de formulación, seguimiento y evaluación de la política pública judicial.</t>
  </si>
  <si>
    <t>GOBERNANZA</t>
  </si>
  <si>
    <t>Trámite de solicitudes de demandas de alimentos que se presenten en cumplimiento de la Convención de Nueva York aprobada por la Ley 471 de 1998</t>
  </si>
  <si>
    <t>Exigencia o requerimiento normativo</t>
  </si>
  <si>
    <t>Estratégicos</t>
  </si>
  <si>
    <t>Solicitudes de alimentos tramitadas, según lo establecido en la Ley 471 de 1998 y el Acuerdo 2207 de 2013</t>
  </si>
  <si>
    <t>Solicitudes ante la Dirección Ejecutiva de Administración Judicial para la contratación de la traducción de los documentos que acompañan las solicitudes de alimentos</t>
  </si>
  <si>
    <t>Oficios remitidos a las partes intervinientes y a las autoridades competentes en el cumplimiento del trámite alimentario</t>
  </si>
  <si>
    <t>Relacionamiento insterinstitucional</t>
  </si>
  <si>
    <t>Cooperación internacional</t>
  </si>
  <si>
    <t>Memorando de entendimiento</t>
  </si>
  <si>
    <t>Total avance iniciativa 7</t>
  </si>
  <si>
    <t>REPORTE CUALITATIVO DEL PLAN DE ACCIÓN</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</si>
  <si>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</si>
  <si>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</si>
  <si>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</si>
  <si>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</si>
  <si>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</si>
  <si>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</si>
  <si>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</si>
  <si>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</si>
  <si>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OBJETIVO ESTRATÉGICO PSD</t>
  </si>
  <si>
    <t>OBJETIVO ESPECÍFICO PSD</t>
  </si>
  <si>
    <t>Líneas de acción</t>
  </si>
  <si>
    <t>¿DE DÓNDE SURGE LA INICIATIVA</t>
  </si>
  <si>
    <t>BPIN</t>
  </si>
  <si>
    <t>PROYECTO</t>
  </si>
  <si>
    <t>PRODUCTO</t>
  </si>
  <si>
    <t>ACTIVIDAD POAI</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</si>
  <si>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</si>
  <si>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</si>
  <si>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</si>
  <si>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CARRERA JUDICIAL</t>
  </si>
  <si>
    <t>PGN</t>
  </si>
  <si>
    <t>Junta de contratación - DEAJ</t>
  </si>
  <si>
    <t>Contratación directa</t>
  </si>
  <si>
    <t>Fortalecimiento de los servicios digitales y tecnología para la transformación digital de la Rama Judicial a nivel nacional </t>
  </si>
  <si>
    <t>Documentos de planeación - DIRECCIONAMIENTO Y GOBERNABILIDAD DE TI PARA LA RAMA JUDICIAL</t>
  </si>
  <si>
    <t xml:space="preserve">Cultura digital  </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</si>
  <si>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</si>
  <si>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</si>
  <si>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</si>
  <si>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</si>
  <si>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</si>
  <si>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</si>
  <si>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Misionales</t>
  </si>
  <si>
    <t>Gestión para la integración de listas de altas cortes</t>
  </si>
  <si>
    <t>Servicio de información de procesos judiciales actualizados - SISTEMA INTEGRADO ÚNICO DE GESTIÓN JUDICIAL</t>
  </si>
  <si>
    <t xml:space="preserve">Capacidades para la transformación digital  </t>
  </si>
  <si>
    <t>Modernización de la infraestructura física de la Rama Judicial como instrumento estratégico de acceso a la justicia a nivel nacional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</si>
  <si>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</si>
  <si>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</si>
  <si>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 de la Unidad</t>
  </si>
  <si>
    <t>Licitación pública</t>
  </si>
  <si>
    <t>Planeación estratégica</t>
  </si>
  <si>
    <t>Servicios de información implementados - SISTEMAS DE INFORMACIÓN MISIONALES Y ADMINISTRIVOS DE LA RAMA JUDICIAL</t>
  </si>
  <si>
    <t xml:space="preserve">Gestión Institucional Digital </t>
  </si>
  <si>
    <t>Construcción y dotación de infraestructura física asociada a la prestación del servicio de justicia a nivel nacional </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</si>
  <si>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</si>
  <si>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</si>
  <si>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</si>
  <si>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Solicitud expresa de la Corporación</t>
  </si>
  <si>
    <t>Mínima cuantía</t>
  </si>
  <si>
    <t>Evaluación y mejora</t>
  </si>
  <si>
    <t>Administración de la carrera judicial</t>
  </si>
  <si>
    <t>Despachos judiciales construidos y dotados - Adquisiciones y construcciones de palacios, sedes judiciales y administrativas de la Rama Judicial a nivel nacional</t>
  </si>
  <si>
    <t xml:space="preserve">Servicios digitales para el ciudadano y grupos de valor </t>
  </si>
  <si>
    <t>Construcción y dotación del palacio de justicia de Medellín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</si>
  <si>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</si>
  <si>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</si>
  <si>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</si>
  <si>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Solicitud de los grupos de valor de la Rama Judicial, en el marco de las funciones y competencias de la Rama y la unidad encargada de implementarla</t>
  </si>
  <si>
    <t>Selección abreviada</t>
  </si>
  <si>
    <t>Gestión de la formación judicial</t>
  </si>
  <si>
    <t xml:space="preserve">Despachos judiciales adecuados y dotados - Adecuaciones mantenimientos y mejoramiento de Palacios de justicia y sedes judiciales y administrativas de la Rama Judicial a nivel nacional </t>
  </si>
  <si>
    <t xml:space="preserve">Seguridad y resiliencia digital </t>
  </si>
  <si>
    <t>Mejoramiento de la gestión del talento humano para fortalecer la integridad, el conocimiento, el bienestar y la seguridad a nivel nacional</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</si>
  <si>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</si>
  <si>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</si>
  <si>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</si>
  <si>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 de las unidades para el cumplimiento y/o mejoramiento de los objetivos, la plataforma estratégica y/o el desempeño institucional y/o la satisfacción de los clientes, siempre dentro del alcance misional de la Rama Judicial.</t>
  </si>
  <si>
    <t>Gestión de la información judicial</t>
  </si>
  <si>
    <t>Documentos de planeación - Plan Maestro de Infraestructura Física y documentos orientadores</t>
  </si>
  <si>
    <t xml:space="preserve">Inteligencia Judicial </t>
  </si>
  <si>
    <t>Fortalecimiento de Mecanismos de Justicia Abierta Y Gestión de la Calidad- Sigcma- de la Rama Judicial a Nivel Nacional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</si>
  <si>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</si>
  <si>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</si>
  <si>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</si>
  <si>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Mejoramiento de la infraestructura física</t>
  </si>
  <si>
    <t>Palacios de justicia construidos y dotados</t>
  </si>
  <si>
    <t xml:space="preserve">Gestión Judicial Digital </t>
  </si>
  <si>
    <t>Fortalecimiento de la unidad de registro nacional de abogados y auxiliares de la justicia, sistemas de control e información  nacional</t>
  </si>
  <si>
    <t>2.3. Fortalecer las capacidades institucionales, adecuar el modelo operativo y de servicio, bajo un enfoque de Arquitectura Empresarial y de fortalecimiento del acceso a la justicia.</t>
  </si>
  <si>
    <t>Modernización de la gestión judicial</t>
  </si>
  <si>
    <t xml:space="preserve">Gestionar el proceso de adquisición y adecuación de bienes inmuebles a nivel nacional. </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</si>
  <si>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</si>
  <si>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</si>
  <si>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</si>
  <si>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Servicio de apoyo en la gestión Judicial - Programas de bienestar y seguridad integral de los servidores judiciales a nivel nacional</t>
  </si>
  <si>
    <t>Estudios técnicos, diseños y licencias para la construcción sedes judiciales a nivel nacional.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</si>
  <si>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</si>
  <si>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Reordenamiento judicial</t>
  </si>
  <si>
    <t>Documentos metodológicos - Metodologías y orientaciones para el mejoramiento del sistema de carrera</t>
  </si>
  <si>
    <t xml:space="preserve">Construcción y dotación de sedes judiciales a nivel nacional. </t>
  </si>
  <si>
    <t>2.6.Integrar y optimizar los servicios administrativos de la Rama Judicial bajo un enfoque de transformación digital e innovación incluyendo los componentes financiero, administrativo, talento humano, entre otros.</t>
  </si>
  <si>
    <t>Vigilancias judiciales</t>
  </si>
  <si>
    <t>Servicio de conformación de registros de elegibles de la rama judicial - Sistema de ingreso y acceso a cargos por mérito</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</si>
  <si>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</si>
  <si>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</si>
  <si>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</si>
  <si>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</si>
  <si>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Servicio de educación informal en competencias judiciales y gerenciales_ Plan de formación de la Rama Judicial</t>
  </si>
  <si>
    <t xml:space="preserve">Adecuación de comedores comunitarios y Salas Amigas de la Familia Lactante. </t>
  </si>
  <si>
    <t>3.2. Consolidar la administración de la información entendida como todas las acciones orientadas a garantizar el acceso, consulta, uso y conservación de la información de justicia de manera ágil, flexible e inteligente, bajo un enfoque de innovación.</t>
  </si>
  <si>
    <t>Asistencia legal</t>
  </si>
  <si>
    <t>Servicio de apoyo en la gestión Judicial - SIGCMA</t>
  </si>
  <si>
    <t>Suministro e instalación de equipos y sistemas de seguridad electrónica.</t>
  </si>
  <si>
    <t>3.3. Fortalecer el Sistema integrado de Gestión de la Rama, orientado a la implementación y certificación de las normas antisoborno.</t>
  </si>
  <si>
    <t>Compras públicas</t>
  </si>
  <si>
    <t>Servicio de procesamiento de información jurisprudencial, normativa y doctrinaria - para la gestión del conocimiento de las fuentes formales del derecho</t>
  </si>
  <si>
    <t>3.4. Aumentar la confianza, la cercanía y acceso a los servicios de la Rama Judicial a través, entre otros, de una comunicación clara y asertiva con la ciudadanía.</t>
  </si>
  <si>
    <t>Gestión administrativa</t>
  </si>
  <si>
    <t>Servicio de expedición de licencias, tarjeta profesional y carné - para el ejercicio profesional de abogados y acreditación de jueces de paz</t>
  </si>
  <si>
    <t>3.5. Prevenir fenómenos asociados con actos de corrupción en la Rama Judicial y reducir las experiencias de corrupción de usuarios y servidores judiciales.</t>
  </si>
  <si>
    <t>Gestión documental</t>
  </si>
  <si>
    <t xml:space="preserve">Documentos de lineamientos técnicos - para la gestión documental y acceso a la información de la Rama Judicial </t>
  </si>
  <si>
    <t>Construcción y dotación de sedes judiciales a nivel nacional</t>
  </si>
  <si>
    <t>3.6. Promover la rendición de cuentas y la colaboración real con la ciudadanía como fundamento para diseñar acciones de mejoramiento del acceso a la justicia.</t>
  </si>
  <si>
    <t>Gestión financiera y presupuestal</t>
  </si>
  <si>
    <t>Servicio de producción de contenido socio-jurídico - Mecanismos para poner a disposición la información de la Rama Judicial con transparencia y oportunidad</t>
  </si>
  <si>
    <t>Etapa 2 establecida en el Acuerdo Específico de Cooperación y Colaboración 230 suscrito con la ANIM, Contratos de obra, interventoría y mobiliario.</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</si>
  <si>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</si>
  <si>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Gestión humana</t>
  </si>
  <si>
    <t>Servicio de información de Registro Nacional de Abogados.</t>
  </si>
  <si>
    <t>Actualización e implementación del Plan Nacional de Bienestar Social.</t>
  </si>
  <si>
    <t>4.</t>
  </si>
  <si>
    <t>4.1. Ampliar la cobertura de la carrera judicial optimizando los procesos de los concursos de méritos y propender por mitigar su litigiosidad.</t>
  </si>
  <si>
    <t>Gestión de la información estadística</t>
  </si>
  <si>
    <t>Servicio de expedición de licencias, tarjeta profesional y carnets</t>
  </si>
  <si>
    <t xml:space="preserve">Desarrollo del Programa de Salud y Seguridad en el trabajo con un enfoque de cultura basada en valores, entre otros. </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</si>
  <si>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</si>
  <si>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Gestión de seguridad y salud en el trabajo</t>
  </si>
  <si>
    <t>Documentos de planeación</t>
  </si>
  <si>
    <t>Fortalecimiento de la capacidad técnico-administrativa del SG-SST para avanzar en el cumplimiento de los requisitos y procedimientos de ley.</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</si>
  <si>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</si>
  <si>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Gestión tecnológica</t>
  </si>
  <si>
    <t>Unidad básica de atención judicial construida y dotada</t>
  </si>
  <si>
    <t>Realizar Curso de Formación Judicial Inicial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</si>
  <si>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</si>
  <si>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</si>
  <si>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Documentos de investigación</t>
  </si>
  <si>
    <t>Construir y/o actualizar material académico acorde al modelo pedagógico.</t>
  </si>
  <si>
    <t>Mejoramiento del Sistema Integrado de Gestión y Control de la Calidad y del Medio Ambiente SIGCMA</t>
  </si>
  <si>
    <t>Realizar Cursos de Actualización Presencial y Virtual para los Servidores Judiciales.</t>
  </si>
  <si>
    <t>5.</t>
  </si>
  <si>
    <t>5.1. Implementar un nuevo modelo integrado para la planeación estratégica, el seguimiento y la medición del desempeño institucional.</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</si>
  <si>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</si>
  <si>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</si>
  <si>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</si>
  <si>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</si>
  <si>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</si>
  <si>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</si>
  <si>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Acompañamiento técnico en el proceso de implementación de la Norma de la Rama Judicial y la guía técnica de la Rama Judicial</t>
  </si>
  <si>
    <t>Aplicación de auditorías externas en gestión de calidad y ambiental que den cumplimiento a los requisitos de Norma</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</si>
  <si>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</si>
  <si>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Documentar las buenas prácticas judiciales y administrativas por especialidad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</si>
  <si>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</si>
  <si>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</si>
  <si>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</si>
  <si>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</si>
  <si>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Implementar la Ley 1905 de 2018</t>
  </si>
  <si>
    <t>Producción de información técnica y estratégica para la toma de decisiones en aspectos jurisdiccionales y administrativos</t>
  </si>
  <si>
    <t>3 Confianza pública, transparencia y rendición de las cuentas</t>
  </si>
  <si>
    <t>3.4 Aumentar la confianza, la cercanía y acceso a los servicios de la Rama Judicial a través, entre otros, de una comunicación clara y asertiva con la ciudadanía.</t>
  </si>
  <si>
    <t>Numérico</t>
  </si>
  <si>
    <t>Implementación y mejora continua de los instrumentos de defensa jurídica de la Rama Judicial.</t>
  </si>
  <si>
    <t>Congreso nacional de defensa jurídica de abogados defensores de la Rama Judicial realizado</t>
  </si>
  <si>
    <t>Manual de defensa jurídica aprobado</t>
  </si>
  <si>
    <t>Capacitación a jueces penales de control de garantías sobre politica de daño antijurídico realizada</t>
  </si>
  <si>
    <t>Fortalecimiento de la gestión del cobro coactivo</t>
  </si>
  <si>
    <t>Medidas cautelares efectivas sobre productos bancarios de titularidad de los deudores, cuantificadas en un 5% sobre el total de procesos creados en el 2024 y en estado activo al cierre del año.</t>
  </si>
  <si>
    <t>Capacitación a los abogados ejecutores de la Rama Judicial en la actualización y gestión del cobro coactivo realizada</t>
  </si>
  <si>
    <t xml:space="preserve">Automatización de trámites y procedimientos a cargo de la Unidad de Asistencia Legal - Grupo de Sentencias </t>
  </si>
  <si>
    <t>Herramienta tecnológica relacionada con el procedimiento de liquidación de sentencias y conciliaciones diseñada e implementada.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</si>
</sst>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b/>
      <sz val="10"/>
      <color theme="1"/>
      <name val="Calibri"/>
      <family val="2"/>
      <scheme val="minor"/>
    </font>
    <font>
      <sz val="8"/>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
      <b/>
      <sz val="8"/>
      <color rgb="FF000000"/>
      <name val="Calibri"/>
      <family val="2"/>
    </font>
    <font>
      <b/>
      <sz val="8"/>
      <color rgb="FFFFFFFF"/>
      <name val="Calibri"/>
      <family val="2"/>
    </font>
    <font>
      <b/>
      <sz val="8"/>
      <color rgb="FF1F4E79"/>
      <name val="Arial"/>
      <family val="2"/>
    </font>
  </fonts>
  <fills count="19">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2DEEF"/>
        <bgColor indexed="64"/>
      </patternFill>
    </fill>
    <fill>
      <patternFill patternType="solid">
        <fgColor theme="8" tint="0.79998168889431442"/>
        <bgColor indexed="64"/>
      </patternFill>
    </fill>
    <fill>
      <patternFill patternType="solid">
        <fgColor rgb="FF5B9BD5"/>
        <bgColor indexed="64"/>
      </patternFill>
    </fill>
    <fill>
      <patternFill patternType="solid">
        <fgColor rgb="FFFFFF00"/>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bottom/>
      <diagonal/>
    </border>
    <border>
      <left style="dashed">
        <color theme="0"/>
      </left>
      <right/>
      <top/>
      <bottom/>
      <diagonal/>
    </border>
    <border>
      <left style="dashed">
        <color theme="0"/>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theme="1"/>
      </left>
      <right style="thin">
        <color theme="1"/>
      </right>
      <top/>
      <bottom style="thin">
        <color theme="1"/>
      </bottom>
      <diagonal/>
    </border>
    <border>
      <left/>
      <right style="dashed">
        <color theme="0"/>
      </right>
      <top/>
      <bottom style="dashed">
        <color theme="0"/>
      </bottom>
      <diagonal/>
    </border>
    <border>
      <left/>
      <right style="thin">
        <color theme="1"/>
      </right>
      <top/>
      <bottom/>
      <diagonal/>
    </border>
    <border>
      <left/>
      <right style="dashed">
        <color theme="0"/>
      </right>
      <top/>
      <bottom/>
      <diagonal/>
    </border>
    <border>
      <left/>
      <right style="thin">
        <color theme="1"/>
      </right>
      <top style="thin">
        <color theme="1"/>
      </top>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auto="1"/>
      </left>
      <right style="thin">
        <color auto="1"/>
      </right>
      <top/>
      <bottom style="thin">
        <color auto="1"/>
      </bottom>
      <diagonal/>
    </border>
    <border>
      <left style="thin">
        <color theme="1"/>
      </left>
      <right/>
      <top/>
      <bottom style="thin">
        <color theme="1"/>
      </bottom>
      <diagonal/>
    </border>
    <border>
      <left style="thin">
        <color theme="0"/>
      </left>
      <right style="thin">
        <color theme="0"/>
      </right>
      <top/>
      <bottom style="thin">
        <color theme="0"/>
      </bottom>
      <diagonal/>
    </border>
    <border>
      <left style="dashed">
        <color theme="0"/>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right/>
      <top style="medium">
        <color rgb="FF4F81BD"/>
      </top>
      <bottom style="medium">
        <color rgb="FF4F81BD"/>
      </bottom>
      <diagonal/>
    </border>
    <border>
      <left style="thin">
        <color theme="0"/>
      </left>
      <right style="thin">
        <color theme="0"/>
      </right>
      <top/>
      <bottom/>
      <diagonal/>
    </border>
    <border>
      <left style="thin">
        <color theme="1"/>
      </left>
      <right/>
      <top style="thin">
        <color theme="1"/>
      </top>
      <bottom/>
      <diagonal/>
    </border>
    <border>
      <left style="thin">
        <color theme="1"/>
      </left>
      <right/>
      <top/>
      <bottom/>
      <diagonal/>
    </border>
    <border>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Alignment="1">
      <alignment horizontal="center"/>
    </xf>
    <xf numFmtId="0" fontId="10" fillId="0" borderId="0" xfId="0" applyFont="1" applyProtection="1">
      <protection locked="0"/>
    </xf>
    <xf numFmtId="0" fontId="10" fillId="0" borderId="0" xfId="0" applyFont="1" applyAlignment="1" applyProtection="1">
      <alignment vertical="center"/>
      <protection locked="0"/>
    </xf>
    <xf numFmtId="0" fontId="10" fillId="0" borderId="0" xfId="0" applyFont="1"/>
    <xf numFmtId="0" fontId="12" fillId="5" borderId="13" xfId="0" applyFont="1" applyFill="1" applyBorder="1" applyAlignment="1" applyProtection="1">
      <alignment horizontal="left" vertical="center" wrapText="1" indent="1"/>
      <protection locked="0"/>
    </xf>
    <xf numFmtId="0" fontId="12" fillId="5"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4" fillId="7" borderId="16" xfId="0" applyFont="1" applyFill="1" applyBorder="1" applyAlignment="1">
      <alignment horizontal="center" vertical="center" wrapText="1" readingOrder="1"/>
    </xf>
    <xf numFmtId="0" fontId="10" fillId="8" borderId="0" xfId="0" applyFont="1" applyFill="1"/>
    <xf numFmtId="0" fontId="16" fillId="8" borderId="16" xfId="0" applyFont="1" applyFill="1" applyBorder="1" applyAlignment="1">
      <alignment horizontal="center" vertical="center" wrapText="1" readingOrder="1"/>
    </xf>
    <xf numFmtId="0" fontId="16" fillId="8" borderId="16" xfId="0" applyFont="1" applyFill="1" applyBorder="1" applyAlignment="1">
      <alignment horizontal="left" vertical="center" wrapText="1"/>
    </xf>
    <xf numFmtId="0" fontId="16" fillId="8" borderId="16" xfId="0" applyFont="1" applyFill="1" applyBorder="1" applyAlignment="1">
      <alignment horizontal="center" vertical="center" wrapText="1"/>
    </xf>
    <xf numFmtId="0" fontId="16" fillId="0" borderId="16" xfId="0" applyFont="1" applyBorder="1" applyAlignment="1">
      <alignment horizontal="center" vertical="center" wrapText="1" readingOrder="1"/>
    </xf>
    <xf numFmtId="0" fontId="16" fillId="0" borderId="16" xfId="0" applyFont="1" applyBorder="1" applyAlignment="1">
      <alignment horizontal="left" vertical="center" wrapText="1"/>
    </xf>
    <xf numFmtId="0" fontId="16" fillId="9" borderId="16" xfId="0" applyFont="1" applyFill="1" applyBorder="1" applyAlignment="1">
      <alignment horizontal="left" vertical="center" wrapText="1"/>
    </xf>
    <xf numFmtId="0" fontId="13" fillId="0" borderId="0" xfId="0" applyFont="1" applyAlignment="1">
      <alignment vertical="center" wrapText="1"/>
    </xf>
    <xf numFmtId="0" fontId="14" fillId="0" borderId="16" xfId="0" applyFont="1" applyBorder="1" applyAlignment="1">
      <alignment vertical="center" wrapText="1" readingOrder="1"/>
    </xf>
    <xf numFmtId="0" fontId="16" fillId="8" borderId="16" xfId="0" applyFont="1" applyFill="1" applyBorder="1" applyAlignment="1">
      <alignment horizontal="left" vertical="center" wrapText="1" readingOrder="1"/>
    </xf>
    <xf numFmtId="0" fontId="12" fillId="0" borderId="0" xfId="0" applyFont="1"/>
    <xf numFmtId="0" fontId="16" fillId="8" borderId="16" xfId="0" applyFont="1" applyFill="1" applyBorder="1" applyAlignment="1">
      <alignment horizontal="left" vertical="center"/>
    </xf>
    <xf numFmtId="0" fontId="16" fillId="8" borderId="16" xfId="0" applyFont="1" applyFill="1" applyBorder="1" applyAlignment="1">
      <alignment vertical="center" wrapText="1"/>
    </xf>
    <xf numFmtId="0" fontId="16" fillId="8" borderId="16" xfId="0" applyFont="1" applyFill="1" applyBorder="1" applyAlignment="1">
      <alignment vertical="center" wrapText="1" readingOrder="1"/>
    </xf>
    <xf numFmtId="0" fontId="16" fillId="8" borderId="16" xfId="0" applyFont="1" applyFill="1" applyBorder="1" applyAlignment="1">
      <alignment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wrapText="1" readingOrder="1"/>
    </xf>
    <xf numFmtId="0" fontId="16" fillId="8" borderId="17" xfId="0" applyFont="1" applyFill="1" applyBorder="1" applyAlignment="1">
      <alignment horizontal="left" vertical="center" wrapText="1"/>
    </xf>
    <xf numFmtId="0" fontId="16" fillId="8" borderId="17" xfId="0" applyFont="1" applyFill="1" applyBorder="1" applyAlignment="1">
      <alignment horizontal="center" vertical="center"/>
    </xf>
    <xf numFmtId="0" fontId="10" fillId="0" borderId="0" xfId="0" applyFont="1" applyAlignment="1">
      <alignment horizontal="left"/>
    </xf>
    <xf numFmtId="0" fontId="10" fillId="0" borderId="20" xfId="0" applyFont="1" applyBorder="1" applyAlignment="1">
      <alignment horizontal="center"/>
    </xf>
    <xf numFmtId="0" fontId="10" fillId="0" borderId="20" xfId="0" applyFont="1" applyBorder="1"/>
    <xf numFmtId="0" fontId="10" fillId="0" borderId="21" xfId="0" applyFont="1" applyBorder="1"/>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0" fillId="0" borderId="0" xfId="0" applyFont="1" applyAlignment="1">
      <alignment horizontal="center"/>
    </xf>
    <xf numFmtId="0" fontId="10" fillId="0" borderId="26" xfId="0" applyFont="1" applyBorder="1"/>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3" xfId="0" applyBorder="1"/>
    <xf numFmtId="9" fontId="0" fillId="0" borderId="33" xfId="1" applyFont="1" applyBorder="1" applyAlignment="1">
      <alignment horizontal="center" vertical="center"/>
    </xf>
    <xf numFmtId="0" fontId="0" fillId="0" borderId="33" xfId="0" applyBorder="1" applyAlignment="1">
      <alignment horizontal="left" vertical="top" wrapText="1"/>
    </xf>
    <xf numFmtId="0" fontId="18" fillId="3" borderId="0" xfId="0" applyFont="1" applyFill="1" applyAlignment="1">
      <alignment horizontal="center" vertical="center" wrapText="1"/>
    </xf>
    <xf numFmtId="9" fontId="0" fillId="0" borderId="33" xfId="0" applyNumberFormat="1" applyBorder="1" applyAlignment="1">
      <alignment horizontal="center" vertical="center"/>
    </xf>
    <xf numFmtId="0" fontId="2" fillId="0" borderId="0" xfId="0" applyFont="1" applyAlignment="1">
      <alignment horizontal="center" vertical="center" wrapText="1"/>
    </xf>
    <xf numFmtId="9" fontId="0" fillId="0" borderId="0" xfId="1" applyFont="1" applyFill="1" applyBorder="1" applyAlignment="1">
      <alignment horizontal="center" vertical="center"/>
    </xf>
    <xf numFmtId="0" fontId="2" fillId="0" borderId="9" xfId="0" applyFont="1" applyBorder="1" applyAlignment="1">
      <alignment horizontal="center" vertical="center" wrapText="1"/>
    </xf>
    <xf numFmtId="9" fontId="0" fillId="0" borderId="9" xfId="1" applyFont="1" applyFill="1" applyBorder="1" applyAlignment="1">
      <alignment horizontal="center" vertical="center"/>
    </xf>
    <xf numFmtId="0" fontId="0" fillId="0" borderId="0" xfId="0" applyAlignment="1">
      <alignment horizontal="left" vertical="center"/>
    </xf>
    <xf numFmtId="0" fontId="3" fillId="0" borderId="33" xfId="0" applyFont="1" applyBorder="1" applyAlignment="1">
      <alignment horizontal="center" vertical="center"/>
    </xf>
    <xf numFmtId="0" fontId="19" fillId="7" borderId="32" xfId="0" applyFont="1" applyFill="1" applyBorder="1" applyAlignment="1">
      <alignment horizontal="center" vertical="center" wrapText="1"/>
    </xf>
    <xf numFmtId="0" fontId="0" fillId="10" borderId="33" xfId="0" applyFill="1" applyBorder="1" applyAlignment="1">
      <alignment horizontal="center" vertical="center"/>
    </xf>
    <xf numFmtId="0" fontId="0" fillId="10" borderId="36" xfId="0" applyFill="1" applyBorder="1" applyAlignment="1">
      <alignment horizontal="center" vertical="center"/>
    </xf>
    <xf numFmtId="0" fontId="19" fillId="6" borderId="33"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1" fillId="0" borderId="0" xfId="0" applyFont="1"/>
    <xf numFmtId="0" fontId="0" fillId="11" borderId="33" xfId="0" applyFill="1" applyBorder="1" applyAlignment="1">
      <alignment horizontal="center" vertical="center"/>
    </xf>
    <xf numFmtId="9" fontId="0" fillId="11" borderId="33" xfId="1" applyFont="1" applyFill="1" applyBorder="1" applyAlignment="1">
      <alignment horizontal="center" vertical="center"/>
    </xf>
    <xf numFmtId="0" fontId="0" fillId="0" borderId="0" xfId="0" applyAlignment="1">
      <alignment vertical="center"/>
    </xf>
    <xf numFmtId="0" fontId="19" fillId="7" borderId="11" xfId="0" applyFont="1" applyFill="1" applyBorder="1" applyAlignment="1">
      <alignment horizontal="center" vertical="center" wrapText="1"/>
    </xf>
    <xf numFmtId="0" fontId="0" fillId="0" borderId="36" xfId="0" applyBorder="1"/>
    <xf numFmtId="0" fontId="19" fillId="7"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23" fillId="12" borderId="0" xfId="0" applyFont="1" applyFill="1" applyAlignment="1">
      <alignment vertical="center"/>
    </xf>
    <xf numFmtId="0" fontId="24" fillId="12" borderId="0" xfId="0" applyFont="1" applyFill="1" applyAlignment="1">
      <alignment horizontal="center" vertical="center"/>
    </xf>
    <xf numFmtId="0" fontId="21" fillId="6" borderId="0" xfId="0" applyFont="1" applyFill="1" applyAlignment="1">
      <alignment vertical="center"/>
    </xf>
    <xf numFmtId="0" fontId="22" fillId="6" borderId="0" xfId="0" applyFont="1" applyFill="1" applyAlignment="1">
      <alignment horizontal="center" vertical="center"/>
    </xf>
    <xf numFmtId="0" fontId="21" fillId="0" borderId="0" xfId="0" applyFont="1" applyAlignment="1">
      <alignment vertical="center"/>
    </xf>
    <xf numFmtId="0" fontId="0" fillId="0" borderId="0" xfId="1" applyNumberFormat="1" applyFont="1" applyFill="1"/>
    <xf numFmtId="9" fontId="0" fillId="0" borderId="0" xfId="1" applyFont="1"/>
    <xf numFmtId="0" fontId="3" fillId="0" borderId="37" xfId="0" applyFont="1" applyBorder="1" applyAlignment="1">
      <alignment horizontal="center" vertical="center" wrapText="1"/>
    </xf>
    <xf numFmtId="9" fontId="0" fillId="0" borderId="37" xfId="0" applyNumberFormat="1" applyBorder="1" applyAlignment="1">
      <alignment horizontal="center" vertical="center"/>
    </xf>
    <xf numFmtId="10" fontId="0" fillId="0" borderId="37" xfId="0" applyNumberFormat="1" applyBorder="1" applyAlignment="1">
      <alignment horizontal="center" vertical="center"/>
    </xf>
    <xf numFmtId="0" fontId="0" fillId="0" borderId="33" xfId="0" applyBorder="1" applyAlignment="1">
      <alignment horizontal="center" vertical="center" wrapText="1"/>
    </xf>
    <xf numFmtId="0" fontId="0" fillId="0" borderId="46" xfId="0" applyBorder="1" applyAlignment="1">
      <alignment horizontal="center" vertical="center" wrapText="1"/>
    </xf>
    <xf numFmtId="9" fontId="3" fillId="0" borderId="33" xfId="0" applyNumberFormat="1" applyFont="1" applyBorder="1" applyAlignment="1">
      <alignment horizontal="center" vertical="center"/>
    </xf>
    <xf numFmtId="0" fontId="0" fillId="0" borderId="0" xfId="0" applyAlignment="1">
      <alignment horizontal="center" vertical="center" wrapText="1"/>
    </xf>
    <xf numFmtId="0" fontId="0" fillId="14" borderId="33" xfId="0" applyFill="1" applyBorder="1" applyAlignment="1">
      <alignment horizontal="center" vertical="center" wrapText="1"/>
    </xf>
    <xf numFmtId="0" fontId="5" fillId="0" borderId="67" xfId="0" applyFont="1" applyBorder="1" applyAlignment="1">
      <alignment horizontal="justify" vertical="center" wrapText="1"/>
    </xf>
    <xf numFmtId="0" fontId="0" fillId="8" borderId="33" xfId="0" applyFill="1" applyBorder="1" applyAlignment="1">
      <alignment horizontal="center" vertical="center"/>
    </xf>
    <xf numFmtId="0" fontId="0" fillId="8" borderId="33" xfId="0" applyFill="1" applyBorder="1" applyAlignment="1">
      <alignment horizontal="center" vertical="center" wrapText="1"/>
    </xf>
    <xf numFmtId="1" fontId="26" fillId="15" borderId="57" xfId="0" applyNumberFormat="1" applyFont="1" applyFill="1" applyBorder="1" applyAlignment="1">
      <alignment horizontal="center" vertical="center" wrapText="1"/>
    </xf>
    <xf numFmtId="0" fontId="26" fillId="15" borderId="57" xfId="0" applyFont="1" applyFill="1" applyBorder="1" applyAlignment="1">
      <alignment horizontal="left" vertical="center" wrapText="1"/>
    </xf>
    <xf numFmtId="1" fontId="26" fillId="16" borderId="57" xfId="0" applyNumberFormat="1" applyFont="1" applyFill="1" applyBorder="1" applyAlignment="1">
      <alignment horizontal="center" vertical="center" wrapText="1"/>
    </xf>
    <xf numFmtId="0" fontId="26" fillId="16" borderId="57" xfId="0" applyFont="1" applyFill="1" applyBorder="1" applyAlignment="1">
      <alignment horizontal="left" vertical="center" wrapText="1"/>
    </xf>
    <xf numFmtId="0" fontId="27" fillId="17" borderId="57" xfId="0" applyFont="1" applyFill="1" applyBorder="1" applyAlignment="1">
      <alignment horizontal="center" vertical="center" wrapText="1"/>
    </xf>
    <xf numFmtId="0" fontId="28" fillId="0" borderId="68" xfId="0" applyFont="1" applyBorder="1" applyAlignment="1">
      <alignment horizontal="left" vertical="center" wrapText="1"/>
    </xf>
    <xf numFmtId="1" fontId="0" fillId="8" borderId="33" xfId="0" applyNumberFormat="1" applyFill="1" applyBorder="1" applyAlignment="1">
      <alignment horizontal="center" vertical="center" wrapText="1"/>
    </xf>
    <xf numFmtId="0" fontId="26" fillId="15" borderId="69" xfId="0" applyFont="1" applyFill="1" applyBorder="1" applyAlignment="1">
      <alignment horizontal="left" vertical="center" wrapText="1"/>
    </xf>
    <xf numFmtId="9" fontId="0" fillId="0" borderId="72" xfId="0" applyNumberFormat="1" applyBorder="1" applyAlignment="1">
      <alignment horizontal="center" vertical="center"/>
    </xf>
    <xf numFmtId="0" fontId="0" fillId="0" borderId="37" xfId="0" applyBorder="1" applyAlignment="1">
      <alignment horizontal="left" vertical="center" wrapText="1"/>
    </xf>
    <xf numFmtId="0" fontId="0" fillId="18" borderId="37" xfId="0" applyFill="1" applyBorder="1" applyAlignment="1">
      <alignment horizontal="left" vertical="center" wrapText="1"/>
    </xf>
    <xf numFmtId="0" fontId="0" fillId="0" borderId="37" xfId="0" applyBorder="1" applyAlignment="1">
      <alignment vertical="center" wrapText="1"/>
    </xf>
    <xf numFmtId="0" fontId="0" fillId="0" borderId="37" xfId="0" applyBorder="1" applyAlignment="1">
      <alignment wrapText="1"/>
    </xf>
    <xf numFmtId="0" fontId="19" fillId="7" borderId="37" xfId="0" applyFont="1" applyFill="1" applyBorder="1" applyAlignment="1">
      <alignment horizontal="center" vertical="center" wrapText="1"/>
    </xf>
    <xf numFmtId="0" fontId="19" fillId="7" borderId="37" xfId="0" applyNumberFormat="1" applyFont="1" applyFill="1" applyBorder="1" applyAlignment="1">
      <alignment horizontal="center" vertical="center" wrapText="1"/>
    </xf>
    <xf numFmtId="0" fontId="19" fillId="6" borderId="37" xfId="0" applyFont="1" applyFill="1" applyBorder="1" applyAlignment="1">
      <alignment horizontal="center" vertical="center" wrapText="1"/>
    </xf>
    <xf numFmtId="0" fontId="23" fillId="12" borderId="37" xfId="0" applyFont="1" applyFill="1" applyBorder="1" applyAlignment="1">
      <alignment vertical="center" wrapText="1"/>
    </xf>
    <xf numFmtId="0" fontId="24" fillId="12" borderId="37" xfId="0" applyFont="1" applyFill="1" applyBorder="1" applyAlignment="1">
      <alignment horizontal="center" vertical="center" wrapText="1"/>
    </xf>
    <xf numFmtId="0" fontId="21" fillId="0" borderId="37" xfId="0" applyFont="1" applyBorder="1" applyAlignment="1">
      <alignment wrapText="1"/>
    </xf>
    <xf numFmtId="0" fontId="21" fillId="6" borderId="37" xfId="0" applyFont="1" applyFill="1" applyBorder="1" applyAlignment="1">
      <alignment vertical="center" wrapText="1"/>
    </xf>
    <xf numFmtId="0" fontId="22" fillId="6" borderId="37" xfId="0" applyFont="1" applyFill="1" applyBorder="1" applyAlignment="1">
      <alignment horizontal="center" vertical="center" wrapText="1"/>
    </xf>
    <xf numFmtId="0" fontId="21" fillId="0" borderId="37" xfId="0" applyFont="1" applyBorder="1" applyAlignment="1">
      <alignment vertical="center" wrapText="1"/>
    </xf>
    <xf numFmtId="0" fontId="3" fillId="0" borderId="37" xfId="0" applyFont="1" applyBorder="1" applyAlignment="1">
      <alignment horizontal="center" wrapText="1"/>
    </xf>
    <xf numFmtId="0" fontId="0" fillId="0" borderId="37" xfId="0" applyNumberFormat="1" applyBorder="1" applyAlignment="1">
      <alignment horizontal="center" wrapText="1"/>
    </xf>
    <xf numFmtId="0" fontId="0" fillId="0" borderId="37" xfId="0" applyBorder="1" applyAlignment="1">
      <alignment horizontal="center" wrapText="1"/>
    </xf>
    <xf numFmtId="14" fontId="0" fillId="0" borderId="37" xfId="0" applyNumberFormat="1" applyBorder="1" applyAlignment="1">
      <alignment wrapText="1"/>
    </xf>
    <xf numFmtId="3" fontId="0" fillId="0" borderId="37" xfId="0" applyNumberFormat="1" applyBorder="1" applyAlignment="1">
      <alignment wrapText="1"/>
    </xf>
    <xf numFmtId="0" fontId="11" fillId="0" borderId="56" xfId="0" applyFont="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4" fillId="7" borderId="13"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7"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left" vertical="top" wrapText="1"/>
      <protection locked="0"/>
    </xf>
    <xf numFmtId="0" fontId="13" fillId="6" borderId="13" xfId="0" applyFont="1" applyFill="1" applyBorder="1" applyAlignment="1" applyProtection="1">
      <alignment horizontal="left" vertical="top"/>
      <protection locked="0"/>
    </xf>
    <xf numFmtId="0" fontId="13" fillId="6" borderId="13" xfId="0" applyFont="1" applyFill="1" applyBorder="1" applyAlignment="1" applyProtection="1">
      <alignment horizontal="left" vertical="center" wrapText="1"/>
      <protection locked="0"/>
    </xf>
    <xf numFmtId="0" fontId="17" fillId="0" borderId="28" xfId="0" applyFont="1" applyBorder="1" applyAlignment="1">
      <alignment horizontal="center" vertical="center" wrapText="1"/>
    </xf>
    <xf numFmtId="0" fontId="17" fillId="0" borderId="29" xfId="0" applyFont="1" applyBorder="1" applyAlignment="1">
      <alignment horizontal="center" vertical="center"/>
    </xf>
    <xf numFmtId="0" fontId="14" fillId="0" borderId="16" xfId="0" applyFont="1" applyBorder="1" applyAlignment="1">
      <alignment horizontal="center" vertical="center" wrapText="1" readingOrder="1"/>
    </xf>
    <xf numFmtId="0" fontId="14" fillId="0" borderId="17" xfId="0" applyFont="1" applyBorder="1" applyAlignment="1">
      <alignment horizontal="center" vertical="center" wrapText="1" readingOrder="1"/>
    </xf>
    <xf numFmtId="0" fontId="14" fillId="0" borderId="18" xfId="0" applyFont="1" applyBorder="1" applyAlignment="1">
      <alignment horizontal="center" vertical="center" wrapText="1" readingOrder="1"/>
    </xf>
    <xf numFmtId="0" fontId="14" fillId="0" borderId="19" xfId="0" applyFont="1" applyBorder="1" applyAlignment="1">
      <alignment horizontal="center" vertical="center" wrapText="1" readingOrder="1"/>
    </xf>
    <xf numFmtId="0" fontId="17" fillId="0" borderId="23" xfId="0" applyFont="1" applyBorder="1" applyAlignment="1">
      <alignment horizontal="center" vertical="center" wrapText="1"/>
    </xf>
    <xf numFmtId="0" fontId="17" fillId="0" borderId="24" xfId="0" applyFont="1" applyBorder="1" applyAlignment="1">
      <alignment horizontal="center" vertical="center"/>
    </xf>
    <xf numFmtId="0" fontId="15" fillId="5" borderId="16" xfId="0" applyFont="1" applyFill="1" applyBorder="1" applyAlignment="1">
      <alignment horizontal="center" vertical="center" wrapText="1" readingOrder="1"/>
    </xf>
    <xf numFmtId="0" fontId="14" fillId="8" borderId="16" xfId="0" applyFont="1" applyFill="1" applyBorder="1" applyAlignment="1">
      <alignment horizontal="center" vertical="center" wrapText="1" readingOrder="1"/>
    </xf>
    <xf numFmtId="0" fontId="14" fillId="0" borderId="16" xfId="0" applyFont="1" applyBorder="1" applyAlignment="1">
      <alignment horizontal="left" vertical="center" wrapText="1" readingOrder="1"/>
    </xf>
    <xf numFmtId="0" fontId="0" fillId="0" borderId="33" xfId="0" applyBorder="1" applyAlignment="1">
      <alignment horizontal="center" vertical="center" wrapText="1"/>
    </xf>
    <xf numFmtId="0" fontId="3" fillId="0" borderId="37" xfId="0" applyFont="1" applyBorder="1" applyAlignment="1">
      <alignment horizontal="center" vertical="center"/>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14" borderId="33" xfId="0" applyFill="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18" fillId="3" borderId="11" xfId="0" applyFont="1" applyFill="1" applyBorder="1" applyAlignment="1">
      <alignment horizontal="center" vertical="center" wrapText="1"/>
    </xf>
    <xf numFmtId="0" fontId="18" fillId="3" borderId="0" xfId="0" applyFont="1" applyFill="1" applyAlignment="1">
      <alignment horizontal="center" vertical="center" wrapText="1"/>
    </xf>
    <xf numFmtId="0" fontId="25" fillId="12" borderId="0" xfId="0" applyFont="1" applyFill="1" applyAlignment="1">
      <alignment horizontal="center" vertical="center"/>
    </xf>
    <xf numFmtId="0" fontId="22" fillId="6" borderId="0" xfId="0" applyFont="1" applyFill="1" applyAlignment="1">
      <alignment horizontal="center" vertical="center"/>
    </xf>
    <xf numFmtId="0" fontId="4" fillId="5" borderId="5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54" xfId="0" applyFont="1" applyFill="1" applyBorder="1" applyAlignment="1">
      <alignment horizontal="center" vertical="center"/>
    </xf>
    <xf numFmtId="0" fontId="4" fillId="5" borderId="12"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47" xfId="0" applyFont="1" applyFill="1" applyBorder="1" applyAlignment="1">
      <alignment horizontal="center" vertical="center"/>
    </xf>
    <xf numFmtId="0" fontId="0" fillId="13" borderId="33" xfId="0" applyFill="1" applyBorder="1" applyAlignment="1">
      <alignment horizontal="center" vertical="center" wrapText="1"/>
    </xf>
    <xf numFmtId="0" fontId="0" fillId="13" borderId="35" xfId="0" applyFill="1" applyBorder="1" applyAlignment="1">
      <alignment horizontal="center" vertical="center" wrapText="1"/>
    </xf>
    <xf numFmtId="0" fontId="0" fillId="13" borderId="34" xfId="0" applyFill="1" applyBorder="1" applyAlignment="1">
      <alignment horizontal="center" vertical="center" wrapText="1"/>
    </xf>
    <xf numFmtId="0" fontId="2" fillId="5" borderId="60"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19" fillId="6" borderId="46"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13" borderId="70" xfId="0" applyFill="1" applyBorder="1" applyAlignment="1">
      <alignment horizontal="center" vertical="center" wrapText="1"/>
    </xf>
    <xf numFmtId="0" fontId="0" fillId="13" borderId="71" xfId="0"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25" fillId="12" borderId="37"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19" fillId="6" borderId="37" xfId="0" applyFont="1" applyFill="1" applyBorder="1" applyAlignment="1">
      <alignment horizontal="center" vertical="center" wrapText="1"/>
    </xf>
  </cellXfs>
  <cellStyles count="2">
    <cellStyle name="Normal" xfId="0" builtinId="0"/>
    <cellStyle name="Porcentaje" xfId="1" builtinId="5"/>
  </cellStyles>
  <dxfs count="1">
    <dxf>
      <font>
        <b/>
        <i val="0"/>
        <color auto="1"/>
      </font>
      <fill>
        <patternFill>
          <bgColor theme="0" tint="-0.34998626667073579"/>
        </patternFill>
      </fill>
    </dxf>
  </dxfs>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7</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2</xdr:col>
      <xdr:colOff>92604</xdr:colOff>
      <xdr:row>0</xdr:row>
      <xdr:rowOff>79375</xdr:rowOff>
    </xdr:from>
    <xdr:to>
      <xdr:col>3</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6</xdr:col>
      <xdr:colOff>2196043</xdr:colOff>
      <xdr:row>0</xdr:row>
      <xdr:rowOff>224895</xdr:rowOff>
    </xdr:from>
    <xdr:to>
      <xdr:col>7</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9412" cy="10341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13</xdr:col>
      <xdr:colOff>372909</xdr:colOff>
      <xdr:row>30</xdr:row>
      <xdr:rowOff>115112</xdr:rowOff>
    </xdr:to>
    <xdr:pic>
      <xdr:nvPicPr>
        <xdr:cNvPr id="3" name="Imagen 2">
          <a:extLst>
            <a:ext uri="{FF2B5EF4-FFF2-40B4-BE49-F238E27FC236}">
              <a16:creationId xmlns:a16="http://schemas.microsoft.com/office/drawing/2014/main" id="{5BDBD547-8AEA-4B4A-834D-24A975963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278909" cy="5820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303302E8-F931-4140-B9EE-57B96462B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6350" cy="10423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7"/>
  <sheetViews>
    <sheetView showGridLines="0" view="pageBreakPreview" zoomScale="70" zoomScaleNormal="96" zoomScaleSheetLayoutView="70" workbookViewId="0">
      <selection activeCell="K33" sqref="K33"/>
    </sheetView>
  </sheetViews>
  <sheetFormatPr baseColWidth="10" defaultColWidth="10.42578125" defaultRowHeight="14.25"/>
  <cols>
    <col min="1" max="1" width="111" style="9" customWidth="1"/>
    <col min="2" max="2" width="4.7109375" style="9" customWidth="1"/>
    <col min="3" max="3" width="37.140625" style="38" customWidth="1"/>
    <col min="4" max="4" width="12" style="48" customWidth="1"/>
    <col min="5" max="5" width="33.28515625" style="9" customWidth="1"/>
    <col min="6" max="6" width="14.140625" style="48" customWidth="1"/>
    <col min="7" max="7" width="55.85546875" style="9" customWidth="1"/>
    <col min="8" max="8" width="4.7109375" style="9" customWidth="1"/>
    <col min="9" max="16384" width="10.42578125" style="9"/>
  </cols>
  <sheetData>
    <row r="1" spans="2:10" ht="80.099999999999994" customHeight="1">
      <c r="B1" s="7"/>
      <c r="C1" s="8"/>
      <c r="D1" s="122" t="s">
        <v>0</v>
      </c>
      <c r="E1" s="122"/>
      <c r="F1" s="122"/>
      <c r="G1" s="122"/>
      <c r="H1" s="7"/>
      <c r="I1" s="7"/>
      <c r="J1" s="7"/>
    </row>
    <row r="2" spans="2:10" ht="66.599999999999994" customHeight="1">
      <c r="C2" s="10" t="s">
        <v>1</v>
      </c>
      <c r="D2" s="123"/>
      <c r="E2" s="124"/>
      <c r="F2" s="11" t="s">
        <v>2</v>
      </c>
      <c r="G2" s="12"/>
    </row>
    <row r="3" spans="2:10" ht="16.7" customHeight="1">
      <c r="C3" s="13"/>
      <c r="D3" s="14"/>
      <c r="E3" s="14"/>
      <c r="F3" s="15"/>
      <c r="G3" s="14"/>
    </row>
    <row r="4" spans="2:10" ht="54.75" customHeight="1">
      <c r="C4" s="10" t="s">
        <v>3</v>
      </c>
      <c r="D4" s="125"/>
      <c r="E4" s="126"/>
      <c r="F4" s="126"/>
      <c r="G4" s="126"/>
    </row>
    <row r="5" spans="2:10" ht="13.35" customHeight="1">
      <c r="C5" s="16"/>
      <c r="D5" s="17"/>
      <c r="F5" s="15"/>
      <c r="G5" s="15"/>
    </row>
    <row r="6" spans="2:10" ht="39.6" customHeight="1">
      <c r="C6" s="128" t="s">
        <v>4</v>
      </c>
      <c r="D6" s="127" t="s">
        <v>5</v>
      </c>
      <c r="E6" s="127"/>
      <c r="F6" s="129" t="s">
        <v>6</v>
      </c>
      <c r="G6" s="129"/>
    </row>
    <row r="7" spans="2:10" ht="87.95" customHeight="1">
      <c r="C7" s="128"/>
      <c r="D7" s="130"/>
      <c r="E7" s="131"/>
      <c r="F7" s="132"/>
      <c r="G7" s="132"/>
    </row>
    <row r="8" spans="2:10" ht="21" customHeight="1">
      <c r="C8" s="16"/>
      <c r="D8" s="17"/>
      <c r="F8" s="15"/>
      <c r="G8" s="15"/>
    </row>
    <row r="9" spans="2:10" ht="20.100000000000001" customHeight="1">
      <c r="C9" s="141" t="s">
        <v>7</v>
      </c>
      <c r="D9" s="141"/>
      <c r="E9" s="141"/>
      <c r="F9" s="141"/>
      <c r="G9" s="141"/>
    </row>
    <row r="10" spans="2:10" ht="36.75" customHeight="1">
      <c r="C10" s="18" t="s">
        <v>8</v>
      </c>
      <c r="D10" s="18" t="s">
        <v>9</v>
      </c>
      <c r="E10" s="18" t="s">
        <v>10</v>
      </c>
      <c r="F10" s="18" t="s">
        <v>11</v>
      </c>
      <c r="G10" s="18" t="s">
        <v>12</v>
      </c>
    </row>
    <row r="11" spans="2:10" s="19" customFormat="1" ht="50.45" customHeight="1">
      <c r="C11" s="142" t="s">
        <v>13</v>
      </c>
      <c r="D11" s="20">
        <v>1</v>
      </c>
      <c r="E11" s="21" t="s">
        <v>14</v>
      </c>
      <c r="F11" s="22">
        <v>1</v>
      </c>
      <c r="G11" s="21" t="s">
        <v>15</v>
      </c>
    </row>
    <row r="12" spans="2:10" s="19" customFormat="1" ht="113.25" customHeight="1">
      <c r="C12" s="142"/>
      <c r="D12" s="20">
        <v>2</v>
      </c>
      <c r="E12" s="21" t="s">
        <v>16</v>
      </c>
      <c r="F12" s="22"/>
      <c r="G12" s="21"/>
      <c r="J12" s="19" t="s">
        <v>17</v>
      </c>
    </row>
    <row r="13" spans="2:10" ht="80.099999999999994" customHeight="1">
      <c r="C13" s="143" t="s">
        <v>18</v>
      </c>
      <c r="D13" s="23">
        <v>3</v>
      </c>
      <c r="E13" s="24" t="s">
        <v>19</v>
      </c>
      <c r="F13" s="23">
        <v>2</v>
      </c>
      <c r="G13" s="24" t="s">
        <v>20</v>
      </c>
    </row>
    <row r="14" spans="2:10" ht="80.099999999999994" customHeight="1">
      <c r="C14" s="143"/>
      <c r="D14" s="23">
        <v>4</v>
      </c>
      <c r="E14" s="24" t="s">
        <v>21</v>
      </c>
      <c r="F14" s="23"/>
      <c r="G14" s="24"/>
    </row>
    <row r="15" spans="2:10" ht="80.099999999999994" customHeight="1">
      <c r="C15" s="143"/>
      <c r="D15" s="23">
        <v>5</v>
      </c>
      <c r="E15" s="24" t="s">
        <v>22</v>
      </c>
      <c r="F15" s="23"/>
      <c r="G15" s="24"/>
    </row>
    <row r="16" spans="2:10" ht="80.099999999999994" customHeight="1">
      <c r="C16" s="135" t="s">
        <v>23</v>
      </c>
      <c r="D16" s="23">
        <v>6</v>
      </c>
      <c r="E16" s="24" t="s">
        <v>24</v>
      </c>
      <c r="F16" s="23">
        <v>3</v>
      </c>
      <c r="G16" s="21" t="s">
        <v>25</v>
      </c>
    </row>
    <row r="17" spans="3:12" ht="80.099999999999994" customHeight="1">
      <c r="C17" s="135"/>
      <c r="D17" s="23">
        <v>7</v>
      </c>
      <c r="E17" s="24" t="s">
        <v>26</v>
      </c>
      <c r="F17" s="23">
        <v>4</v>
      </c>
      <c r="G17" s="21" t="s">
        <v>27</v>
      </c>
    </row>
    <row r="18" spans="3:12" ht="80.099999999999994" customHeight="1">
      <c r="C18" s="135"/>
      <c r="D18" s="23">
        <v>8</v>
      </c>
      <c r="E18" s="24" t="s">
        <v>28</v>
      </c>
      <c r="F18" s="23"/>
      <c r="G18" s="25"/>
    </row>
    <row r="19" spans="3:12" ht="80.099999999999994" customHeight="1">
      <c r="C19" s="135"/>
      <c r="D19" s="23">
        <v>9</v>
      </c>
      <c r="E19" s="24" t="s">
        <v>29</v>
      </c>
      <c r="F19" s="23"/>
      <c r="G19" s="24"/>
    </row>
    <row r="20" spans="3:12" ht="80.099999999999994" customHeight="1">
      <c r="C20" s="135"/>
      <c r="D20" s="23">
        <v>10</v>
      </c>
      <c r="E20" s="24" t="s">
        <v>30</v>
      </c>
      <c r="F20" s="23"/>
      <c r="G20" s="21"/>
      <c r="L20" s="26"/>
    </row>
    <row r="21" spans="3:12" ht="80.099999999999994" customHeight="1">
      <c r="C21" s="135"/>
      <c r="D21" s="23">
        <v>11</v>
      </c>
      <c r="E21" s="24" t="s">
        <v>31</v>
      </c>
      <c r="F21" s="23"/>
      <c r="G21" s="24"/>
      <c r="L21" s="26"/>
    </row>
    <row r="22" spans="3:12" ht="80.099999999999994" customHeight="1">
      <c r="C22" s="135"/>
      <c r="D22" s="23">
        <v>12</v>
      </c>
      <c r="E22" s="24" t="s">
        <v>32</v>
      </c>
      <c r="F22" s="23"/>
      <c r="G22" s="24"/>
      <c r="L22" s="26"/>
    </row>
    <row r="23" spans="3:12" ht="80.099999999999994" customHeight="1">
      <c r="C23" s="135" t="s">
        <v>33</v>
      </c>
      <c r="D23" s="23">
        <v>13</v>
      </c>
      <c r="E23" s="21" t="s">
        <v>34</v>
      </c>
      <c r="F23" s="20">
        <v>5</v>
      </c>
      <c r="G23" s="21" t="s">
        <v>35</v>
      </c>
    </row>
    <row r="24" spans="3:12" ht="80.099999999999994" customHeight="1">
      <c r="C24" s="135"/>
      <c r="D24" s="23">
        <v>14</v>
      </c>
      <c r="E24" s="21" t="s">
        <v>36</v>
      </c>
      <c r="F24" s="20">
        <v>6</v>
      </c>
      <c r="G24" s="21" t="s">
        <v>37</v>
      </c>
    </row>
    <row r="25" spans="3:12" ht="80.099999999999994" customHeight="1">
      <c r="C25" s="135"/>
      <c r="D25" s="23">
        <v>15</v>
      </c>
      <c r="E25" s="21" t="s">
        <v>38</v>
      </c>
      <c r="F25" s="20">
        <v>7</v>
      </c>
      <c r="G25" s="21" t="s">
        <v>39</v>
      </c>
    </row>
    <row r="26" spans="3:12" ht="80.099999999999994" customHeight="1">
      <c r="C26" s="135"/>
      <c r="D26" s="23">
        <v>16</v>
      </c>
      <c r="E26" s="21" t="s">
        <v>40</v>
      </c>
      <c r="F26" s="20"/>
      <c r="G26" s="21"/>
    </row>
    <row r="27" spans="3:12" ht="174.6" customHeight="1">
      <c r="C27" s="27" t="s">
        <v>41</v>
      </c>
      <c r="D27" s="23">
        <v>17</v>
      </c>
      <c r="E27" s="21" t="s">
        <v>42</v>
      </c>
      <c r="F27" s="20">
        <v>8</v>
      </c>
      <c r="G27" s="21" t="s">
        <v>43</v>
      </c>
    </row>
    <row r="28" spans="3:12" ht="48.75" customHeight="1">
      <c r="C28" s="135" t="s">
        <v>44</v>
      </c>
      <c r="D28" s="23">
        <v>18</v>
      </c>
      <c r="E28" s="28" t="s">
        <v>45</v>
      </c>
      <c r="F28" s="23"/>
      <c r="G28" s="24"/>
    </row>
    <row r="29" spans="3:12" ht="87" customHeight="1">
      <c r="C29" s="135"/>
      <c r="D29" s="23">
        <v>19</v>
      </c>
      <c r="E29" s="28" t="s">
        <v>46</v>
      </c>
      <c r="F29" s="23"/>
      <c r="G29" s="24"/>
    </row>
    <row r="30" spans="3:12" ht="27" customHeight="1">
      <c r="C30" s="141" t="s">
        <v>47</v>
      </c>
      <c r="D30" s="141"/>
      <c r="E30" s="141"/>
      <c r="F30" s="141"/>
      <c r="G30" s="141"/>
    </row>
    <row r="31" spans="3:12" ht="39.75" customHeight="1">
      <c r="C31" s="18" t="s">
        <v>8</v>
      </c>
      <c r="D31" s="18" t="s">
        <v>9</v>
      </c>
      <c r="E31" s="18" t="s">
        <v>48</v>
      </c>
      <c r="F31" s="18" t="s">
        <v>11</v>
      </c>
      <c r="G31" s="18" t="s">
        <v>49</v>
      </c>
    </row>
    <row r="32" spans="3:12" ht="98.45" customHeight="1">
      <c r="C32" s="135" t="s">
        <v>50</v>
      </c>
      <c r="D32" s="20">
        <v>1</v>
      </c>
      <c r="E32" s="21" t="s">
        <v>51</v>
      </c>
      <c r="F32" s="20">
        <v>1</v>
      </c>
      <c r="G32" s="21" t="s">
        <v>52</v>
      </c>
    </row>
    <row r="33" spans="3:7" ht="81" customHeight="1">
      <c r="C33" s="135"/>
      <c r="D33" s="20">
        <v>2</v>
      </c>
      <c r="E33" s="21" t="s">
        <v>53</v>
      </c>
      <c r="F33" s="20">
        <v>2</v>
      </c>
      <c r="G33" s="21" t="s">
        <v>54</v>
      </c>
    </row>
    <row r="34" spans="3:7" ht="92.1" hidden="1" customHeight="1">
      <c r="C34" s="135"/>
      <c r="D34" s="20"/>
      <c r="E34" s="21"/>
      <c r="F34" s="20">
        <v>3</v>
      </c>
      <c r="G34" s="21" t="s">
        <v>55</v>
      </c>
    </row>
    <row r="35" spans="3:7" ht="68.25" hidden="1" customHeight="1">
      <c r="C35" s="135"/>
      <c r="D35" s="20"/>
      <c r="E35" s="21"/>
      <c r="F35" s="20">
        <v>4</v>
      </c>
      <c r="G35" s="21" t="s">
        <v>56</v>
      </c>
    </row>
    <row r="36" spans="3:7" ht="68.25" hidden="1" customHeight="1">
      <c r="C36" s="135"/>
      <c r="D36" s="20"/>
      <c r="E36" s="19"/>
      <c r="F36" s="20">
        <v>5</v>
      </c>
      <c r="G36" s="21" t="s">
        <v>57</v>
      </c>
    </row>
    <row r="37" spans="3:7" ht="41.45" hidden="1" customHeight="1">
      <c r="C37" s="135"/>
      <c r="D37" s="20"/>
      <c r="E37" s="28"/>
      <c r="F37" s="20">
        <v>6</v>
      </c>
      <c r="G37" s="21" t="s">
        <v>58</v>
      </c>
    </row>
    <row r="38" spans="3:7" ht="49.5" hidden="1" customHeight="1">
      <c r="C38" s="135"/>
      <c r="D38" s="20"/>
      <c r="E38" s="28"/>
      <c r="F38" s="20">
        <v>7</v>
      </c>
      <c r="G38" s="28" t="s">
        <v>59</v>
      </c>
    </row>
    <row r="39" spans="3:7" ht="49.5" customHeight="1">
      <c r="C39" s="135" t="s">
        <v>60</v>
      </c>
      <c r="D39" s="20">
        <v>3</v>
      </c>
      <c r="E39" s="28" t="s">
        <v>61</v>
      </c>
      <c r="F39" s="20">
        <v>8</v>
      </c>
      <c r="G39" s="28" t="s">
        <v>62</v>
      </c>
    </row>
    <row r="40" spans="3:7" ht="49.5" customHeight="1">
      <c r="C40" s="135"/>
      <c r="D40" s="20"/>
      <c r="E40" s="28"/>
      <c r="F40" s="20">
        <v>9</v>
      </c>
      <c r="G40" s="28" t="s">
        <v>63</v>
      </c>
    </row>
    <row r="41" spans="3:7" s="29" customFormat="1" ht="68.25" hidden="1" customHeight="1">
      <c r="C41" s="135"/>
      <c r="D41" s="20"/>
      <c r="E41" s="28"/>
      <c r="F41" s="20">
        <v>10</v>
      </c>
      <c r="G41" s="28" t="s">
        <v>64</v>
      </c>
    </row>
    <row r="42" spans="3:7" s="29" customFormat="1" ht="78.75" hidden="1" customHeight="1">
      <c r="C42" s="135"/>
      <c r="D42" s="20"/>
      <c r="E42" s="30"/>
      <c r="F42" s="20">
        <v>11</v>
      </c>
      <c r="G42" s="28" t="s">
        <v>65</v>
      </c>
    </row>
    <row r="43" spans="3:7" s="29" customFormat="1" ht="57">
      <c r="C43" s="135" t="s">
        <v>66</v>
      </c>
      <c r="D43" s="20">
        <v>4</v>
      </c>
      <c r="E43" s="21" t="s">
        <v>67</v>
      </c>
      <c r="F43" s="20">
        <v>12</v>
      </c>
      <c r="G43" s="31" t="s">
        <v>68</v>
      </c>
    </row>
    <row r="44" spans="3:7" s="29" customFormat="1" ht="55.5" customHeight="1">
      <c r="C44" s="135"/>
      <c r="D44" s="20">
        <v>5</v>
      </c>
      <c r="E44" s="21" t="s">
        <v>69</v>
      </c>
      <c r="F44" s="20"/>
      <c r="G44" s="21"/>
    </row>
    <row r="45" spans="3:7" s="29" customFormat="1" ht="85.5">
      <c r="C45" s="135"/>
      <c r="D45" s="20">
        <v>6</v>
      </c>
      <c r="E45" s="21" t="s">
        <v>70</v>
      </c>
      <c r="F45" s="20">
        <v>13</v>
      </c>
      <c r="G45" s="21" t="s">
        <v>71</v>
      </c>
    </row>
    <row r="46" spans="3:7" s="29" customFormat="1" ht="61.5" customHeight="1">
      <c r="C46" s="135"/>
      <c r="D46" s="20">
        <v>7</v>
      </c>
      <c r="E46" s="21" t="s">
        <v>72</v>
      </c>
      <c r="F46" s="20">
        <v>14</v>
      </c>
      <c r="G46" s="21" t="s">
        <v>73</v>
      </c>
    </row>
    <row r="47" spans="3:7" ht="71.25" customHeight="1">
      <c r="C47" s="135"/>
      <c r="D47" s="20">
        <v>8</v>
      </c>
      <c r="E47" s="31" t="s">
        <v>74</v>
      </c>
      <c r="F47" s="20">
        <v>15</v>
      </c>
      <c r="G47" s="21" t="s">
        <v>75</v>
      </c>
    </row>
    <row r="48" spans="3:7" ht="105" customHeight="1">
      <c r="C48" s="135"/>
      <c r="D48" s="20">
        <v>9</v>
      </c>
      <c r="E48" s="21" t="s">
        <v>76</v>
      </c>
      <c r="F48" s="20">
        <v>16</v>
      </c>
      <c r="G48" s="21" t="s">
        <v>77</v>
      </c>
    </row>
    <row r="49" spans="3:7" ht="75.599999999999994" customHeight="1">
      <c r="C49" s="135" t="s">
        <v>78</v>
      </c>
      <c r="D49" s="20">
        <v>10</v>
      </c>
      <c r="E49" s="21" t="s">
        <v>79</v>
      </c>
      <c r="F49" s="20">
        <v>17</v>
      </c>
      <c r="G49" s="21" t="s">
        <v>80</v>
      </c>
    </row>
    <row r="50" spans="3:7" ht="62.45" customHeight="1">
      <c r="C50" s="135"/>
      <c r="D50" s="20">
        <v>11</v>
      </c>
      <c r="E50" s="21" t="s">
        <v>81</v>
      </c>
      <c r="F50" s="22">
        <v>18</v>
      </c>
      <c r="G50" s="21" t="s">
        <v>82</v>
      </c>
    </row>
    <row r="51" spans="3:7" ht="57">
      <c r="C51" s="135"/>
      <c r="D51" s="20">
        <v>12</v>
      </c>
      <c r="E51" s="21" t="s">
        <v>83</v>
      </c>
      <c r="F51" s="22">
        <v>19</v>
      </c>
      <c r="G51" s="21" t="s">
        <v>84</v>
      </c>
    </row>
    <row r="52" spans="3:7" ht="57">
      <c r="C52" s="135" t="s">
        <v>85</v>
      </c>
      <c r="D52" s="20">
        <v>13</v>
      </c>
      <c r="E52" s="21" t="s">
        <v>86</v>
      </c>
      <c r="F52" s="22">
        <v>20</v>
      </c>
      <c r="G52" s="31" t="s">
        <v>87</v>
      </c>
    </row>
    <row r="53" spans="3:7" ht="42.75">
      <c r="C53" s="135"/>
      <c r="D53" s="20">
        <v>14</v>
      </c>
      <c r="E53" s="21" t="s">
        <v>88</v>
      </c>
      <c r="F53" s="22">
        <v>21</v>
      </c>
      <c r="G53" s="31" t="s">
        <v>89</v>
      </c>
    </row>
    <row r="54" spans="3:7" ht="128.25">
      <c r="C54" s="135"/>
      <c r="D54" s="20">
        <v>15</v>
      </c>
      <c r="E54" s="21" t="s">
        <v>90</v>
      </c>
      <c r="F54" s="22"/>
      <c r="G54" s="31"/>
    </row>
    <row r="55" spans="3:7" ht="42.75">
      <c r="C55" s="135"/>
      <c r="D55" s="20">
        <v>16</v>
      </c>
      <c r="E55" s="21" t="s">
        <v>91</v>
      </c>
      <c r="F55" s="22"/>
      <c r="G55" s="31"/>
    </row>
    <row r="56" spans="3:7" ht="28.5">
      <c r="C56" s="135"/>
      <c r="D56" s="20">
        <v>17</v>
      </c>
      <c r="E56" s="21" t="s">
        <v>92</v>
      </c>
      <c r="F56" s="22"/>
      <c r="G56" s="31"/>
    </row>
    <row r="57" spans="3:7" ht="42.75">
      <c r="C57" s="135"/>
      <c r="D57" s="20">
        <v>18</v>
      </c>
      <c r="E57" s="21" t="s">
        <v>93</v>
      </c>
      <c r="F57" s="22"/>
      <c r="G57" s="31"/>
    </row>
    <row r="58" spans="3:7" ht="42.75">
      <c r="C58" s="135"/>
      <c r="D58" s="20">
        <v>19</v>
      </c>
      <c r="E58" s="21" t="s">
        <v>94</v>
      </c>
      <c r="F58" s="22"/>
      <c r="G58" s="31"/>
    </row>
    <row r="59" spans="3:7" ht="57">
      <c r="C59" s="135"/>
      <c r="D59" s="20">
        <v>20</v>
      </c>
      <c r="E59" s="21" t="s">
        <v>95</v>
      </c>
      <c r="F59" s="22"/>
      <c r="G59" s="31"/>
    </row>
    <row r="60" spans="3:7" ht="71.25">
      <c r="C60" s="135"/>
      <c r="D60" s="20">
        <v>21</v>
      </c>
      <c r="E60" s="21" t="s">
        <v>96</v>
      </c>
      <c r="F60" s="22"/>
      <c r="G60" s="31"/>
    </row>
    <row r="61" spans="3:7" ht="42.75">
      <c r="C61" s="135"/>
      <c r="D61" s="20">
        <v>22</v>
      </c>
      <c r="E61" s="21" t="s">
        <v>97</v>
      </c>
      <c r="F61" s="22"/>
      <c r="G61" s="32"/>
    </row>
    <row r="62" spans="3:7" ht="42.75">
      <c r="C62" s="135" t="s">
        <v>98</v>
      </c>
      <c r="D62" s="20">
        <v>23</v>
      </c>
      <c r="E62" s="21" t="s">
        <v>99</v>
      </c>
      <c r="F62" s="22">
        <v>22</v>
      </c>
      <c r="G62" s="31" t="s">
        <v>100</v>
      </c>
    </row>
    <row r="63" spans="3:7" ht="42.75">
      <c r="C63" s="135"/>
      <c r="D63" s="20">
        <v>24</v>
      </c>
      <c r="E63" s="21" t="s">
        <v>101</v>
      </c>
      <c r="F63" s="22">
        <v>23</v>
      </c>
      <c r="G63" s="21" t="s">
        <v>102</v>
      </c>
    </row>
    <row r="64" spans="3:7" ht="42.75">
      <c r="C64" s="135"/>
      <c r="D64" s="20">
        <v>25</v>
      </c>
      <c r="E64" s="21" t="s">
        <v>103</v>
      </c>
      <c r="F64" s="22"/>
      <c r="G64" s="31"/>
    </row>
    <row r="65" spans="3:12" ht="99.75">
      <c r="C65" s="136" t="s">
        <v>104</v>
      </c>
      <c r="D65" s="20">
        <v>26</v>
      </c>
      <c r="E65" s="21" t="s">
        <v>105</v>
      </c>
      <c r="F65" s="22">
        <v>24</v>
      </c>
      <c r="G65" s="31" t="s">
        <v>106</v>
      </c>
    </row>
    <row r="66" spans="3:12" ht="45" customHeight="1">
      <c r="C66" s="137"/>
      <c r="D66" s="20"/>
      <c r="E66" s="21"/>
      <c r="F66" s="22"/>
      <c r="G66" s="22"/>
    </row>
    <row r="67" spans="3:12" ht="77.099999999999994" customHeight="1">
      <c r="C67" s="135" t="s">
        <v>107</v>
      </c>
      <c r="D67" s="20">
        <v>27</v>
      </c>
      <c r="E67" s="21" t="s">
        <v>108</v>
      </c>
      <c r="F67" s="22">
        <v>25</v>
      </c>
      <c r="G67" s="21" t="s">
        <v>109</v>
      </c>
    </row>
    <row r="68" spans="3:12" ht="15.95" customHeight="1">
      <c r="C68" s="135"/>
      <c r="D68" s="20"/>
      <c r="E68" s="21"/>
      <c r="F68" s="22">
        <v>26</v>
      </c>
      <c r="G68" s="21" t="s">
        <v>110</v>
      </c>
    </row>
    <row r="69" spans="3:12" ht="50.1" customHeight="1">
      <c r="C69" s="135" t="s">
        <v>111</v>
      </c>
      <c r="D69" s="20">
        <v>28</v>
      </c>
      <c r="E69" s="31" t="s">
        <v>112</v>
      </c>
      <c r="F69" s="22">
        <v>27</v>
      </c>
      <c r="G69" s="31" t="s">
        <v>113</v>
      </c>
    </row>
    <row r="70" spans="3:12" ht="50.1" customHeight="1">
      <c r="C70" s="135"/>
      <c r="D70" s="20">
        <v>29</v>
      </c>
      <c r="E70" s="31" t="s">
        <v>114</v>
      </c>
      <c r="F70" s="22">
        <v>28</v>
      </c>
      <c r="G70" s="31" t="s">
        <v>115</v>
      </c>
    </row>
    <row r="71" spans="3:12" ht="50.1" customHeight="1">
      <c r="C71" s="135"/>
      <c r="D71" s="20"/>
      <c r="E71" s="19"/>
      <c r="F71" s="22">
        <v>29</v>
      </c>
      <c r="G71" s="31" t="s">
        <v>116</v>
      </c>
    </row>
    <row r="72" spans="3:12" ht="50.1" customHeight="1">
      <c r="C72" s="135"/>
      <c r="D72" s="20"/>
      <c r="E72" s="33"/>
      <c r="F72" s="22">
        <v>30</v>
      </c>
      <c r="G72" s="31" t="s">
        <v>117</v>
      </c>
    </row>
    <row r="73" spans="3:12" ht="50.1" customHeight="1">
      <c r="C73" s="135"/>
      <c r="D73" s="20"/>
      <c r="E73" s="31"/>
      <c r="F73" s="22">
        <v>31</v>
      </c>
      <c r="G73" s="31" t="s">
        <v>118</v>
      </c>
    </row>
    <row r="74" spans="3:12" ht="50.1" customHeight="1">
      <c r="C74" s="135"/>
      <c r="D74" s="20"/>
      <c r="E74" s="31"/>
      <c r="F74" s="22">
        <v>32</v>
      </c>
      <c r="G74" s="31" t="s">
        <v>119</v>
      </c>
    </row>
    <row r="75" spans="3:12" ht="50.1" customHeight="1">
      <c r="C75" s="135"/>
      <c r="D75" s="20"/>
      <c r="E75" s="31"/>
      <c r="F75" s="22">
        <v>33</v>
      </c>
      <c r="G75" s="33" t="s">
        <v>120</v>
      </c>
    </row>
    <row r="76" spans="3:12" ht="39.950000000000003" customHeight="1">
      <c r="C76" s="135"/>
      <c r="D76" s="20"/>
      <c r="E76" s="22"/>
      <c r="F76" s="22">
        <v>34</v>
      </c>
      <c r="G76" s="31" t="s">
        <v>121</v>
      </c>
    </row>
    <row r="77" spans="3:12" ht="39.950000000000003" customHeight="1">
      <c r="C77" s="136" t="s">
        <v>122</v>
      </c>
      <c r="D77" s="20">
        <v>30</v>
      </c>
      <c r="E77" s="21" t="s">
        <v>123</v>
      </c>
      <c r="F77" s="22">
        <v>35</v>
      </c>
      <c r="G77" s="21" t="s">
        <v>124</v>
      </c>
    </row>
    <row r="78" spans="3:12" ht="72" customHeight="1">
      <c r="C78" s="138"/>
      <c r="D78" s="20">
        <v>31</v>
      </c>
      <c r="E78" s="21" t="s">
        <v>125</v>
      </c>
      <c r="F78" s="22">
        <v>36</v>
      </c>
      <c r="G78" s="21" t="s">
        <v>126</v>
      </c>
    </row>
    <row r="79" spans="3:12" ht="72" customHeight="1">
      <c r="C79" s="138"/>
      <c r="D79" s="20">
        <v>32</v>
      </c>
      <c r="E79" s="21" t="s">
        <v>127</v>
      </c>
      <c r="F79" s="34">
        <v>37</v>
      </c>
      <c r="G79" s="21" t="s">
        <v>128</v>
      </c>
    </row>
    <row r="80" spans="3:12" ht="72" customHeight="1">
      <c r="C80" s="138"/>
      <c r="D80" s="20">
        <v>33</v>
      </c>
      <c r="E80" s="21" t="s">
        <v>129</v>
      </c>
      <c r="F80" s="34">
        <v>38</v>
      </c>
      <c r="G80" s="21" t="s">
        <v>130</v>
      </c>
      <c r="L80" s="9" t="s">
        <v>131</v>
      </c>
    </row>
    <row r="81" spans="2:8" ht="77.25" customHeight="1">
      <c r="C81" s="138"/>
      <c r="D81" s="35">
        <v>34</v>
      </c>
      <c r="E81" s="36" t="s">
        <v>132</v>
      </c>
      <c r="F81" s="37">
        <v>39</v>
      </c>
      <c r="G81" s="36" t="s">
        <v>133</v>
      </c>
    </row>
    <row r="82" spans="2:8">
      <c r="D82" s="39"/>
      <c r="E82" s="40"/>
      <c r="F82" s="39"/>
    </row>
    <row r="83" spans="2:8" ht="45.75" customHeight="1">
      <c r="B83" s="41"/>
      <c r="C83" s="42" t="s">
        <v>134</v>
      </c>
      <c r="D83" s="139" t="s">
        <v>135</v>
      </c>
      <c r="E83" s="140"/>
      <c r="F83" s="43" t="s">
        <v>136</v>
      </c>
      <c r="G83" s="44" t="s">
        <v>137</v>
      </c>
      <c r="H83" s="41"/>
    </row>
    <row r="84" spans="2:8" ht="36" customHeight="1">
      <c r="B84" s="41"/>
      <c r="C84" s="45" t="s">
        <v>138</v>
      </c>
      <c r="D84" s="133" t="s">
        <v>139</v>
      </c>
      <c r="E84" s="134"/>
      <c r="F84" s="46" t="s">
        <v>140</v>
      </c>
      <c r="G84" s="47" t="s">
        <v>141</v>
      </c>
      <c r="H84" s="41"/>
    </row>
    <row r="85" spans="2:8" ht="18" customHeight="1">
      <c r="G85" s="49"/>
    </row>
    <row r="86" spans="2:8" ht="36" customHeight="1"/>
    <row r="87" spans="2:8" ht="36" customHeight="1"/>
  </sheetData>
  <mergeCells count="27">
    <mergeCell ref="C52:C61"/>
    <mergeCell ref="C9:G9"/>
    <mergeCell ref="C11:C12"/>
    <mergeCell ref="C13:C15"/>
    <mergeCell ref="C16:C22"/>
    <mergeCell ref="C23:C26"/>
    <mergeCell ref="C28:C29"/>
    <mergeCell ref="C30:G30"/>
    <mergeCell ref="C32:C38"/>
    <mergeCell ref="C39:C42"/>
    <mergeCell ref="C43:C48"/>
    <mergeCell ref="C49:C51"/>
    <mergeCell ref="D84:E84"/>
    <mergeCell ref="C62:C64"/>
    <mergeCell ref="C65:C66"/>
    <mergeCell ref="C67:C68"/>
    <mergeCell ref="C69:C76"/>
    <mergeCell ref="C77:C81"/>
    <mergeCell ref="D83:E83"/>
    <mergeCell ref="D1:G1"/>
    <mergeCell ref="D2:E2"/>
    <mergeCell ref="D4:G4"/>
    <mergeCell ref="D6:E6"/>
    <mergeCell ref="C6:C7"/>
    <mergeCell ref="F6:G6"/>
    <mergeCell ref="D7:E7"/>
    <mergeCell ref="F7:G7"/>
  </mergeCells>
  <pageMargins left="0.7" right="0.7" top="0.75" bottom="0.75" header="0.3" footer="0.3"/>
  <pageSetup scale="14"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5"/>
  <sheetViews>
    <sheetView showGridLines="0" topLeftCell="A6" zoomScale="80" zoomScaleNormal="80" workbookViewId="0">
      <selection activeCell="D7" sqref="D7:H7"/>
    </sheetView>
  </sheetViews>
  <sheetFormatPr baseColWidth="10" defaultColWidth="11.42578125" defaultRowHeight="15"/>
  <cols>
    <col min="1" max="1" width="15.28515625" customWidth="1"/>
    <col min="2" max="2" width="15" customWidth="1"/>
    <col min="3" max="3" width="55.28515625" customWidth="1"/>
    <col min="4" max="4" width="28" customWidth="1"/>
    <col min="5" max="5" width="24.5703125" customWidth="1"/>
    <col min="6" max="7" width="19.5703125" customWidth="1"/>
    <col min="8" max="8" width="15.42578125" customWidth="1"/>
    <col min="9" max="9" width="49.7109375" customWidth="1"/>
    <col min="10" max="10" width="19.28515625" customWidth="1"/>
    <col min="11" max="11" width="19.42578125" customWidth="1"/>
    <col min="12" max="13" width="16.85546875" customWidth="1"/>
    <col min="14" max="15" width="16.5703125" style="6" customWidth="1"/>
    <col min="16" max="16" width="24.85546875" customWidth="1"/>
    <col min="17" max="17" width="28.140625" customWidth="1"/>
    <col min="18" max="18" width="27.85546875" customWidth="1"/>
    <col min="19" max="20" width="21.140625" customWidth="1"/>
    <col min="21" max="21" width="25" customWidth="1"/>
    <col min="22" max="22" width="19.28515625" customWidth="1"/>
    <col min="23" max="23" width="19.7109375" customWidth="1"/>
    <col min="24" max="24" width="14.42578125" customWidth="1"/>
    <col min="25" max="25" width="21" customWidth="1"/>
    <col min="26" max="26" width="68.5703125" customWidth="1"/>
    <col min="27" max="27" width="26.42578125" customWidth="1"/>
    <col min="28" max="28" width="23.28515625" customWidth="1"/>
    <col min="29" max="29" width="21.42578125" customWidth="1"/>
    <col min="30" max="30" width="27" customWidth="1"/>
    <col min="31" max="31" width="67.85546875" customWidth="1"/>
    <col min="32" max="32" width="14.140625" customWidth="1"/>
    <col min="33" max="40" width="16.85546875" customWidth="1"/>
    <col min="41" max="41" width="17.5703125" customWidth="1"/>
    <col min="42" max="42" width="19.7109375" customWidth="1"/>
    <col min="43" max="43" width="57.28515625" customWidth="1"/>
    <col min="44" max="44" width="22.28515625" customWidth="1"/>
    <col min="45" max="45" width="21.7109375" customWidth="1"/>
    <col min="46" max="46" width="58.28515625" customWidth="1"/>
    <col min="47" max="47" width="25" customWidth="1"/>
    <col min="48" max="59" width="22.140625" customWidth="1"/>
    <col min="60" max="60" width="33.140625" customWidth="1"/>
    <col min="61" max="64" width="11.42578125" customWidth="1"/>
  </cols>
  <sheetData>
    <row r="1" spans="1:60" s="69" customFormat="1" ht="42" customHeight="1">
      <c r="A1" s="77"/>
      <c r="B1" s="77"/>
      <c r="C1" s="77"/>
      <c r="D1" s="77"/>
      <c r="E1" s="162" t="s">
        <v>142</v>
      </c>
      <c r="F1" s="162"/>
      <c r="G1" s="162"/>
      <c r="H1" s="162"/>
      <c r="I1" s="162"/>
      <c r="J1" s="162"/>
      <c r="K1" s="162"/>
      <c r="L1" s="162"/>
      <c r="M1" s="162"/>
      <c r="N1" s="162"/>
      <c r="O1" s="162"/>
      <c r="P1" s="162"/>
      <c r="Q1" s="162"/>
      <c r="R1" s="162"/>
      <c r="S1" s="162"/>
      <c r="T1" s="78"/>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row>
    <row r="2" spans="1:60" s="81" customFormat="1" ht="19.5" customHeight="1">
      <c r="A2" s="79"/>
      <c r="B2" s="79"/>
      <c r="C2" s="79"/>
      <c r="D2" s="79"/>
      <c r="E2" s="163" t="s">
        <v>143</v>
      </c>
      <c r="F2" s="163"/>
      <c r="G2" s="163"/>
      <c r="H2" s="163"/>
      <c r="I2" s="163"/>
      <c r="J2" s="163"/>
      <c r="K2" s="163"/>
      <c r="L2" s="163"/>
      <c r="M2" s="163"/>
      <c r="N2" s="163"/>
      <c r="O2" s="163"/>
      <c r="P2" s="163"/>
      <c r="Q2" s="163"/>
      <c r="R2" s="163"/>
      <c r="S2" s="163"/>
      <c r="T2" s="80"/>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1:60" s="81" customFormat="1" ht="19.5" customHeight="1">
      <c r="A3" s="79"/>
      <c r="B3" s="79"/>
      <c r="C3" s="79"/>
      <c r="D3" s="79"/>
      <c r="E3" s="163" t="s">
        <v>144</v>
      </c>
      <c r="F3" s="163"/>
      <c r="G3" s="163"/>
      <c r="H3" s="163"/>
      <c r="I3" s="163"/>
      <c r="J3" s="163"/>
      <c r="K3" s="163"/>
      <c r="L3" s="163"/>
      <c r="M3" s="163"/>
      <c r="N3" s="163"/>
      <c r="O3" s="163"/>
      <c r="P3" s="163"/>
      <c r="Q3" s="163"/>
      <c r="R3" s="163"/>
      <c r="S3" s="163"/>
      <c r="T3" s="80"/>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1:60" s="69" customFormat="1" ht="30.75" customHeight="1">
      <c r="A4" s="179" t="s">
        <v>145</v>
      </c>
      <c r="B4" s="179"/>
      <c r="C4" s="179"/>
      <c r="D4" s="179"/>
      <c r="E4" s="179"/>
      <c r="F4" s="179"/>
      <c r="G4" s="179"/>
      <c r="H4" s="179"/>
      <c r="I4" s="179"/>
      <c r="J4" s="179"/>
      <c r="K4" s="179"/>
      <c r="L4" s="179"/>
      <c r="M4" s="179"/>
      <c r="N4" s="179"/>
      <c r="O4" s="179"/>
      <c r="P4" s="179"/>
      <c r="Q4" s="179"/>
      <c r="R4" s="179"/>
      <c r="S4" s="179"/>
      <c r="T4" s="179"/>
      <c r="U4" s="179"/>
      <c r="V4" s="179"/>
      <c r="W4" s="179"/>
      <c r="X4" s="179"/>
      <c r="Y4" s="179" t="s">
        <v>146</v>
      </c>
      <c r="Z4" s="179"/>
      <c r="AA4" s="179"/>
      <c r="AB4" s="179"/>
      <c r="AC4" s="179"/>
      <c r="AD4" s="179"/>
      <c r="AE4" s="179"/>
      <c r="AF4" s="179"/>
      <c r="AG4" s="168" t="s">
        <v>147</v>
      </c>
      <c r="AH4" s="169"/>
      <c r="AI4" s="169"/>
      <c r="AJ4" s="169"/>
      <c r="AK4" s="169"/>
      <c r="AL4" s="169"/>
      <c r="AM4" s="169"/>
      <c r="AN4" s="169"/>
      <c r="AO4" s="169"/>
      <c r="AP4" s="169"/>
      <c r="AQ4" s="169"/>
      <c r="AR4" s="169"/>
      <c r="AS4" s="169"/>
      <c r="AT4" s="169"/>
      <c r="AU4" s="177"/>
      <c r="AV4" s="177"/>
      <c r="AW4" s="177"/>
      <c r="AX4" s="177"/>
      <c r="AY4" s="177"/>
      <c r="AZ4" s="177"/>
      <c r="BA4" s="177"/>
      <c r="BB4" s="177"/>
      <c r="BC4" s="177"/>
      <c r="BD4" s="177"/>
      <c r="BE4" s="177"/>
      <c r="BF4" s="177"/>
      <c r="BG4" s="177"/>
      <c r="BH4" s="178"/>
    </row>
    <row r="5" spans="1:60" s="72" customFormat="1" ht="33" customHeight="1">
      <c r="A5" s="168" t="s">
        <v>148</v>
      </c>
      <c r="B5" s="169"/>
      <c r="C5" s="169"/>
      <c r="D5" s="169"/>
      <c r="E5" s="169"/>
      <c r="F5" s="169"/>
      <c r="G5" s="169"/>
      <c r="H5" s="169"/>
      <c r="I5" s="169"/>
      <c r="J5" s="169"/>
      <c r="K5" s="169"/>
      <c r="L5" s="169"/>
      <c r="M5" s="169"/>
      <c r="N5" s="169"/>
      <c r="O5" s="170"/>
      <c r="P5" s="168" t="s">
        <v>149</v>
      </c>
      <c r="Q5" s="169"/>
      <c r="R5" s="169"/>
      <c r="S5" s="169"/>
      <c r="T5" s="169"/>
      <c r="U5" s="169"/>
      <c r="V5" s="169"/>
      <c r="W5" s="169"/>
      <c r="X5" s="170"/>
      <c r="Y5" s="168" t="s">
        <v>150</v>
      </c>
      <c r="Z5" s="169"/>
      <c r="AA5" s="169"/>
      <c r="AB5" s="169"/>
      <c r="AC5" s="169"/>
      <c r="AD5" s="169"/>
      <c r="AE5" s="169"/>
      <c r="AF5" s="170"/>
      <c r="AG5" s="168" t="s">
        <v>151</v>
      </c>
      <c r="AH5" s="169"/>
      <c r="AI5" s="169"/>
      <c r="AJ5" s="169"/>
      <c r="AK5" s="169"/>
      <c r="AL5" s="169"/>
      <c r="AM5" s="169"/>
      <c r="AN5" s="169"/>
      <c r="AO5" s="169"/>
      <c r="AP5" s="169"/>
      <c r="AQ5" s="169"/>
      <c r="AR5" s="169"/>
      <c r="AS5" s="169"/>
      <c r="AT5" s="169"/>
      <c r="AU5" s="168" t="s">
        <v>152</v>
      </c>
      <c r="AV5" s="169"/>
      <c r="AW5" s="169"/>
      <c r="AX5" s="169"/>
      <c r="AY5" s="169"/>
      <c r="AZ5" s="169"/>
      <c r="BA5" s="169"/>
      <c r="BB5" s="169"/>
      <c r="BC5" s="169"/>
      <c r="BD5" s="169"/>
      <c r="BE5" s="169"/>
      <c r="BF5" s="169"/>
      <c r="BG5" s="169"/>
      <c r="BH5" s="170"/>
    </row>
    <row r="6" spans="1:60" ht="34.5" customHeight="1">
      <c r="A6" s="172" t="s">
        <v>153</v>
      </c>
      <c r="B6" s="172"/>
      <c r="C6" s="172"/>
      <c r="D6" s="172"/>
      <c r="E6" s="172"/>
      <c r="F6" s="172"/>
      <c r="G6" s="172"/>
      <c r="H6" s="172"/>
      <c r="I6" s="172"/>
      <c r="J6" s="172"/>
      <c r="K6" s="173"/>
      <c r="L6" s="164" t="s">
        <v>154</v>
      </c>
      <c r="M6" s="164"/>
      <c r="N6" s="183" t="s">
        <v>155</v>
      </c>
      <c r="O6" s="184"/>
      <c r="P6" s="165" t="s">
        <v>156</v>
      </c>
      <c r="Q6" s="166"/>
      <c r="R6" s="166"/>
      <c r="S6" s="166"/>
      <c r="T6" s="167"/>
      <c r="U6" s="164" t="s">
        <v>157</v>
      </c>
      <c r="V6" s="164"/>
      <c r="W6" s="164"/>
      <c r="X6" s="171"/>
      <c r="Y6" s="185" t="s">
        <v>158</v>
      </c>
      <c r="Z6" s="185"/>
      <c r="AA6" s="185" t="s">
        <v>159</v>
      </c>
      <c r="AB6" s="185"/>
      <c r="AC6" s="185"/>
      <c r="AD6" s="185"/>
      <c r="AE6" s="185"/>
      <c r="AF6" s="185"/>
      <c r="AG6" s="186" t="s">
        <v>160</v>
      </c>
      <c r="AH6" s="182"/>
      <c r="AI6" s="182"/>
      <c r="AJ6" s="182"/>
      <c r="AK6" s="182" t="s">
        <v>161</v>
      </c>
      <c r="AL6" s="182"/>
      <c r="AM6" s="182"/>
      <c r="AN6" s="182"/>
      <c r="AO6" s="182" t="s">
        <v>162</v>
      </c>
      <c r="AP6" s="182"/>
      <c r="AQ6" s="76" t="s">
        <v>163</v>
      </c>
      <c r="AR6" s="182" t="s">
        <v>164</v>
      </c>
      <c r="AS6" s="182"/>
      <c r="AT6" s="76" t="s">
        <v>163</v>
      </c>
      <c r="AU6" s="180" t="s">
        <v>165</v>
      </c>
      <c r="AV6" s="180"/>
      <c r="AW6" s="180"/>
      <c r="AX6" s="180"/>
      <c r="AY6" s="180"/>
      <c r="AZ6" s="180"/>
      <c r="BA6" s="180"/>
      <c r="BB6" s="180"/>
      <c r="BC6" s="180"/>
      <c r="BD6" s="180"/>
      <c r="BE6" s="180"/>
      <c r="BF6" s="180"/>
      <c r="BG6" s="180"/>
      <c r="BH6" s="181"/>
    </row>
    <row r="7" spans="1:60" ht="91.5" customHeight="1">
      <c r="A7" s="63" t="s">
        <v>166</v>
      </c>
      <c r="B7" s="63" t="s">
        <v>167</v>
      </c>
      <c r="C7" s="63" t="s">
        <v>168</v>
      </c>
      <c r="D7" s="63" t="s">
        <v>169</v>
      </c>
      <c r="E7" s="63" t="s">
        <v>170</v>
      </c>
      <c r="F7" s="63" t="s">
        <v>171</v>
      </c>
      <c r="G7" s="63" t="s">
        <v>172</v>
      </c>
      <c r="H7" s="63" t="s">
        <v>173</v>
      </c>
      <c r="I7" s="63" t="s">
        <v>174</v>
      </c>
      <c r="J7" s="63" t="s">
        <v>175</v>
      </c>
      <c r="K7" s="63" t="s">
        <v>176</v>
      </c>
      <c r="L7" s="63" t="s">
        <v>177</v>
      </c>
      <c r="M7" s="63" t="s">
        <v>178</v>
      </c>
      <c r="N7" s="63" t="s">
        <v>179</v>
      </c>
      <c r="O7" s="63" t="s">
        <v>180</v>
      </c>
      <c r="P7" s="63" t="s">
        <v>181</v>
      </c>
      <c r="Q7" s="63" t="s">
        <v>182</v>
      </c>
      <c r="R7" s="63" t="s">
        <v>183</v>
      </c>
      <c r="S7" s="63" t="s">
        <v>184</v>
      </c>
      <c r="T7" s="63" t="s">
        <v>185</v>
      </c>
      <c r="U7" s="63" t="s">
        <v>186</v>
      </c>
      <c r="V7" s="63" t="s">
        <v>187</v>
      </c>
      <c r="W7" s="63" t="s">
        <v>188</v>
      </c>
      <c r="X7" s="63" t="s">
        <v>189</v>
      </c>
      <c r="Y7" s="68" t="s">
        <v>190</v>
      </c>
      <c r="Z7" s="68" t="s">
        <v>191</v>
      </c>
      <c r="AA7" s="68" t="s">
        <v>192</v>
      </c>
      <c r="AB7" s="68" t="s">
        <v>193</v>
      </c>
      <c r="AC7" s="68" t="s">
        <v>194</v>
      </c>
      <c r="AD7" s="68" t="s">
        <v>195</v>
      </c>
      <c r="AE7" s="68" t="s">
        <v>196</v>
      </c>
      <c r="AF7" s="73" t="s">
        <v>197</v>
      </c>
      <c r="AG7" s="66" t="s">
        <v>198</v>
      </c>
      <c r="AH7" s="66" t="s">
        <v>199</v>
      </c>
      <c r="AI7" s="66" t="s">
        <v>200</v>
      </c>
      <c r="AJ7" s="66" t="s">
        <v>201</v>
      </c>
      <c r="AK7" s="66" t="s">
        <v>202</v>
      </c>
      <c r="AL7" s="66" t="s">
        <v>203</v>
      </c>
      <c r="AM7" s="66" t="s">
        <v>204</v>
      </c>
      <c r="AN7" s="66" t="s">
        <v>205</v>
      </c>
      <c r="AO7" s="66" t="s">
        <v>206</v>
      </c>
      <c r="AP7" s="66" t="s">
        <v>207</v>
      </c>
      <c r="AQ7" s="66" t="s">
        <v>208</v>
      </c>
      <c r="AR7" s="66" t="s">
        <v>209</v>
      </c>
      <c r="AS7" s="66" t="s">
        <v>210</v>
      </c>
      <c r="AT7" s="66" t="s">
        <v>211</v>
      </c>
      <c r="AU7" s="67" t="s">
        <v>212</v>
      </c>
      <c r="AV7" s="68" t="s">
        <v>213</v>
      </c>
      <c r="AW7" s="68" t="s">
        <v>214</v>
      </c>
      <c r="AX7" s="68" t="s">
        <v>215</v>
      </c>
      <c r="AY7" s="68" t="s">
        <v>216</v>
      </c>
      <c r="AZ7" s="68" t="s">
        <v>217</v>
      </c>
      <c r="BA7" s="68" t="s">
        <v>218</v>
      </c>
      <c r="BB7" s="68" t="s">
        <v>219</v>
      </c>
      <c r="BC7" s="68" t="s">
        <v>220</v>
      </c>
      <c r="BD7" s="68" t="s">
        <v>221</v>
      </c>
      <c r="BE7" s="68" t="s">
        <v>222</v>
      </c>
      <c r="BF7" s="68" t="s">
        <v>223</v>
      </c>
      <c r="BG7" s="73" t="s">
        <v>224</v>
      </c>
      <c r="BH7" s="75" t="s">
        <v>225</v>
      </c>
    </row>
    <row r="8" spans="1:60" ht="90">
      <c r="A8" s="145">
        <v>1</v>
      </c>
      <c r="B8" s="146" t="s">
        <v>226</v>
      </c>
      <c r="C8" s="148" t="s">
        <v>227</v>
      </c>
      <c r="D8" s="148" t="s">
        <v>228</v>
      </c>
      <c r="E8" s="144" t="s">
        <v>229</v>
      </c>
      <c r="F8" s="144" t="s">
        <v>230</v>
      </c>
      <c r="G8" s="174" t="s">
        <v>231</v>
      </c>
      <c r="H8" s="187" t="s">
        <v>232</v>
      </c>
      <c r="I8" s="104" t="s">
        <v>233</v>
      </c>
      <c r="J8" s="103">
        <v>0.1</v>
      </c>
      <c r="K8" s="50" t="s">
        <v>234</v>
      </c>
      <c r="L8" s="51">
        <v>45704</v>
      </c>
      <c r="M8" s="51">
        <v>46007</v>
      </c>
      <c r="N8" s="62">
        <v>1</v>
      </c>
      <c r="O8" s="50" t="s">
        <v>235</v>
      </c>
      <c r="P8" s="101">
        <f>IFERROR(VLOOKUP(Q8,Listas!$AJ$2:$AK$9,2,0),"N/A")</f>
        <v>202300000000028</v>
      </c>
      <c r="Q8" s="94" t="s">
        <v>236</v>
      </c>
      <c r="R8" s="94" t="s">
        <v>237</v>
      </c>
      <c r="S8" s="94" t="s">
        <v>237</v>
      </c>
      <c r="T8" s="93" t="str">
        <f t="shared" ref="T8:AF17" si="0">IF($K8="Funcionamiento","N/A","")</f>
        <v>N/A</v>
      </c>
      <c r="U8" s="93" t="str">
        <f t="shared" si="0"/>
        <v>N/A</v>
      </c>
      <c r="V8" s="93" t="str">
        <f t="shared" si="0"/>
        <v>N/A</v>
      </c>
      <c r="W8" s="93" t="str">
        <f t="shared" si="0"/>
        <v>N/A</v>
      </c>
      <c r="X8" s="93" t="str">
        <f t="shared" si="0"/>
        <v>N/A</v>
      </c>
      <c r="Y8" s="93" t="str">
        <f t="shared" si="0"/>
        <v>N/A</v>
      </c>
      <c r="Z8" s="93" t="str">
        <f t="shared" si="0"/>
        <v>N/A</v>
      </c>
      <c r="AA8" s="93" t="str">
        <f t="shared" si="0"/>
        <v>N/A</v>
      </c>
      <c r="AB8" s="93" t="str">
        <f t="shared" si="0"/>
        <v>N/A</v>
      </c>
      <c r="AC8" s="93" t="str">
        <f t="shared" si="0"/>
        <v>N/A</v>
      </c>
      <c r="AD8" s="93" t="str">
        <f t="shared" si="0"/>
        <v>N/A</v>
      </c>
      <c r="AE8" s="93" t="str">
        <f t="shared" si="0"/>
        <v>N/A</v>
      </c>
      <c r="AF8" s="93" t="str">
        <f t="shared" si="0"/>
        <v>N/A</v>
      </c>
      <c r="AG8" s="50"/>
      <c r="AH8" s="50"/>
      <c r="AI8" s="50"/>
      <c r="AJ8" s="50"/>
      <c r="AK8" s="53"/>
      <c r="AL8" s="53"/>
      <c r="AM8" s="53"/>
      <c r="AN8" s="53"/>
      <c r="AO8" s="70"/>
      <c r="AP8" s="71"/>
      <c r="AQ8" s="54"/>
      <c r="AR8" s="64"/>
      <c r="AS8" s="65"/>
      <c r="AT8" s="54"/>
      <c r="AU8" s="52"/>
      <c r="AV8" s="52"/>
      <c r="AW8" s="52"/>
      <c r="AX8" s="52"/>
      <c r="AY8" s="52"/>
      <c r="AZ8" s="52"/>
      <c r="BA8" s="52"/>
      <c r="BB8" s="52"/>
      <c r="BC8" s="52"/>
      <c r="BD8" s="52"/>
      <c r="BE8" s="52"/>
      <c r="BF8" s="52"/>
      <c r="BG8" s="74"/>
      <c r="BH8" s="144"/>
    </row>
    <row r="9" spans="1:60">
      <c r="A9" s="145"/>
      <c r="B9" s="147"/>
      <c r="C9" s="149"/>
      <c r="D9" s="149"/>
      <c r="E9" s="144"/>
      <c r="F9" s="144"/>
      <c r="G9" s="174"/>
      <c r="H9" s="188"/>
      <c r="I9" s="104" t="s">
        <v>238</v>
      </c>
      <c r="J9" s="103">
        <v>0.1</v>
      </c>
      <c r="K9" s="50" t="s">
        <v>234</v>
      </c>
      <c r="L9" s="51">
        <v>45704</v>
      </c>
      <c r="M9" s="51">
        <v>46007</v>
      </c>
      <c r="N9" s="62">
        <v>1</v>
      </c>
      <c r="O9" s="50" t="s">
        <v>235</v>
      </c>
      <c r="P9" s="101" t="str">
        <f>IFERROR(VLOOKUP(Q9,Listas!$AJ$2:$AK$9,2,0),"N/A")</f>
        <v>N/A</v>
      </c>
      <c r="Q9" s="94" t="s">
        <v>237</v>
      </c>
      <c r="R9" s="94" t="s">
        <v>237</v>
      </c>
      <c r="S9" s="94" t="s">
        <v>237</v>
      </c>
      <c r="T9" s="93" t="str">
        <f t="shared" si="0"/>
        <v>N/A</v>
      </c>
      <c r="U9" s="93" t="str">
        <f t="shared" si="0"/>
        <v>N/A</v>
      </c>
      <c r="V9" s="93" t="str">
        <f t="shared" si="0"/>
        <v>N/A</v>
      </c>
      <c r="W9" s="93" t="str">
        <f t="shared" si="0"/>
        <v>N/A</v>
      </c>
      <c r="X9" s="93" t="str">
        <f t="shared" si="0"/>
        <v>N/A</v>
      </c>
      <c r="Y9" s="93" t="str">
        <f t="shared" si="0"/>
        <v>N/A</v>
      </c>
      <c r="Z9" s="93" t="str">
        <f t="shared" si="0"/>
        <v>N/A</v>
      </c>
      <c r="AA9" s="93" t="str">
        <f t="shared" si="0"/>
        <v>N/A</v>
      </c>
      <c r="AB9" s="93" t="str">
        <f t="shared" si="0"/>
        <v>N/A</v>
      </c>
      <c r="AC9" s="93" t="str">
        <f t="shared" si="0"/>
        <v>N/A</v>
      </c>
      <c r="AD9" s="93" t="str">
        <f t="shared" si="0"/>
        <v>N/A</v>
      </c>
      <c r="AE9" s="93" t="str">
        <f t="shared" si="0"/>
        <v>N/A</v>
      </c>
      <c r="AF9" s="93" t="str">
        <f t="shared" si="0"/>
        <v>N/A</v>
      </c>
      <c r="AG9" s="50"/>
      <c r="AH9" s="50"/>
      <c r="AI9" s="50"/>
      <c r="AJ9" s="50"/>
      <c r="AK9" s="53"/>
      <c r="AL9" s="53"/>
      <c r="AM9" s="53"/>
      <c r="AN9" s="53"/>
      <c r="AO9" s="70"/>
      <c r="AP9" s="71"/>
      <c r="AQ9" s="54"/>
      <c r="AR9" s="64"/>
      <c r="AS9" s="65"/>
      <c r="AT9" s="54"/>
      <c r="AU9" s="52"/>
      <c r="AV9" s="52"/>
      <c r="AW9" s="52"/>
      <c r="AX9" s="52"/>
      <c r="AY9" s="52"/>
      <c r="AZ9" s="52"/>
      <c r="BA9" s="52"/>
      <c r="BB9" s="52"/>
      <c r="BC9" s="52"/>
      <c r="BD9" s="52"/>
      <c r="BE9" s="52"/>
      <c r="BF9" s="52"/>
      <c r="BG9" s="74"/>
      <c r="BH9" s="144"/>
    </row>
    <row r="10" spans="1:60">
      <c r="A10" s="145"/>
      <c r="B10" s="147"/>
      <c r="C10" s="149"/>
      <c r="D10" s="149"/>
      <c r="E10" s="144"/>
      <c r="F10" s="144"/>
      <c r="G10" s="174"/>
      <c r="H10" s="188"/>
      <c r="I10" s="104" t="s">
        <v>239</v>
      </c>
      <c r="J10" s="103">
        <v>0.1</v>
      </c>
      <c r="K10" s="50" t="s">
        <v>234</v>
      </c>
      <c r="L10" s="51"/>
      <c r="M10" s="51"/>
      <c r="N10" s="62">
        <v>1</v>
      </c>
      <c r="O10" s="50"/>
      <c r="P10" s="101" t="str">
        <f>IFERROR(VLOOKUP(Q10,Listas!$AJ$2:$AK$9,2,0),"N/A")</f>
        <v>N/A</v>
      </c>
      <c r="Q10" s="94" t="s">
        <v>237</v>
      </c>
      <c r="R10" s="94" t="s">
        <v>237</v>
      </c>
      <c r="S10" s="94" t="s">
        <v>237</v>
      </c>
      <c r="T10" s="93" t="str">
        <f t="shared" si="0"/>
        <v>N/A</v>
      </c>
      <c r="U10" s="93" t="str">
        <f t="shared" si="0"/>
        <v>N/A</v>
      </c>
      <c r="V10" s="93" t="str">
        <f t="shared" si="0"/>
        <v>N/A</v>
      </c>
      <c r="W10" s="93" t="str">
        <f t="shared" si="0"/>
        <v>N/A</v>
      </c>
      <c r="X10" s="93" t="str">
        <f t="shared" si="0"/>
        <v>N/A</v>
      </c>
      <c r="Y10" s="93" t="str">
        <f t="shared" si="0"/>
        <v>N/A</v>
      </c>
      <c r="Z10" s="93" t="str">
        <f t="shared" si="0"/>
        <v>N/A</v>
      </c>
      <c r="AA10" s="93" t="str">
        <f t="shared" si="0"/>
        <v>N/A</v>
      </c>
      <c r="AB10" s="93" t="str">
        <f t="shared" si="0"/>
        <v>N/A</v>
      </c>
      <c r="AC10" s="93" t="str">
        <f t="shared" si="0"/>
        <v>N/A</v>
      </c>
      <c r="AD10" s="93" t="str">
        <f t="shared" si="0"/>
        <v>N/A</v>
      </c>
      <c r="AE10" s="93" t="str">
        <f t="shared" si="0"/>
        <v>N/A</v>
      </c>
      <c r="AF10" s="93" t="str">
        <f t="shared" si="0"/>
        <v>N/A</v>
      </c>
      <c r="AG10" s="50"/>
      <c r="AH10" s="50"/>
      <c r="AI10" s="50"/>
      <c r="AJ10" s="50"/>
      <c r="AK10" s="53"/>
      <c r="AL10" s="53"/>
      <c r="AM10" s="53"/>
      <c r="AN10" s="53"/>
      <c r="AO10" s="70"/>
      <c r="AP10" s="71"/>
      <c r="AQ10" s="54"/>
      <c r="AR10" s="64"/>
      <c r="AS10" s="65"/>
      <c r="AT10" s="54"/>
      <c r="AU10" s="52"/>
      <c r="AV10" s="52"/>
      <c r="AW10" s="52"/>
      <c r="AX10" s="52"/>
      <c r="AY10" s="52"/>
      <c r="AZ10" s="52"/>
      <c r="BA10" s="52"/>
      <c r="BB10" s="52"/>
      <c r="BC10" s="52"/>
      <c r="BD10" s="52"/>
      <c r="BE10" s="52"/>
      <c r="BF10" s="52"/>
      <c r="BG10" s="74"/>
      <c r="BH10" s="144"/>
    </row>
    <row r="11" spans="1:60" ht="27" customHeight="1">
      <c r="A11" s="145"/>
      <c r="B11" s="147"/>
      <c r="C11" s="149"/>
      <c r="D11" s="149"/>
      <c r="E11" s="144"/>
      <c r="F11" s="144"/>
      <c r="G11" s="174"/>
      <c r="H11" s="188"/>
      <c r="I11" s="104" t="s">
        <v>240</v>
      </c>
      <c r="J11" s="103">
        <v>0.1</v>
      </c>
      <c r="K11" s="50" t="s">
        <v>234</v>
      </c>
      <c r="L11" s="51"/>
      <c r="M11" s="51"/>
      <c r="N11" s="62">
        <v>1</v>
      </c>
      <c r="O11" s="50"/>
      <c r="P11" s="101"/>
      <c r="Q11" s="94"/>
      <c r="R11" s="94"/>
      <c r="S11" s="94"/>
      <c r="T11" s="93"/>
      <c r="U11" s="93"/>
      <c r="V11" s="93"/>
      <c r="W11" s="93"/>
      <c r="X11" s="93"/>
      <c r="Y11" s="93"/>
      <c r="Z11" s="93"/>
      <c r="AA11" s="93"/>
      <c r="AB11" s="93"/>
      <c r="AC11" s="93"/>
      <c r="AD11" s="93"/>
      <c r="AE11" s="93"/>
      <c r="AF11" s="93"/>
      <c r="AG11" s="50"/>
      <c r="AH11" s="50"/>
      <c r="AI11" s="50"/>
      <c r="AJ11" s="50"/>
      <c r="AK11" s="53"/>
      <c r="AL11" s="53"/>
      <c r="AM11" s="53"/>
      <c r="AN11" s="53"/>
      <c r="AO11" s="70"/>
      <c r="AP11" s="71"/>
      <c r="AQ11" s="54"/>
      <c r="AR11" s="64"/>
      <c r="AS11" s="65"/>
      <c r="AT11" s="54"/>
      <c r="AU11" s="52"/>
      <c r="AV11" s="52"/>
      <c r="AW11" s="52"/>
      <c r="AX11" s="52"/>
      <c r="AY11" s="52"/>
      <c r="AZ11" s="52"/>
      <c r="BA11" s="52"/>
      <c r="BB11" s="52"/>
      <c r="BC11" s="52"/>
      <c r="BD11" s="52"/>
      <c r="BE11" s="52"/>
      <c r="BF11" s="52"/>
      <c r="BG11" s="74"/>
      <c r="BH11" s="144"/>
    </row>
    <row r="12" spans="1:60" ht="21.75" customHeight="1">
      <c r="A12" s="145"/>
      <c r="B12" s="147"/>
      <c r="C12" s="149"/>
      <c r="D12" s="149"/>
      <c r="E12" s="144"/>
      <c r="F12" s="144"/>
      <c r="G12" s="174"/>
      <c r="H12" s="188"/>
      <c r="I12" s="105" t="s">
        <v>241</v>
      </c>
      <c r="J12" s="103">
        <v>0.6</v>
      </c>
      <c r="K12" s="50" t="s">
        <v>242</v>
      </c>
      <c r="L12" s="51">
        <v>45809</v>
      </c>
      <c r="M12" s="51">
        <v>46022</v>
      </c>
      <c r="N12" s="89">
        <v>1</v>
      </c>
      <c r="O12" s="50" t="s">
        <v>243</v>
      </c>
      <c r="P12" s="101" t="str">
        <f>IFERROR(VLOOKUP(Q12,Listas!$AJ$2:$AK$9,2,0),"N/A")</f>
        <v>N/A</v>
      </c>
      <c r="Q12" s="94" t="s">
        <v>237</v>
      </c>
      <c r="R12" s="94" t="s">
        <v>237</v>
      </c>
      <c r="S12" s="94" t="s">
        <v>237</v>
      </c>
      <c r="T12" s="93" t="str">
        <f t="shared" si="0"/>
        <v/>
      </c>
      <c r="U12" s="93" t="str">
        <f t="shared" si="0"/>
        <v/>
      </c>
      <c r="V12" s="93" t="str">
        <f t="shared" si="0"/>
        <v/>
      </c>
      <c r="W12" s="93" t="str">
        <f t="shared" si="0"/>
        <v/>
      </c>
      <c r="X12" s="93" t="str">
        <f t="shared" si="0"/>
        <v/>
      </c>
      <c r="Y12" s="93" t="str">
        <f t="shared" si="0"/>
        <v/>
      </c>
      <c r="Z12" s="93" t="str">
        <f t="shared" si="0"/>
        <v/>
      </c>
      <c r="AA12" s="93" t="str">
        <f t="shared" si="0"/>
        <v/>
      </c>
      <c r="AB12" s="93" t="str">
        <f t="shared" si="0"/>
        <v/>
      </c>
      <c r="AC12" s="93" t="str">
        <f t="shared" si="0"/>
        <v/>
      </c>
      <c r="AD12" s="93" t="str">
        <f t="shared" si="0"/>
        <v/>
      </c>
      <c r="AE12" s="93" t="str">
        <f t="shared" si="0"/>
        <v/>
      </c>
      <c r="AF12" s="93" t="str">
        <f t="shared" si="0"/>
        <v/>
      </c>
      <c r="AG12" s="50"/>
      <c r="AH12" s="50"/>
      <c r="AI12" s="50"/>
      <c r="AJ12" s="50"/>
      <c r="AK12" s="53"/>
      <c r="AL12" s="53"/>
      <c r="AM12" s="53"/>
      <c r="AN12" s="53"/>
      <c r="AO12" s="70"/>
      <c r="AP12" s="71"/>
      <c r="AQ12" s="54"/>
      <c r="AR12" s="64"/>
      <c r="AS12" s="65"/>
      <c r="AT12" s="54"/>
      <c r="AU12" s="52"/>
      <c r="AV12" s="52"/>
      <c r="AW12" s="52"/>
      <c r="AX12" s="52"/>
      <c r="AY12" s="52"/>
      <c r="AZ12" s="52"/>
      <c r="BA12" s="52"/>
      <c r="BB12" s="52"/>
      <c r="BC12" s="52"/>
      <c r="BD12" s="52"/>
      <c r="BE12" s="52"/>
      <c r="BF12" s="52"/>
      <c r="BG12" s="74"/>
      <c r="BH12" s="144"/>
    </row>
    <row r="13" spans="1:60" ht="96" customHeight="1">
      <c r="A13" s="145">
        <v>2</v>
      </c>
      <c r="B13" s="146" t="s">
        <v>244</v>
      </c>
      <c r="C13" s="148" t="s">
        <v>245</v>
      </c>
      <c r="D13" s="148" t="s">
        <v>246</v>
      </c>
      <c r="E13" s="144" t="s">
        <v>247</v>
      </c>
      <c r="F13" s="144" t="s">
        <v>248</v>
      </c>
      <c r="G13" s="174" t="s">
        <v>249</v>
      </c>
      <c r="H13" s="175" t="s">
        <v>232</v>
      </c>
      <c r="I13" s="88" t="s">
        <v>250</v>
      </c>
      <c r="J13" s="56">
        <v>0.5</v>
      </c>
      <c r="K13" s="50" t="s">
        <v>234</v>
      </c>
      <c r="L13" s="51">
        <v>45659</v>
      </c>
      <c r="M13" s="51">
        <v>46022</v>
      </c>
      <c r="N13" s="89">
        <v>1</v>
      </c>
      <c r="O13" s="50" t="s">
        <v>243</v>
      </c>
      <c r="P13" s="101" t="str">
        <f>IFERROR(VLOOKUP(Q13,Listas!$AJ$2:$AK$9,2,0),"N/A")</f>
        <v>N/A</v>
      </c>
      <c r="Q13" s="94" t="s">
        <v>237</v>
      </c>
      <c r="R13" s="94" t="s">
        <v>237</v>
      </c>
      <c r="S13" s="94" t="s">
        <v>237</v>
      </c>
      <c r="T13" s="93" t="str">
        <f t="shared" si="0"/>
        <v>N/A</v>
      </c>
      <c r="U13" s="93" t="str">
        <f t="shared" si="0"/>
        <v>N/A</v>
      </c>
      <c r="V13" s="93" t="str">
        <f t="shared" si="0"/>
        <v>N/A</v>
      </c>
      <c r="W13" s="93" t="str">
        <f t="shared" si="0"/>
        <v>N/A</v>
      </c>
      <c r="X13" s="93" t="str">
        <f t="shared" si="0"/>
        <v>N/A</v>
      </c>
      <c r="Y13" s="93" t="str">
        <f t="shared" si="0"/>
        <v>N/A</v>
      </c>
      <c r="Z13" s="93" t="str">
        <f t="shared" si="0"/>
        <v>N/A</v>
      </c>
      <c r="AA13" s="93" t="str">
        <f t="shared" si="0"/>
        <v>N/A</v>
      </c>
      <c r="AB13" s="93" t="str">
        <f t="shared" si="0"/>
        <v>N/A</v>
      </c>
      <c r="AC13" s="93" t="str">
        <f t="shared" si="0"/>
        <v>N/A</v>
      </c>
      <c r="AD13" s="93" t="str">
        <f t="shared" si="0"/>
        <v>N/A</v>
      </c>
      <c r="AE13" s="93" t="str">
        <f t="shared" si="0"/>
        <v>N/A</v>
      </c>
      <c r="AF13" s="93" t="str">
        <f t="shared" si="0"/>
        <v>N/A</v>
      </c>
      <c r="AG13" s="50"/>
      <c r="AH13" s="50"/>
      <c r="AI13" s="50"/>
      <c r="AJ13" s="50"/>
      <c r="AK13" s="53"/>
      <c r="AL13" s="53"/>
      <c r="AM13" s="53"/>
      <c r="AN13" s="53"/>
      <c r="AO13" s="70"/>
      <c r="AP13" s="71"/>
      <c r="AQ13" s="54"/>
      <c r="AR13" s="64"/>
      <c r="AS13" s="65"/>
      <c r="AT13" s="54"/>
      <c r="AU13" s="52"/>
      <c r="AV13" s="52"/>
      <c r="AW13" s="52"/>
      <c r="AX13" s="52"/>
      <c r="AY13" s="52"/>
      <c r="AZ13" s="52"/>
      <c r="BA13" s="52"/>
      <c r="BB13" s="52"/>
      <c r="BC13" s="52"/>
      <c r="BD13" s="52"/>
      <c r="BE13" s="52"/>
      <c r="BF13" s="52"/>
      <c r="BG13" s="74"/>
      <c r="BH13" s="144"/>
    </row>
    <row r="14" spans="1:60" ht="96" customHeight="1">
      <c r="A14" s="145"/>
      <c r="B14" s="147"/>
      <c r="C14" s="149"/>
      <c r="D14" s="149"/>
      <c r="E14" s="144"/>
      <c r="F14" s="144"/>
      <c r="G14" s="174"/>
      <c r="H14" s="176"/>
      <c r="I14" s="90" t="s">
        <v>251</v>
      </c>
      <c r="J14" s="56">
        <v>0.1</v>
      </c>
      <c r="K14" s="50" t="s">
        <v>234</v>
      </c>
      <c r="L14" s="51">
        <v>45659</v>
      </c>
      <c r="M14" s="51">
        <v>46022</v>
      </c>
      <c r="N14" s="89">
        <v>1</v>
      </c>
      <c r="O14" s="50" t="s">
        <v>243</v>
      </c>
      <c r="P14" s="101" t="str">
        <f>IFERROR(VLOOKUP(Q14,Listas!$AJ$2:$AK$9,2,0),"N/A")</f>
        <v>N/A</v>
      </c>
      <c r="Q14" s="94" t="s">
        <v>237</v>
      </c>
      <c r="R14" s="94" t="s">
        <v>237</v>
      </c>
      <c r="S14" s="94" t="s">
        <v>237</v>
      </c>
      <c r="T14" s="93" t="str">
        <f t="shared" si="0"/>
        <v>N/A</v>
      </c>
      <c r="U14" s="93" t="str">
        <f t="shared" si="0"/>
        <v>N/A</v>
      </c>
      <c r="V14" s="93" t="str">
        <f t="shared" si="0"/>
        <v>N/A</v>
      </c>
      <c r="W14" s="93" t="str">
        <f t="shared" si="0"/>
        <v>N/A</v>
      </c>
      <c r="X14" s="93" t="str">
        <f t="shared" si="0"/>
        <v>N/A</v>
      </c>
      <c r="Y14" s="93" t="str">
        <f t="shared" si="0"/>
        <v>N/A</v>
      </c>
      <c r="Z14" s="93" t="str">
        <f t="shared" si="0"/>
        <v>N/A</v>
      </c>
      <c r="AA14" s="93" t="str">
        <f t="shared" si="0"/>
        <v>N/A</v>
      </c>
      <c r="AB14" s="93" t="str">
        <f t="shared" si="0"/>
        <v>N/A</v>
      </c>
      <c r="AC14" s="93" t="str">
        <f t="shared" si="0"/>
        <v>N/A</v>
      </c>
      <c r="AD14" s="93" t="str">
        <f t="shared" si="0"/>
        <v>N/A</v>
      </c>
      <c r="AE14" s="93" t="str">
        <f t="shared" si="0"/>
        <v>N/A</v>
      </c>
      <c r="AF14" s="93" t="str">
        <f t="shared" si="0"/>
        <v>N/A</v>
      </c>
      <c r="AG14" s="50"/>
      <c r="AH14" s="50"/>
      <c r="AI14" s="50"/>
      <c r="AJ14" s="50"/>
      <c r="AK14" s="53"/>
      <c r="AL14" s="53"/>
      <c r="AM14" s="53"/>
      <c r="AN14" s="53"/>
      <c r="AO14" s="70"/>
      <c r="AP14" s="71"/>
      <c r="AQ14" s="54"/>
      <c r="AR14" s="64"/>
      <c r="AS14" s="65"/>
      <c r="AT14" s="54"/>
      <c r="AU14" s="52"/>
      <c r="AV14" s="52"/>
      <c r="AW14" s="52"/>
      <c r="AX14" s="52"/>
      <c r="AY14" s="52"/>
      <c r="AZ14" s="52"/>
      <c r="BA14" s="52"/>
      <c r="BB14" s="52"/>
      <c r="BC14" s="52"/>
      <c r="BD14" s="52"/>
      <c r="BE14" s="52"/>
      <c r="BF14" s="52"/>
      <c r="BG14" s="74"/>
      <c r="BH14" s="144"/>
    </row>
    <row r="15" spans="1:60" ht="108.75" customHeight="1">
      <c r="A15" s="145"/>
      <c r="B15" s="147"/>
      <c r="C15" s="149"/>
      <c r="D15" s="149"/>
      <c r="E15" s="144"/>
      <c r="F15" s="144"/>
      <c r="G15" s="174"/>
      <c r="H15" s="176"/>
      <c r="I15" s="87" t="s">
        <v>252</v>
      </c>
      <c r="J15" s="56">
        <v>0.4</v>
      </c>
      <c r="K15" s="50" t="s">
        <v>234</v>
      </c>
      <c r="L15" s="51">
        <v>45659</v>
      </c>
      <c r="M15" s="51">
        <v>46022</v>
      </c>
      <c r="N15" s="62">
        <v>300</v>
      </c>
      <c r="O15" s="50" t="s">
        <v>235</v>
      </c>
      <c r="P15" s="101" t="str">
        <f>IFERROR(VLOOKUP(Q15,Listas!$AJ$2:$AK$9,2,0),"N/A")</f>
        <v>N/A</v>
      </c>
      <c r="Q15" s="94" t="s">
        <v>237</v>
      </c>
      <c r="R15" s="94" t="s">
        <v>237</v>
      </c>
      <c r="S15" s="94" t="s">
        <v>237</v>
      </c>
      <c r="T15" s="93" t="str">
        <f t="shared" si="0"/>
        <v>N/A</v>
      </c>
      <c r="U15" s="93" t="str">
        <f t="shared" si="0"/>
        <v>N/A</v>
      </c>
      <c r="V15" s="93" t="str">
        <f t="shared" si="0"/>
        <v>N/A</v>
      </c>
      <c r="W15" s="93" t="str">
        <f t="shared" si="0"/>
        <v>N/A</v>
      </c>
      <c r="X15" s="93" t="str">
        <f t="shared" si="0"/>
        <v>N/A</v>
      </c>
      <c r="Y15" s="93" t="str">
        <f t="shared" si="0"/>
        <v>N/A</v>
      </c>
      <c r="Z15" s="93" t="str">
        <f t="shared" si="0"/>
        <v>N/A</v>
      </c>
      <c r="AA15" s="93" t="str">
        <f t="shared" si="0"/>
        <v>N/A</v>
      </c>
      <c r="AB15" s="93" t="str">
        <f t="shared" si="0"/>
        <v>N/A</v>
      </c>
      <c r="AC15" s="93" t="str">
        <f t="shared" si="0"/>
        <v>N/A</v>
      </c>
      <c r="AD15" s="93" t="str">
        <f t="shared" si="0"/>
        <v>N/A</v>
      </c>
      <c r="AE15" s="93" t="str">
        <f t="shared" si="0"/>
        <v>N/A</v>
      </c>
      <c r="AF15" s="93" t="str">
        <f t="shared" si="0"/>
        <v>N/A</v>
      </c>
      <c r="AG15" s="50"/>
      <c r="AH15" s="50"/>
      <c r="AI15" s="50"/>
      <c r="AJ15" s="50"/>
      <c r="AK15" s="53"/>
      <c r="AL15" s="53"/>
      <c r="AM15" s="53"/>
      <c r="AN15" s="53"/>
      <c r="AO15" s="70"/>
      <c r="AP15" s="71"/>
      <c r="AQ15" s="54"/>
      <c r="AR15" s="64"/>
      <c r="AS15" s="65"/>
      <c r="AT15" s="54"/>
      <c r="AU15" s="52"/>
      <c r="AV15" s="52"/>
      <c r="AW15" s="52"/>
      <c r="AX15" s="52"/>
      <c r="AY15" s="52"/>
      <c r="AZ15" s="52"/>
      <c r="BA15" s="52"/>
      <c r="BB15" s="52"/>
      <c r="BC15" s="52"/>
      <c r="BD15" s="52"/>
      <c r="BE15" s="52"/>
      <c r="BF15" s="52"/>
      <c r="BG15" s="74"/>
      <c r="BH15" s="144"/>
    </row>
    <row r="16" spans="1:60" ht="159.75" customHeight="1">
      <c r="A16" s="145">
        <v>3</v>
      </c>
      <c r="B16" s="146" t="s">
        <v>244</v>
      </c>
      <c r="C16" s="148" t="s">
        <v>245</v>
      </c>
      <c r="D16" s="148" t="s">
        <v>246</v>
      </c>
      <c r="E16" s="150" t="s">
        <v>253</v>
      </c>
      <c r="F16" s="144" t="s">
        <v>248</v>
      </c>
      <c r="G16" s="144" t="s">
        <v>249</v>
      </c>
      <c r="H16" s="148" t="s">
        <v>232</v>
      </c>
      <c r="I16" s="91" t="s">
        <v>254</v>
      </c>
      <c r="J16" s="56"/>
      <c r="K16" s="50" t="s">
        <v>234</v>
      </c>
      <c r="L16" s="51">
        <v>45659</v>
      </c>
      <c r="M16" s="51">
        <v>46022</v>
      </c>
      <c r="N16" s="62"/>
      <c r="O16" s="50" t="s">
        <v>235</v>
      </c>
      <c r="P16" s="101" t="str">
        <f>IFERROR(VLOOKUP(Q16,Listas!$AJ$2:$AK$9,2,0),"N/A")</f>
        <v>N/A</v>
      </c>
      <c r="Q16" s="94" t="s">
        <v>237</v>
      </c>
      <c r="R16" s="94" t="s">
        <v>237</v>
      </c>
      <c r="S16" s="94" t="s">
        <v>237</v>
      </c>
      <c r="T16" s="93" t="str">
        <f t="shared" si="0"/>
        <v>N/A</v>
      </c>
      <c r="U16" s="93" t="str">
        <f t="shared" si="0"/>
        <v>N/A</v>
      </c>
      <c r="V16" s="93" t="str">
        <f t="shared" si="0"/>
        <v>N/A</v>
      </c>
      <c r="W16" s="93" t="str">
        <f t="shared" si="0"/>
        <v>N/A</v>
      </c>
      <c r="X16" s="93" t="str">
        <f t="shared" si="0"/>
        <v>N/A</v>
      </c>
      <c r="Y16" s="93" t="str">
        <f t="shared" si="0"/>
        <v>N/A</v>
      </c>
      <c r="Z16" s="93" t="str">
        <f t="shared" si="0"/>
        <v>N/A</v>
      </c>
      <c r="AA16" s="93" t="str">
        <f t="shared" si="0"/>
        <v>N/A</v>
      </c>
      <c r="AB16" s="93" t="str">
        <f t="shared" si="0"/>
        <v>N/A</v>
      </c>
      <c r="AC16" s="93" t="str">
        <f t="shared" si="0"/>
        <v>N/A</v>
      </c>
      <c r="AD16" s="93" t="str">
        <f t="shared" si="0"/>
        <v>N/A</v>
      </c>
      <c r="AE16" s="93" t="str">
        <f t="shared" si="0"/>
        <v>N/A</v>
      </c>
      <c r="AF16" s="93" t="str">
        <f t="shared" si="0"/>
        <v>N/A</v>
      </c>
      <c r="AG16" s="50"/>
      <c r="AH16" s="50"/>
      <c r="AI16" s="50"/>
      <c r="AJ16" s="50"/>
      <c r="AK16" s="53"/>
      <c r="AL16" s="53"/>
      <c r="AM16" s="53"/>
      <c r="AN16" s="53"/>
      <c r="AO16" s="70"/>
      <c r="AP16" s="71"/>
      <c r="AQ16" s="54"/>
      <c r="AR16" s="64"/>
      <c r="AS16" s="65"/>
      <c r="AT16" s="54"/>
      <c r="AU16" s="52"/>
      <c r="AV16" s="52"/>
      <c r="AW16" s="52"/>
      <c r="AX16" s="52"/>
      <c r="AY16" s="52"/>
      <c r="AZ16" s="52"/>
      <c r="BA16" s="52"/>
      <c r="BB16" s="52"/>
      <c r="BC16" s="52"/>
      <c r="BD16" s="52"/>
      <c r="BE16" s="52"/>
      <c r="BF16" s="52"/>
      <c r="BG16" s="74"/>
      <c r="BH16" s="144"/>
    </row>
    <row r="17" spans="1:60" ht="159.75" customHeight="1">
      <c r="A17" s="145"/>
      <c r="B17" s="147"/>
      <c r="C17" s="149"/>
      <c r="D17" s="149"/>
      <c r="E17" s="150"/>
      <c r="F17" s="144"/>
      <c r="G17" s="144"/>
      <c r="H17" s="149"/>
      <c r="I17" s="91" t="s">
        <v>255</v>
      </c>
      <c r="J17" s="56"/>
      <c r="K17" s="50" t="s">
        <v>234</v>
      </c>
      <c r="L17" s="51">
        <v>45659</v>
      </c>
      <c r="M17" s="51">
        <v>46022</v>
      </c>
      <c r="N17" s="62"/>
      <c r="O17" s="50" t="s">
        <v>235</v>
      </c>
      <c r="P17" s="101" t="str">
        <f>IFERROR(VLOOKUP(Q17,Listas!$AJ$2:$AK$9,2,0),"N/A")</f>
        <v>N/A</v>
      </c>
      <c r="Q17" s="94" t="s">
        <v>237</v>
      </c>
      <c r="R17" s="94" t="s">
        <v>237</v>
      </c>
      <c r="S17" s="94" t="s">
        <v>237</v>
      </c>
      <c r="T17" s="93" t="str">
        <f t="shared" si="0"/>
        <v>N/A</v>
      </c>
      <c r="U17" s="93" t="str">
        <f t="shared" si="0"/>
        <v>N/A</v>
      </c>
      <c r="V17" s="93" t="str">
        <f t="shared" si="0"/>
        <v>N/A</v>
      </c>
      <c r="W17" s="93" t="str">
        <f t="shared" si="0"/>
        <v>N/A</v>
      </c>
      <c r="X17" s="93" t="str">
        <f t="shared" si="0"/>
        <v>N/A</v>
      </c>
      <c r="Y17" s="93" t="str">
        <f t="shared" si="0"/>
        <v>N/A</v>
      </c>
      <c r="Z17" s="93" t="str">
        <f t="shared" si="0"/>
        <v>N/A</v>
      </c>
      <c r="AA17" s="93" t="str">
        <f t="shared" si="0"/>
        <v>N/A</v>
      </c>
      <c r="AB17" s="93" t="str">
        <f t="shared" si="0"/>
        <v>N/A</v>
      </c>
      <c r="AC17" s="93" t="str">
        <f t="shared" si="0"/>
        <v>N/A</v>
      </c>
      <c r="AD17" s="93" t="str">
        <f t="shared" si="0"/>
        <v>N/A</v>
      </c>
      <c r="AE17" s="93" t="str">
        <f t="shared" si="0"/>
        <v>N/A</v>
      </c>
      <c r="AF17" s="93" t="str">
        <f t="shared" si="0"/>
        <v>N/A</v>
      </c>
      <c r="AG17" s="50"/>
      <c r="AH17" s="50"/>
      <c r="AI17" s="50"/>
      <c r="AJ17" s="50"/>
      <c r="AK17" s="53"/>
      <c r="AL17" s="53"/>
      <c r="AM17" s="53"/>
      <c r="AN17" s="53"/>
      <c r="AO17" s="70"/>
      <c r="AP17" s="71"/>
      <c r="AQ17" s="54"/>
      <c r="AR17" s="64"/>
      <c r="AS17" s="65"/>
      <c r="AT17" s="54"/>
      <c r="AU17" s="52"/>
      <c r="AV17" s="52"/>
      <c r="AW17" s="52"/>
      <c r="AX17" s="52"/>
      <c r="AY17" s="52"/>
      <c r="AZ17" s="52"/>
      <c r="BA17" s="52"/>
      <c r="BB17" s="52"/>
      <c r="BC17" s="52"/>
      <c r="BD17" s="52"/>
      <c r="BE17" s="52"/>
      <c r="BF17" s="52"/>
      <c r="BG17" s="74"/>
      <c r="BH17" s="144"/>
    </row>
    <row r="18" spans="1:60" ht="69.95" customHeight="1">
      <c r="N18"/>
      <c r="O18"/>
      <c r="AN18" s="86">
        <v>0.14285999999999999</v>
      </c>
      <c r="AO18" s="84" t="s">
        <v>256</v>
      </c>
      <c r="AP18" s="85" t="e">
        <f>#REF!*#REF!+#REF!*#REF!+#REF!*#REF!+#REF!*#REF!</f>
        <v>#REF!</v>
      </c>
    </row>
    <row r="19" spans="1:60" ht="38.25" customHeight="1" thickBot="1">
      <c r="B19" s="160" t="s">
        <v>257</v>
      </c>
      <c r="C19" s="161"/>
      <c r="D19" s="161"/>
      <c r="E19" s="161"/>
      <c r="F19" s="161"/>
      <c r="G19" s="161"/>
      <c r="H19" s="161"/>
      <c r="I19" s="161"/>
      <c r="J19" s="161"/>
      <c r="K19" s="161"/>
      <c r="L19" s="161"/>
      <c r="M19" s="161"/>
      <c r="N19" s="161"/>
      <c r="O19" s="161"/>
      <c r="P19" s="161"/>
      <c r="Q19" s="161"/>
      <c r="R19" s="161"/>
      <c r="S19" s="161"/>
      <c r="T19" s="55"/>
      <c r="AN19" s="83"/>
      <c r="AO19" s="57"/>
      <c r="AP19" s="58"/>
      <c r="AQ19" s="82"/>
      <c r="AR19" s="59"/>
      <c r="AS19" s="60"/>
    </row>
    <row r="20" spans="1:60">
      <c r="B20" s="151" t="s">
        <v>258</v>
      </c>
      <c r="C20" s="154" t="s">
        <v>259</v>
      </c>
      <c r="D20" s="154"/>
      <c r="E20" s="154"/>
      <c r="F20" s="154"/>
      <c r="G20" s="154"/>
      <c r="H20" s="154"/>
      <c r="I20" s="154"/>
      <c r="J20" s="154"/>
      <c r="K20" s="154"/>
      <c r="L20" s="154"/>
      <c r="M20" s="154"/>
      <c r="N20" s="154"/>
      <c r="O20" s="154"/>
      <c r="P20" s="154"/>
      <c r="Q20" s="154"/>
      <c r="R20" s="154"/>
      <c r="S20" s="155"/>
      <c r="T20" s="61"/>
    </row>
    <row r="21" spans="1:60">
      <c r="B21" s="152"/>
      <c r="C21" s="156" t="s">
        <v>260</v>
      </c>
      <c r="D21" s="156"/>
      <c r="E21" s="156"/>
      <c r="F21" s="156"/>
      <c r="G21" s="156"/>
      <c r="H21" s="156"/>
      <c r="I21" s="156"/>
      <c r="J21" s="156"/>
      <c r="K21" s="156"/>
      <c r="L21" s="156"/>
      <c r="M21" s="156"/>
      <c r="N21" s="156"/>
      <c r="O21" s="156"/>
      <c r="P21" s="156"/>
      <c r="Q21" s="156"/>
      <c r="R21" s="156"/>
      <c r="S21" s="157"/>
      <c r="T21" s="61"/>
    </row>
    <row r="22" spans="1:60">
      <c r="B22" s="152"/>
      <c r="C22" s="156" t="s">
        <v>261</v>
      </c>
      <c r="D22" s="156"/>
      <c r="E22" s="156"/>
      <c r="F22" s="156"/>
      <c r="G22" s="156"/>
      <c r="H22" s="156"/>
      <c r="I22" s="156"/>
      <c r="J22" s="156"/>
      <c r="K22" s="156"/>
      <c r="L22" s="156"/>
      <c r="M22" s="156"/>
      <c r="N22" s="156"/>
      <c r="O22" s="156"/>
      <c r="P22" s="156"/>
      <c r="Q22" s="156"/>
      <c r="R22" s="156"/>
      <c r="S22" s="157"/>
      <c r="T22" s="61"/>
    </row>
    <row r="23" spans="1:60" ht="15.75" thickBot="1">
      <c r="B23" s="153"/>
      <c r="C23" s="158" t="s">
        <v>262</v>
      </c>
      <c r="D23" s="158"/>
      <c r="E23" s="158"/>
      <c r="F23" s="158"/>
      <c r="G23" s="158"/>
      <c r="H23" s="158"/>
      <c r="I23" s="158"/>
      <c r="J23" s="158"/>
      <c r="K23" s="158"/>
      <c r="L23" s="158"/>
      <c r="M23" s="158"/>
      <c r="N23" s="158"/>
      <c r="O23" s="158"/>
      <c r="P23" s="158"/>
      <c r="Q23" s="158"/>
      <c r="R23" s="158"/>
      <c r="S23" s="159"/>
      <c r="T23" s="61"/>
    </row>
    <row r="24" spans="1:60">
      <c r="B24" s="151" t="s">
        <v>263</v>
      </c>
      <c r="C24" s="154" t="s">
        <v>259</v>
      </c>
      <c r="D24" s="154"/>
      <c r="E24" s="154"/>
      <c r="F24" s="154"/>
      <c r="G24" s="154"/>
      <c r="H24" s="154"/>
      <c r="I24" s="154"/>
      <c r="J24" s="154"/>
      <c r="K24" s="154"/>
      <c r="L24" s="154"/>
      <c r="M24" s="154"/>
      <c r="N24" s="154"/>
      <c r="O24" s="154"/>
      <c r="P24" s="154"/>
      <c r="Q24" s="154"/>
      <c r="R24" s="154"/>
      <c r="S24" s="155"/>
      <c r="T24" s="61"/>
    </row>
    <row r="25" spans="1:60">
      <c r="B25" s="152"/>
      <c r="C25" s="156" t="s">
        <v>260</v>
      </c>
      <c r="D25" s="156"/>
      <c r="E25" s="156"/>
      <c r="F25" s="156"/>
      <c r="G25" s="156"/>
      <c r="H25" s="156"/>
      <c r="I25" s="156"/>
      <c r="J25" s="156"/>
      <c r="K25" s="156"/>
      <c r="L25" s="156"/>
      <c r="M25" s="156"/>
      <c r="N25" s="156"/>
      <c r="O25" s="156"/>
      <c r="P25" s="156"/>
      <c r="Q25" s="156"/>
      <c r="R25" s="156"/>
      <c r="S25" s="157"/>
      <c r="T25" s="61"/>
    </row>
    <row r="26" spans="1:60">
      <c r="B26" s="152"/>
      <c r="C26" s="156" t="s">
        <v>261</v>
      </c>
      <c r="D26" s="156"/>
      <c r="E26" s="156"/>
      <c r="F26" s="156"/>
      <c r="G26" s="156"/>
      <c r="H26" s="156"/>
      <c r="I26" s="156"/>
      <c r="J26" s="156"/>
      <c r="K26" s="156"/>
      <c r="L26" s="156"/>
      <c r="M26" s="156"/>
      <c r="N26" s="156"/>
      <c r="O26" s="156"/>
      <c r="P26" s="156"/>
      <c r="Q26" s="156"/>
      <c r="R26" s="156"/>
      <c r="S26" s="157"/>
      <c r="T26" s="61"/>
    </row>
    <row r="27" spans="1:60" ht="15.75" thickBot="1">
      <c r="B27" s="153"/>
      <c r="C27" s="158" t="s">
        <v>262</v>
      </c>
      <c r="D27" s="158"/>
      <c r="E27" s="158"/>
      <c r="F27" s="158"/>
      <c r="G27" s="158"/>
      <c r="H27" s="158"/>
      <c r="I27" s="158"/>
      <c r="J27" s="158"/>
      <c r="K27" s="158"/>
      <c r="L27" s="158"/>
      <c r="M27" s="158"/>
      <c r="N27" s="158"/>
      <c r="O27" s="158"/>
      <c r="P27" s="158"/>
      <c r="Q27" s="158"/>
      <c r="R27" s="158"/>
      <c r="S27" s="159"/>
      <c r="T27" s="61"/>
    </row>
    <row r="28" spans="1:60">
      <c r="B28" s="151" t="s">
        <v>264</v>
      </c>
      <c r="C28" s="154" t="s">
        <v>259</v>
      </c>
      <c r="D28" s="154"/>
      <c r="E28" s="154"/>
      <c r="F28" s="154"/>
      <c r="G28" s="154"/>
      <c r="H28" s="154"/>
      <c r="I28" s="154"/>
      <c r="J28" s="154"/>
      <c r="K28" s="154"/>
      <c r="L28" s="154"/>
      <c r="M28" s="154"/>
      <c r="N28" s="154"/>
      <c r="O28" s="154"/>
      <c r="P28" s="154"/>
      <c r="Q28" s="154"/>
      <c r="R28" s="154"/>
      <c r="S28" s="155"/>
      <c r="T28" s="61"/>
    </row>
    <row r="29" spans="1:60">
      <c r="B29" s="152"/>
      <c r="C29" s="156" t="s">
        <v>260</v>
      </c>
      <c r="D29" s="156"/>
      <c r="E29" s="156"/>
      <c r="F29" s="156"/>
      <c r="G29" s="156"/>
      <c r="H29" s="156"/>
      <c r="I29" s="156"/>
      <c r="J29" s="156"/>
      <c r="K29" s="156"/>
      <c r="L29" s="156"/>
      <c r="M29" s="156"/>
      <c r="N29" s="156"/>
      <c r="O29" s="156"/>
      <c r="P29" s="156"/>
      <c r="Q29" s="156"/>
      <c r="R29" s="156"/>
      <c r="S29" s="157"/>
      <c r="T29" s="61"/>
    </row>
    <row r="30" spans="1:60">
      <c r="B30" s="152"/>
      <c r="C30" s="156" t="s">
        <v>261</v>
      </c>
      <c r="D30" s="156"/>
      <c r="E30" s="156"/>
      <c r="F30" s="156"/>
      <c r="G30" s="156"/>
      <c r="H30" s="156"/>
      <c r="I30" s="156"/>
      <c r="J30" s="156"/>
      <c r="K30" s="156"/>
      <c r="L30" s="156"/>
      <c r="M30" s="156"/>
      <c r="N30" s="156"/>
      <c r="O30" s="156"/>
      <c r="P30" s="156"/>
      <c r="Q30" s="156"/>
      <c r="R30" s="156"/>
      <c r="S30" s="157"/>
      <c r="T30" s="61"/>
    </row>
    <row r="31" spans="1:60" ht="15.75" thickBot="1">
      <c r="B31" s="153"/>
      <c r="C31" s="158" t="s">
        <v>262</v>
      </c>
      <c r="D31" s="158"/>
      <c r="E31" s="158"/>
      <c r="F31" s="158"/>
      <c r="G31" s="158"/>
      <c r="H31" s="158"/>
      <c r="I31" s="158"/>
      <c r="J31" s="158"/>
      <c r="K31" s="158"/>
      <c r="L31" s="158"/>
      <c r="M31" s="158"/>
      <c r="N31" s="158"/>
      <c r="O31" s="158"/>
      <c r="P31" s="158"/>
      <c r="Q31" s="158"/>
      <c r="R31" s="158"/>
      <c r="S31" s="159"/>
      <c r="T31" s="61"/>
    </row>
    <row r="32" spans="1:60">
      <c r="B32" s="151" t="s">
        <v>265</v>
      </c>
      <c r="C32" s="154" t="s">
        <v>259</v>
      </c>
      <c r="D32" s="154"/>
      <c r="E32" s="154"/>
      <c r="F32" s="154"/>
      <c r="G32" s="154"/>
      <c r="H32" s="154"/>
      <c r="I32" s="154"/>
      <c r="J32" s="154"/>
      <c r="K32" s="154"/>
      <c r="L32" s="154"/>
      <c r="M32" s="154"/>
      <c r="N32" s="154"/>
      <c r="O32" s="154"/>
      <c r="P32" s="154"/>
      <c r="Q32" s="154"/>
      <c r="R32" s="154"/>
      <c r="S32" s="155"/>
      <c r="T32" s="61"/>
    </row>
    <row r="33" spans="2:20">
      <c r="B33" s="152"/>
      <c r="C33" s="156" t="s">
        <v>260</v>
      </c>
      <c r="D33" s="156"/>
      <c r="E33" s="156"/>
      <c r="F33" s="156"/>
      <c r="G33" s="156"/>
      <c r="H33" s="156"/>
      <c r="I33" s="156"/>
      <c r="J33" s="156"/>
      <c r="K33" s="156"/>
      <c r="L33" s="156"/>
      <c r="M33" s="156"/>
      <c r="N33" s="156"/>
      <c r="O33" s="156"/>
      <c r="P33" s="156"/>
      <c r="Q33" s="156"/>
      <c r="R33" s="156"/>
      <c r="S33" s="157"/>
      <c r="T33" s="61"/>
    </row>
    <row r="34" spans="2:20">
      <c r="B34" s="152"/>
      <c r="C34" s="156" t="s">
        <v>261</v>
      </c>
      <c r="D34" s="156"/>
      <c r="E34" s="156"/>
      <c r="F34" s="156"/>
      <c r="G34" s="156"/>
      <c r="H34" s="156"/>
      <c r="I34" s="156"/>
      <c r="J34" s="156"/>
      <c r="K34" s="156"/>
      <c r="L34" s="156"/>
      <c r="M34" s="156"/>
      <c r="N34" s="156"/>
      <c r="O34" s="156"/>
      <c r="P34" s="156"/>
      <c r="Q34" s="156"/>
      <c r="R34" s="156"/>
      <c r="S34" s="157"/>
      <c r="T34" s="61"/>
    </row>
    <row r="35" spans="2:20" ht="15.75" thickBot="1">
      <c r="B35" s="153"/>
      <c r="C35" s="158" t="s">
        <v>262</v>
      </c>
      <c r="D35" s="158"/>
      <c r="E35" s="158"/>
      <c r="F35" s="158"/>
      <c r="G35" s="158"/>
      <c r="H35" s="158"/>
      <c r="I35" s="158"/>
      <c r="J35" s="158"/>
      <c r="K35" s="158"/>
      <c r="L35" s="158"/>
      <c r="M35" s="158"/>
      <c r="N35" s="158"/>
      <c r="O35" s="158"/>
      <c r="P35" s="158"/>
      <c r="Q35" s="158"/>
      <c r="R35" s="158"/>
      <c r="S35" s="159"/>
      <c r="T35" s="61"/>
    </row>
  </sheetData>
  <dataConsolidate/>
  <mergeCells count="71">
    <mergeCell ref="BH8:BH12"/>
    <mergeCell ref="AO6:AP6"/>
    <mergeCell ref="A8:A12"/>
    <mergeCell ref="B8:B12"/>
    <mergeCell ref="C8:C12"/>
    <mergeCell ref="D8:D12"/>
    <mergeCell ref="E8:E12"/>
    <mergeCell ref="F8:F12"/>
    <mergeCell ref="G8:G12"/>
    <mergeCell ref="H8:H12"/>
    <mergeCell ref="AG4:BH4"/>
    <mergeCell ref="A4:X4"/>
    <mergeCell ref="Y4:AF4"/>
    <mergeCell ref="AU6:BH6"/>
    <mergeCell ref="AU5:BH5"/>
    <mergeCell ref="AR6:AS6"/>
    <mergeCell ref="N6:O6"/>
    <mergeCell ref="A5:O5"/>
    <mergeCell ref="AA6:AF6"/>
    <mergeCell ref="Y6:Z6"/>
    <mergeCell ref="Y5:AF5"/>
    <mergeCell ref="AG5:AT5"/>
    <mergeCell ref="AG6:AJ6"/>
    <mergeCell ref="AK6:AN6"/>
    <mergeCell ref="B19:S19"/>
    <mergeCell ref="E1:S1"/>
    <mergeCell ref="E2:S2"/>
    <mergeCell ref="E3:S3"/>
    <mergeCell ref="L6:M6"/>
    <mergeCell ref="P6:T6"/>
    <mergeCell ref="P5:X5"/>
    <mergeCell ref="U6:X6"/>
    <mergeCell ref="A6:K6"/>
    <mergeCell ref="F13:F15"/>
    <mergeCell ref="G13:G15"/>
    <mergeCell ref="H13:H15"/>
    <mergeCell ref="B20:B23"/>
    <mergeCell ref="C20:S20"/>
    <mergeCell ref="C21:S21"/>
    <mergeCell ref="C22:S22"/>
    <mergeCell ref="C23:S23"/>
    <mergeCell ref="B24:B27"/>
    <mergeCell ref="C24:S24"/>
    <mergeCell ref="C25:S25"/>
    <mergeCell ref="C26:S26"/>
    <mergeCell ref="C27:S27"/>
    <mergeCell ref="B28:B31"/>
    <mergeCell ref="C28:S28"/>
    <mergeCell ref="C29:S29"/>
    <mergeCell ref="C30:S30"/>
    <mergeCell ref="C31:S31"/>
    <mergeCell ref="B32:B35"/>
    <mergeCell ref="C32:S32"/>
    <mergeCell ref="C33:S33"/>
    <mergeCell ref="C34:S34"/>
    <mergeCell ref="C35:S35"/>
    <mergeCell ref="BH13:BH15"/>
    <mergeCell ref="A16:A17"/>
    <mergeCell ref="B16:B17"/>
    <mergeCell ref="C16:C17"/>
    <mergeCell ref="D16:D17"/>
    <mergeCell ref="E16:E17"/>
    <mergeCell ref="F16:F17"/>
    <mergeCell ref="G16:G17"/>
    <mergeCell ref="H16:H17"/>
    <mergeCell ref="BH16:BH17"/>
    <mergeCell ref="A13:A15"/>
    <mergeCell ref="B13:B15"/>
    <mergeCell ref="C13:C15"/>
    <mergeCell ref="D13:D15"/>
    <mergeCell ref="E13:E15"/>
  </mergeCells>
  <phoneticPr fontId="20" type="noConversion"/>
  <conditionalFormatting sqref="P8:AF17">
    <cfRule type="containsText" dxfId="0" priority="1" operator="containsText" text="N/A">
      <formula>NOT(ISERROR(SEARCH("N/A",P8)))</formula>
    </cfRule>
  </conditionalFormatting>
  <conditionalFormatting sqref="AP8:AP12">
    <cfRule type="iconSet" priority="38">
      <iconSet iconSet="3Flags">
        <cfvo type="percent" val="0"/>
        <cfvo type="percent" val="33"/>
        <cfvo type="percent" val="67"/>
      </iconSet>
    </cfRule>
    <cfRule type="iconSet" priority="39">
      <iconSet iconSet="3Flags">
        <cfvo type="percent" val="0"/>
        <cfvo type="percent" val="33"/>
        <cfvo type="percent" val="67"/>
      </iconSet>
    </cfRule>
  </conditionalFormatting>
  <conditionalFormatting sqref="AP13:AP15">
    <cfRule type="iconSet" priority="3">
      <iconSet iconSet="3Flags">
        <cfvo type="percent" val="0"/>
        <cfvo type="percent" val="33"/>
        <cfvo type="percent" val="67"/>
      </iconSet>
    </cfRule>
    <cfRule type="iconSet" priority="4">
      <iconSet iconSet="3Flags">
        <cfvo type="percent" val="0"/>
        <cfvo type="percent" val="33"/>
        <cfvo type="percent" val="67"/>
      </iconSet>
    </cfRule>
  </conditionalFormatting>
  <conditionalFormatting sqref="AP16:AP17">
    <cfRule type="iconSet" priority="18">
      <iconSet iconSet="3Flags">
        <cfvo type="percent" val="0"/>
        <cfvo type="percent" val="33"/>
        <cfvo type="percent" val="67"/>
      </iconSet>
    </cfRule>
    <cfRule type="iconSet" priority="19">
      <iconSet iconSet="3Flags">
        <cfvo type="percent" val="0"/>
        <cfvo type="percent" val="33"/>
        <cfvo type="percent" val="67"/>
      </iconSet>
    </cfRule>
  </conditionalFormatting>
  <conditionalFormatting sqref="AP18:AP1048576 AP1:AP7">
    <cfRule type="iconSet" priority="13">
      <iconSet iconSet="3Flags">
        <cfvo type="percent" val="0"/>
        <cfvo type="percent" val="33"/>
        <cfvo type="percent" val="67"/>
      </iconSet>
    </cfRule>
    <cfRule type="iconSet" priority="14">
      <iconSet iconSet="3Flags">
        <cfvo type="percent" val="0"/>
        <cfvo type="percent" val="33"/>
        <cfvo type="percent" val="67"/>
      </iconSet>
    </cfRule>
  </conditionalFormatting>
  <conditionalFormatting sqref="AS8:AS12">
    <cfRule type="iconSet" priority="42">
      <iconSet iconSet="3Flags">
        <cfvo type="percent" val="0"/>
        <cfvo type="percent" val="33"/>
        <cfvo type="percent" val="67"/>
      </iconSet>
    </cfRule>
  </conditionalFormatting>
  <conditionalFormatting sqref="AS13:AS15">
    <cfRule type="iconSet" priority="5">
      <iconSet iconSet="3Flags">
        <cfvo type="percent" val="0"/>
        <cfvo type="percent" val="33"/>
        <cfvo type="percent" val="67"/>
      </iconSet>
    </cfRule>
  </conditionalFormatting>
  <conditionalFormatting sqref="AS16:AS17">
    <cfRule type="iconSet" priority="20">
      <iconSet iconSet="3Flags">
        <cfvo type="percent" val="0"/>
        <cfvo type="percent" val="33"/>
        <cfvo type="percent" val="67"/>
      </iconSet>
    </cfRule>
  </conditionalFormatting>
  <conditionalFormatting sqref="AS18:AS1048576 AS1:AS7">
    <cfRule type="iconSet" priority="12">
      <iconSet iconSet="3Flags">
        <cfvo type="percent" val="0"/>
        <cfvo type="percent" val="33"/>
        <cfvo type="percent" val="67"/>
      </iconSet>
    </cfRule>
  </conditionalFormatting>
  <dataValidations count="1">
    <dataValidation type="textLength" allowBlank="1" showInputMessage="1" showErrorMessage="1" sqref="C20:C35" xr:uid="{00000000-0002-0000-0200-000000000000}">
      <formula1>1</formula1>
      <formula2>2000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1000000}">
          <x14:formula1>
            <xm:f>Listas!$O$2:$O$6</xm:f>
          </x14:formula1>
          <xm:sqref>Y19:Y998</xm:sqref>
        </x14:dataValidation>
        <x14:dataValidation type="list" allowBlank="1" showInputMessage="1" showErrorMessage="1" xr:uid="{00000000-0002-0000-0200-000002000000}">
          <x14:formula1>
            <xm:f>Listas!$M$2:$M$3</xm:f>
          </x14:formula1>
          <xm:sqref>AA19:AA998</xm:sqref>
        </x14:dataValidation>
        <x14:dataValidation type="list" allowBlank="1" showInputMessage="1" showErrorMessage="1" xr:uid="{00000000-0002-0000-0200-000003000000}">
          <x14:formula1>
            <xm:f>Listas!$K$2:$K$3</xm:f>
          </x14:formula1>
          <xm:sqref>V19:V998</xm:sqref>
        </x14:dataValidation>
        <x14:dataValidation type="list" allowBlank="1" showInputMessage="1" showErrorMessage="1" xr:uid="{00000000-0002-0000-0200-000004000000}">
          <x14:formula1>
            <xm:f>Listas!$I$2:$I$3</xm:f>
          </x14:formula1>
          <xm:sqref>K21:K23 K25:K27 K29:K31 K33:K998 K8:K17</xm:sqref>
        </x14:dataValidation>
        <x14:dataValidation type="list" allowBlank="1" showInputMessage="1" showErrorMessage="1" xr:uid="{00000000-0002-0000-0200-000005000000}">
          <x14:formula1>
            <xm:f>Listas!$G$2:$G$8</xm:f>
          </x14:formula1>
          <xm:sqref>F21:H23 F25:H27 F29:H31 F33:H998 F8:F16</xm:sqref>
        </x14:dataValidation>
        <x14:dataValidation type="list" allowBlank="1" showInputMessage="1" showErrorMessage="1" xr:uid="{00000000-0002-0000-0200-000006000000}">
          <x14:formula1>
            <xm:f>Listas!$C$2:$C$26</xm:f>
          </x14:formula1>
          <xm:sqref>C36:C998 C8:C16</xm:sqref>
        </x14:dataValidation>
        <x14:dataValidation type="list" allowBlank="1" showInputMessage="1" showErrorMessage="1" xr:uid="{00000000-0002-0000-0200-000007000000}">
          <x14:formula1>
            <xm:f>Listas!$A$2:$A$6</xm:f>
          </x14:formula1>
          <xm:sqref>B36:B998 B8:B16</xm:sqref>
        </x14:dataValidation>
        <x14:dataValidation type="list" allowBlank="1" showInputMessage="1" showErrorMessage="1" xr:uid="{894F42BF-3632-46EC-9FD5-9E2E180E2868}">
          <x14:formula1>
            <xm:f>Listas!$E$2:$E$8</xm:f>
          </x14:formula1>
          <xm:sqref>D13:D16</xm:sqref>
        </x14:dataValidation>
        <x14:dataValidation type="list" allowBlank="1" showInputMessage="1" showErrorMessage="1" xr:uid="{74BF3FDC-475F-457B-9B54-46E2338D9E23}">
          <x14:formula1>
            <xm:f>Listas!$S$2:$S$24</xm:f>
          </x14:formula1>
          <xm:sqref>H8:H16</xm:sqref>
        </x14:dataValidation>
        <x14:dataValidation type="list" allowBlank="1" showInputMessage="1" showErrorMessage="1" xr:uid="{05904D5F-A831-40E8-95C6-E57E762FA471}">
          <x14:formula1>
            <xm:f>IF(K8=Listas!$I$3,Listas!$AB$2:$AB$6,"N/A")</xm:f>
          </x14:formula1>
          <xm:sqref>S8</xm:sqref>
        </x14:dataValidation>
        <x14:dataValidation type="list" allowBlank="1" showInputMessage="1" showErrorMessage="1" xr:uid="{CF58EC4C-A31A-4289-9351-C2A5E19E3F02}">
          <x14:formula1>
            <xm:f>Listas!$AJ$2:$AJ$10</xm:f>
          </x14:formula1>
          <xm:sqref>Q8:Q17</xm:sqref>
        </x14:dataValidation>
        <x14:dataValidation type="list" allowBlank="1" showInputMessage="1" showErrorMessage="1" xr:uid="{D26B2D0F-DB0F-4F91-9AA1-7B3B79FF53AB}">
          <x14:formula1>
            <xm:f>Listas!$AI$2:$AI$9</xm:f>
          </x14:formula1>
          <xm:sqref>R8:R17</xm:sqref>
        </x14:dataValidation>
        <x14:dataValidation type="list" allowBlank="1" showInputMessage="1" showErrorMessage="1" xr:uid="{FD244157-33C5-4AFA-ADF6-F18B832DB724}">
          <x14:formula1>
            <xm:f>Listas!$AB$2:$AB$6</xm:f>
          </x14:formula1>
          <xm:sqref>S9:S17</xm:sqref>
        </x14:dataValidation>
        <x14:dataValidation type="list" allowBlank="1" showInputMessage="1" showErrorMessage="1" xr:uid="{E9605A67-C43A-4B92-9850-6DE44F82B2AA}">
          <x14:formula1>
            <xm:f>Listas!$Q$2:$Q$5</xm:f>
          </x14:formula1>
          <xm:sqref>G8:G17</xm:sqref>
        </x14:dataValidation>
        <x14:dataValidation type="list" allowBlank="1" showInputMessage="1" showErrorMessage="1" xr:uid="{9CB81256-5B51-47E5-BFB2-D63D95542614}">
          <x14:formula1>
            <xm:f>Listas!$U$2:$U$3</xm:f>
          </x14:formula1>
          <xm:sqref>O8:O17</xm:sqref>
        </x14:dataValidation>
        <x14:dataValidation type="list" allowBlank="1" showInputMessage="1" showErrorMessage="1" xr:uid="{28B7E1EF-6EE4-4790-AAC9-D4BE9730F488}">
          <x14:formula1>
            <xm:f>Listas!$E$2:$E$11</xm:f>
          </x14:formula1>
          <xm:sqref>D8:D12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56E-0916-4E12-95D0-68DE4BC1CBAE}">
  <dimension ref="A1"/>
  <sheetViews>
    <sheetView workbookViewId="0">
      <selection activeCell="D11" sqref="D11"/>
    </sheetView>
  </sheetViews>
  <sheetFormatPr baseColWidth="10" defaultColWidth="11.42578125"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K40"/>
  <sheetViews>
    <sheetView topLeftCell="S1" workbookViewId="0">
      <selection activeCell="AF31" sqref="AF31"/>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9.140625" customWidth="1"/>
    <col min="6" max="6" width="3.5703125" customWidth="1"/>
    <col min="7" max="7" width="44.5703125" customWidth="1"/>
    <col min="8" max="8" width="3.5703125" customWidth="1"/>
    <col min="9" max="9" width="23" customWidth="1"/>
    <col min="10" max="10" width="3.85546875" customWidth="1"/>
    <col min="11" max="11" width="14.42578125" customWidth="1"/>
    <col min="12" max="12" width="3.85546875" customWidth="1"/>
    <col min="13" max="13" width="19.140625" customWidth="1"/>
    <col min="14" max="14" width="4.28515625" customWidth="1"/>
    <col min="15" max="15" width="15.7109375" customWidth="1"/>
    <col min="16" max="16" width="3.7109375" customWidth="1"/>
    <col min="17" max="17" width="24.28515625" customWidth="1"/>
    <col min="18" max="18" width="19.5703125" customWidth="1"/>
    <col min="19" max="19" width="34" customWidth="1"/>
    <col min="20" max="20" width="4.28515625" customWidth="1"/>
    <col min="21" max="21" width="15.7109375" customWidth="1"/>
    <col min="23" max="23" width="14.85546875" customWidth="1"/>
    <col min="25" max="25" width="15.85546875" customWidth="1"/>
    <col min="30" max="30" width="13.85546875" bestFit="1" customWidth="1"/>
    <col min="37" max="37" width="13.85546875" bestFit="1" customWidth="1"/>
  </cols>
  <sheetData>
    <row r="1" spans="1:37" ht="29.25" customHeight="1" thickBot="1">
      <c r="A1" s="191" t="s">
        <v>266</v>
      </c>
      <c r="B1" s="192"/>
      <c r="C1" s="4" t="s">
        <v>267</v>
      </c>
      <c r="E1" s="5" t="s">
        <v>268</v>
      </c>
      <c r="G1" s="5" t="s">
        <v>269</v>
      </c>
      <c r="I1" s="5" t="s">
        <v>176</v>
      </c>
      <c r="K1" s="5" t="s">
        <v>187</v>
      </c>
      <c r="M1" s="5" t="s">
        <v>192</v>
      </c>
      <c r="O1" s="5" t="s">
        <v>190</v>
      </c>
      <c r="Q1" s="5" t="s">
        <v>172</v>
      </c>
      <c r="R1" s="5" t="s">
        <v>172</v>
      </c>
      <c r="S1" s="5" t="s">
        <v>173</v>
      </c>
      <c r="U1" s="5" t="s">
        <v>180</v>
      </c>
      <c r="W1" s="99" t="s">
        <v>270</v>
      </c>
      <c r="X1" s="99" t="s">
        <v>271</v>
      </c>
      <c r="Y1" s="99" t="s">
        <v>272</v>
      </c>
      <c r="AD1" s="99" t="s">
        <v>270</v>
      </c>
      <c r="AE1" s="99" t="s">
        <v>271</v>
      </c>
      <c r="AF1" s="99" t="s">
        <v>273</v>
      </c>
      <c r="AJ1" s="99" t="s">
        <v>271</v>
      </c>
      <c r="AK1" s="99" t="s">
        <v>270</v>
      </c>
    </row>
    <row r="2" spans="1:37" ht="113.25" hidden="1" thickBot="1">
      <c r="A2" s="1" t="s">
        <v>274</v>
      </c>
      <c r="B2" s="189" t="s">
        <v>275</v>
      </c>
      <c r="C2" s="2" t="s">
        <v>276</v>
      </c>
      <c r="E2" s="2" t="s">
        <v>277</v>
      </c>
      <c r="G2" s="2" t="s">
        <v>248</v>
      </c>
      <c r="I2" s="2" t="s">
        <v>234</v>
      </c>
      <c r="K2" s="2" t="s">
        <v>278</v>
      </c>
      <c r="M2" s="2" t="s">
        <v>279</v>
      </c>
      <c r="O2" s="2" t="s">
        <v>280</v>
      </c>
      <c r="Q2" s="2" t="s">
        <v>249</v>
      </c>
      <c r="R2" s="2" t="s">
        <v>249</v>
      </c>
      <c r="S2" s="2" t="s">
        <v>232</v>
      </c>
      <c r="U2" s="2" t="s">
        <v>235</v>
      </c>
      <c r="W2" s="95">
        <v>202300000000009</v>
      </c>
      <c r="X2" s="96" t="s">
        <v>281</v>
      </c>
      <c r="Y2" s="100" t="s">
        <v>282</v>
      </c>
      <c r="Z2" cm="1">
        <f t="array" ref="Z2:AB3">_xlfn._xlws.FILTER(W2:Y23,W2:W23='Plan de acción'!P8)</f>
        <v>202300000000028</v>
      </c>
      <c r="AA2" t="str">
        <v>Fortalecimiento del sistema de gobierno basado en evidencia para una gobernanza confiable y gerencial de la Rama Judicial a nivel nacional</v>
      </c>
      <c r="AB2" t="str">
        <v>Documentos de planeación</v>
      </c>
      <c r="AD2" s="95">
        <v>202300000000009</v>
      </c>
      <c r="AE2" s="96" t="s">
        <v>281</v>
      </c>
      <c r="AF2" s="100" t="s">
        <v>283</v>
      </c>
      <c r="AG2" cm="1">
        <f t="array" ref="AG2:AI2">_xlfn._xlws.FILTER(AD2:AF40,AD2:AD40='Plan de acción'!P8)</f>
        <v>202300000000028</v>
      </c>
      <c r="AH2" t="str">
        <v>Fortalecimiento del sistema de gobierno basado en evidencia para una gobernanza confiable y gerencial de la Rama Judicial a nivel nacional</v>
      </c>
      <c r="AI2" t="str">
        <v>Producción de información técnica y estratégica para la toma de decisiones en aspectos jurisdiccionales y administrativos</v>
      </c>
      <c r="AJ2" s="96" t="s">
        <v>281</v>
      </c>
      <c r="AK2" s="95">
        <v>202300000000009</v>
      </c>
    </row>
    <row r="3" spans="1:37" ht="124.5" hidden="1" thickBot="1">
      <c r="A3" s="1" t="s">
        <v>284</v>
      </c>
      <c r="B3" s="190"/>
      <c r="C3" s="2" t="s">
        <v>285</v>
      </c>
      <c r="E3" s="2" t="s">
        <v>286</v>
      </c>
      <c r="G3" s="2" t="s">
        <v>230</v>
      </c>
      <c r="I3" s="2" t="s">
        <v>242</v>
      </c>
      <c r="K3" s="2" t="s">
        <v>287</v>
      </c>
      <c r="M3" s="2" t="s">
        <v>288</v>
      </c>
      <c r="O3" s="2" t="s">
        <v>289</v>
      </c>
      <c r="Q3" s="2" t="s">
        <v>290</v>
      </c>
      <c r="R3" s="2" t="s">
        <v>249</v>
      </c>
      <c r="S3" s="2" t="s">
        <v>291</v>
      </c>
      <c r="U3" s="2" t="s">
        <v>243</v>
      </c>
      <c r="W3" s="95">
        <v>202300000000009</v>
      </c>
      <c r="X3" s="96" t="s">
        <v>281</v>
      </c>
      <c r="Y3" s="100" t="s">
        <v>292</v>
      </c>
      <c r="Z3">
        <v>202300000000028</v>
      </c>
      <c r="AA3" t="str">
        <v>Fortalecimiento del sistema de gobierno basado en evidencia para una gobernanza confiable y gerencial de la Rama Judicial a nivel nacional</v>
      </c>
      <c r="AB3" t="str">
        <v>Documentos de investigación</v>
      </c>
      <c r="AD3" s="95">
        <v>202300000000009</v>
      </c>
      <c r="AE3" s="96" t="s">
        <v>281</v>
      </c>
      <c r="AF3" s="100" t="s">
        <v>293</v>
      </c>
      <c r="AJ3" s="96" t="s">
        <v>294</v>
      </c>
      <c r="AK3" s="95">
        <v>202300000000027</v>
      </c>
    </row>
    <row r="4" spans="1:37" ht="147" hidden="1" customHeight="1" thickBot="1">
      <c r="A4" s="1" t="s">
        <v>295</v>
      </c>
      <c r="B4" s="190"/>
      <c r="C4" s="2" t="s">
        <v>296</v>
      </c>
      <c r="E4" s="2" t="s">
        <v>246</v>
      </c>
      <c r="G4" s="2" t="s">
        <v>297</v>
      </c>
      <c r="O4" s="2" t="s">
        <v>298</v>
      </c>
      <c r="Q4" s="2" t="s">
        <v>231</v>
      </c>
      <c r="R4" s="2" t="s">
        <v>249</v>
      </c>
      <c r="S4" s="2" t="s">
        <v>299</v>
      </c>
      <c r="W4" s="95">
        <v>202300000000009</v>
      </c>
      <c r="X4" s="96" t="s">
        <v>281</v>
      </c>
      <c r="Y4" s="100" t="s">
        <v>300</v>
      </c>
      <c r="AD4" s="95">
        <v>202300000000009</v>
      </c>
      <c r="AE4" s="96" t="s">
        <v>281</v>
      </c>
      <c r="AF4" s="100" t="s">
        <v>301</v>
      </c>
      <c r="AJ4" s="96" t="s">
        <v>302</v>
      </c>
      <c r="AK4" s="95">
        <v>2018011000841</v>
      </c>
    </row>
    <row r="5" spans="1:37" ht="192" hidden="1" customHeight="1" thickBot="1">
      <c r="A5" s="1" t="s">
        <v>303</v>
      </c>
      <c r="B5" s="190"/>
      <c r="C5" s="2" t="s">
        <v>304</v>
      </c>
      <c r="E5" s="2" t="s">
        <v>305</v>
      </c>
      <c r="G5" s="2" t="s">
        <v>306</v>
      </c>
      <c r="O5" s="2" t="s">
        <v>307</v>
      </c>
      <c r="Q5" s="2" t="s">
        <v>308</v>
      </c>
      <c r="R5" s="2" t="s">
        <v>290</v>
      </c>
      <c r="S5" s="2" t="s">
        <v>309</v>
      </c>
      <c r="W5" s="95">
        <v>202300000000027</v>
      </c>
      <c r="X5" s="96" t="s">
        <v>294</v>
      </c>
      <c r="Y5" s="100" t="s">
        <v>310</v>
      </c>
      <c r="AD5" s="95">
        <v>202300000000009</v>
      </c>
      <c r="AE5" s="96" t="s">
        <v>281</v>
      </c>
      <c r="AF5" s="100" t="s">
        <v>311</v>
      </c>
      <c r="AJ5" s="96" t="s">
        <v>312</v>
      </c>
      <c r="AK5" s="95">
        <v>2018011000724</v>
      </c>
    </row>
    <row r="6" spans="1:37" ht="214.5" hidden="1" customHeight="1" thickBot="1">
      <c r="A6" s="1" t="s">
        <v>313</v>
      </c>
      <c r="B6" s="190"/>
      <c r="C6" s="2" t="s">
        <v>314</v>
      </c>
      <c r="E6" s="2" t="s">
        <v>315</v>
      </c>
      <c r="G6" s="2" t="s">
        <v>316</v>
      </c>
      <c r="O6" s="2" t="s">
        <v>317</v>
      </c>
      <c r="R6" s="2" t="s">
        <v>290</v>
      </c>
      <c r="S6" s="2" t="s">
        <v>318</v>
      </c>
      <c r="W6" s="95">
        <v>202300000000027</v>
      </c>
      <c r="X6" s="96" t="s">
        <v>294</v>
      </c>
      <c r="Y6" s="100" t="s">
        <v>319</v>
      </c>
      <c r="AD6" s="95">
        <v>202300000000009</v>
      </c>
      <c r="AE6" s="96" t="s">
        <v>281</v>
      </c>
      <c r="AF6" s="100" t="s">
        <v>320</v>
      </c>
      <c r="AJ6" s="96" t="s">
        <v>321</v>
      </c>
      <c r="AK6" s="95">
        <v>202300000000036</v>
      </c>
    </row>
    <row r="7" spans="1:37" ht="124.5" hidden="1" thickBot="1">
      <c r="A7" s="3"/>
      <c r="B7" s="193" t="s">
        <v>322</v>
      </c>
      <c r="C7" s="2" t="s">
        <v>323</v>
      </c>
      <c r="E7" s="2" t="s">
        <v>324</v>
      </c>
      <c r="G7" s="2" t="s">
        <v>325</v>
      </c>
      <c r="R7" s="2" t="s">
        <v>290</v>
      </c>
      <c r="S7" s="2" t="s">
        <v>326</v>
      </c>
      <c r="W7" s="95">
        <v>202300000000027</v>
      </c>
      <c r="X7" s="96" t="s">
        <v>294</v>
      </c>
      <c r="Y7" s="100" t="s">
        <v>327</v>
      </c>
      <c r="AD7" s="95">
        <v>202300000000009</v>
      </c>
      <c r="AE7" s="96" t="s">
        <v>281</v>
      </c>
      <c r="AF7" s="100" t="s">
        <v>328</v>
      </c>
      <c r="AJ7" s="96" t="s">
        <v>329</v>
      </c>
      <c r="AK7" s="95">
        <v>202300000000010</v>
      </c>
    </row>
    <row r="8" spans="1:37" ht="124.5" hidden="1" thickBot="1">
      <c r="A8" s="3"/>
      <c r="B8" s="194"/>
      <c r="C8" s="2" t="s">
        <v>330</v>
      </c>
      <c r="E8" s="2" t="s">
        <v>331</v>
      </c>
      <c r="G8" s="2" t="s">
        <v>332</v>
      </c>
      <c r="R8" s="2" t="s">
        <v>290</v>
      </c>
      <c r="S8" s="2" t="s">
        <v>333</v>
      </c>
      <c r="W8" s="95">
        <v>2018011000841</v>
      </c>
      <c r="X8" s="96" t="s">
        <v>302</v>
      </c>
      <c r="Y8" s="100" t="s">
        <v>334</v>
      </c>
      <c r="AD8" s="95">
        <v>202300000000009</v>
      </c>
      <c r="AE8" s="96" t="s">
        <v>281</v>
      </c>
      <c r="AF8" s="100" t="s">
        <v>335</v>
      </c>
      <c r="AJ8" s="98" t="s">
        <v>336</v>
      </c>
      <c r="AK8" s="97">
        <v>2018011000698</v>
      </c>
    </row>
    <row r="9" spans="1:37" ht="124.5" hidden="1" thickBot="1">
      <c r="A9" s="3"/>
      <c r="B9" s="194"/>
      <c r="C9" s="2" t="s">
        <v>337</v>
      </c>
      <c r="E9" s="92" t="s">
        <v>228</v>
      </c>
      <c r="R9" s="2" t="s">
        <v>290</v>
      </c>
      <c r="S9" s="2" t="s">
        <v>338</v>
      </c>
      <c r="W9" s="95">
        <v>2018011000724</v>
      </c>
      <c r="X9" s="96" t="s">
        <v>312</v>
      </c>
      <c r="Y9" s="100" t="s">
        <v>334</v>
      </c>
      <c r="AD9" s="95">
        <v>202300000000027</v>
      </c>
      <c r="AE9" s="96" t="s">
        <v>294</v>
      </c>
      <c r="AF9" s="100" t="s">
        <v>339</v>
      </c>
      <c r="AJ9" s="96" t="s">
        <v>236</v>
      </c>
      <c r="AK9" s="97">
        <v>202300000000028</v>
      </c>
    </row>
    <row r="10" spans="1:37" ht="147" hidden="1" customHeight="1" thickBot="1">
      <c r="A10" s="3"/>
      <c r="B10" s="194"/>
      <c r="C10" s="2" t="s">
        <v>340</v>
      </c>
      <c r="E10" s="92" t="s">
        <v>341</v>
      </c>
      <c r="R10" s="2" t="s">
        <v>290</v>
      </c>
      <c r="S10" s="2" t="s">
        <v>342</v>
      </c>
      <c r="W10" s="95">
        <v>202300000000036</v>
      </c>
      <c r="X10" s="96" t="s">
        <v>321</v>
      </c>
      <c r="Y10" s="100" t="s">
        <v>343</v>
      </c>
      <c r="AD10" s="95">
        <v>202300000000027</v>
      </c>
      <c r="AE10" s="96" t="s">
        <v>294</v>
      </c>
      <c r="AF10" s="100" t="s">
        <v>344</v>
      </c>
      <c r="AJ10" s="102" t="s">
        <v>237</v>
      </c>
    </row>
    <row r="11" spans="1:37" ht="124.5" hidden="1" customHeight="1" thickBot="1">
      <c r="A11" s="3"/>
      <c r="B11" s="194"/>
      <c r="C11" s="2" t="s">
        <v>345</v>
      </c>
      <c r="R11" s="2" t="s">
        <v>290</v>
      </c>
      <c r="S11" s="2" t="s">
        <v>346</v>
      </c>
      <c r="W11" s="95">
        <v>202300000000036</v>
      </c>
      <c r="X11" s="96" t="s">
        <v>321</v>
      </c>
      <c r="Y11" s="100" t="s">
        <v>347</v>
      </c>
      <c r="AD11" s="95">
        <v>202300000000027</v>
      </c>
      <c r="AE11" s="96" t="s">
        <v>294</v>
      </c>
      <c r="AF11" s="100" t="s">
        <v>348</v>
      </c>
    </row>
    <row r="12" spans="1:37" ht="135.75" hidden="1" customHeight="1" thickBot="1">
      <c r="A12" s="3"/>
      <c r="B12" s="194"/>
      <c r="C12" s="2" t="s">
        <v>349</v>
      </c>
      <c r="R12" s="2" t="s">
        <v>290</v>
      </c>
      <c r="S12" s="2" t="s">
        <v>350</v>
      </c>
      <c r="W12" s="95">
        <v>202300000000036</v>
      </c>
      <c r="X12" s="96" t="s">
        <v>321</v>
      </c>
      <c r="Y12" s="100" t="s">
        <v>351</v>
      </c>
      <c r="AD12" s="95">
        <v>202300000000027</v>
      </c>
      <c r="AE12" s="96" t="s">
        <v>294</v>
      </c>
      <c r="AF12" s="100" t="s">
        <v>352</v>
      </c>
    </row>
    <row r="13" spans="1:37" ht="124.5" hidden="1" thickBot="1">
      <c r="A13" s="3"/>
      <c r="B13" s="189" t="s">
        <v>353</v>
      </c>
      <c r="C13" s="2" t="s">
        <v>354</v>
      </c>
      <c r="R13" s="2" t="s">
        <v>231</v>
      </c>
      <c r="S13" s="2" t="s">
        <v>355</v>
      </c>
      <c r="W13" s="95">
        <v>202300000000036</v>
      </c>
      <c r="X13" s="96" t="s">
        <v>321</v>
      </c>
      <c r="Y13" s="100" t="s">
        <v>356</v>
      </c>
      <c r="AD13" s="95">
        <v>202300000000027</v>
      </c>
      <c r="AE13" s="96" t="s">
        <v>294</v>
      </c>
      <c r="AF13" s="100" t="s">
        <v>357</v>
      </c>
    </row>
    <row r="14" spans="1:37" ht="124.5" hidden="1" thickBot="1">
      <c r="A14" s="3"/>
      <c r="B14" s="190"/>
      <c r="C14" s="2" t="s">
        <v>358</v>
      </c>
      <c r="R14" s="2" t="s">
        <v>231</v>
      </c>
      <c r="S14" s="2" t="s">
        <v>359</v>
      </c>
      <c r="W14" s="95">
        <v>202300000000010</v>
      </c>
      <c r="X14" s="96" t="s">
        <v>329</v>
      </c>
      <c r="Y14" s="100" t="s">
        <v>360</v>
      </c>
      <c r="AD14" s="95">
        <v>202300000000027</v>
      </c>
      <c r="AE14" s="96" t="s">
        <v>294</v>
      </c>
      <c r="AF14" s="100" t="s">
        <v>361</v>
      </c>
    </row>
    <row r="15" spans="1:37" ht="158.25" hidden="1" customHeight="1" thickBot="1">
      <c r="A15" s="3"/>
      <c r="B15" s="190"/>
      <c r="C15" s="2" t="s">
        <v>362</v>
      </c>
      <c r="R15" s="2" t="s">
        <v>231</v>
      </c>
      <c r="S15" s="2" t="s">
        <v>363</v>
      </c>
      <c r="W15" s="95">
        <v>202300000000010</v>
      </c>
      <c r="X15" s="96" t="s">
        <v>329</v>
      </c>
      <c r="Y15" s="100" t="s">
        <v>364</v>
      </c>
      <c r="AD15" s="95">
        <v>202300000000027</v>
      </c>
      <c r="AE15" s="96" t="s">
        <v>294</v>
      </c>
      <c r="AF15" s="100" t="s">
        <v>344</v>
      </c>
    </row>
    <row r="16" spans="1:37" ht="147" hidden="1" customHeight="1" thickBot="1">
      <c r="A16" s="3"/>
      <c r="B16" s="190"/>
      <c r="C16" s="2" t="s">
        <v>365</v>
      </c>
      <c r="R16" s="2" t="s">
        <v>231</v>
      </c>
      <c r="S16" s="2" t="s">
        <v>366</v>
      </c>
      <c r="W16" s="95">
        <v>202300000000010</v>
      </c>
      <c r="X16" s="96" t="s">
        <v>329</v>
      </c>
      <c r="Y16" s="100" t="s">
        <v>367</v>
      </c>
      <c r="AD16" s="95">
        <v>202300000000027</v>
      </c>
      <c r="AE16" s="96" t="s">
        <v>294</v>
      </c>
      <c r="AF16" s="100" t="s">
        <v>348</v>
      </c>
    </row>
    <row r="17" spans="1:32" ht="124.5" hidden="1" customHeight="1" thickBot="1">
      <c r="A17" s="3"/>
      <c r="B17" s="190"/>
      <c r="C17" s="2" t="s">
        <v>368</v>
      </c>
      <c r="R17" s="2" t="s">
        <v>231</v>
      </c>
      <c r="S17" s="2" t="s">
        <v>369</v>
      </c>
      <c r="W17" s="95">
        <v>202300000000010</v>
      </c>
      <c r="X17" s="96" t="s">
        <v>329</v>
      </c>
      <c r="Y17" s="100" t="s">
        <v>370</v>
      </c>
      <c r="AD17" s="95">
        <v>2018011000841</v>
      </c>
      <c r="AE17" s="96" t="s">
        <v>302</v>
      </c>
      <c r="AF17" s="100" t="s">
        <v>371</v>
      </c>
    </row>
    <row r="18" spans="1:32" ht="169.5" hidden="1" customHeight="1" thickBot="1">
      <c r="A18" s="3"/>
      <c r="B18" s="190"/>
      <c r="C18" s="2" t="s">
        <v>372</v>
      </c>
      <c r="R18" s="2" t="s">
        <v>231</v>
      </c>
      <c r="S18" s="2" t="s">
        <v>373</v>
      </c>
      <c r="W18" s="95">
        <v>202300000000010</v>
      </c>
      <c r="X18" s="96" t="s">
        <v>329</v>
      </c>
      <c r="Y18" s="100" t="s">
        <v>374</v>
      </c>
      <c r="AD18" s="95">
        <v>2018011000724</v>
      </c>
      <c r="AE18" s="96" t="s">
        <v>312</v>
      </c>
      <c r="AF18" s="100" t="s">
        <v>375</v>
      </c>
    </row>
    <row r="19" spans="1:32" ht="124.5" hidden="1" thickBot="1">
      <c r="A19" s="3"/>
      <c r="B19" s="190"/>
      <c r="C19" s="2" t="s">
        <v>376</v>
      </c>
      <c r="R19" s="2" t="s">
        <v>231</v>
      </c>
      <c r="S19" s="2" t="s">
        <v>377</v>
      </c>
      <c r="W19" s="97">
        <v>2018011000698</v>
      </c>
      <c r="X19" s="98" t="s">
        <v>336</v>
      </c>
      <c r="Y19" s="100" t="s">
        <v>378</v>
      </c>
      <c r="AD19" s="95">
        <v>202300000000036</v>
      </c>
      <c r="AE19" s="96" t="s">
        <v>321</v>
      </c>
      <c r="AF19" s="100" t="s">
        <v>379</v>
      </c>
    </row>
    <row r="20" spans="1:32" ht="135.75" hidden="1" thickBot="1">
      <c r="A20" s="3"/>
      <c r="B20" s="189" t="s">
        <v>380</v>
      </c>
      <c r="C20" s="2" t="s">
        <v>381</v>
      </c>
      <c r="R20" s="2" t="s">
        <v>231</v>
      </c>
      <c r="S20" s="2" t="s">
        <v>382</v>
      </c>
      <c r="W20" s="97">
        <v>2018011000698</v>
      </c>
      <c r="X20" s="98" t="s">
        <v>336</v>
      </c>
      <c r="Y20" s="100" t="s">
        <v>383</v>
      </c>
      <c r="AD20" s="95">
        <v>202300000000036</v>
      </c>
      <c r="AE20" s="96" t="s">
        <v>321</v>
      </c>
      <c r="AF20" s="100" t="s">
        <v>384</v>
      </c>
    </row>
    <row r="21" spans="1:32" ht="147" hidden="1" thickBot="1">
      <c r="A21" s="3"/>
      <c r="B21" s="190"/>
      <c r="C21" s="2" t="s">
        <v>385</v>
      </c>
      <c r="R21" s="2" t="s">
        <v>231</v>
      </c>
      <c r="S21" s="2" t="s">
        <v>386</v>
      </c>
      <c r="W21" s="97">
        <v>202300000000028</v>
      </c>
      <c r="X21" s="96" t="s">
        <v>236</v>
      </c>
      <c r="Y21" s="100" t="s">
        <v>387</v>
      </c>
      <c r="AD21" s="95">
        <v>202300000000036</v>
      </c>
      <c r="AE21" s="96" t="s">
        <v>321</v>
      </c>
      <c r="AF21" s="100" t="s">
        <v>388</v>
      </c>
    </row>
    <row r="22" spans="1:32" ht="113.25" hidden="1" thickBot="1">
      <c r="A22" s="3"/>
      <c r="B22" s="190"/>
      <c r="C22" s="2" t="s">
        <v>389</v>
      </c>
      <c r="R22" s="2" t="s">
        <v>231</v>
      </c>
      <c r="S22" s="2" t="s">
        <v>390</v>
      </c>
      <c r="W22" s="95">
        <v>2018011000841</v>
      </c>
      <c r="X22" s="96" t="s">
        <v>302</v>
      </c>
      <c r="Y22" s="100" t="s">
        <v>391</v>
      </c>
      <c r="AD22" s="95">
        <v>202300000000036</v>
      </c>
      <c r="AE22" s="96" t="s">
        <v>321</v>
      </c>
      <c r="AF22" s="100" t="s">
        <v>392</v>
      </c>
    </row>
    <row r="23" spans="1:32" ht="113.25" hidden="1" thickBot="1">
      <c r="A23" s="3"/>
      <c r="B23" s="190"/>
      <c r="C23" s="2" t="s">
        <v>393</v>
      </c>
      <c r="R23" s="2" t="s">
        <v>308</v>
      </c>
      <c r="S23" s="2" t="s">
        <v>394</v>
      </c>
      <c r="W23" s="97">
        <v>202300000000028</v>
      </c>
      <c r="X23" s="96" t="s">
        <v>236</v>
      </c>
      <c r="Y23" s="100" t="s">
        <v>395</v>
      </c>
      <c r="AD23" s="95">
        <v>202300000000036</v>
      </c>
      <c r="AE23" s="96" t="s">
        <v>321</v>
      </c>
      <c r="AF23" s="100" t="s">
        <v>396</v>
      </c>
    </row>
    <row r="24" spans="1:32" ht="113.25" hidden="1" thickBot="1">
      <c r="A24" s="3"/>
      <c r="B24" s="190"/>
      <c r="C24" s="2" t="s">
        <v>227</v>
      </c>
      <c r="R24" s="2" t="s">
        <v>308</v>
      </c>
      <c r="S24" s="2" t="s">
        <v>397</v>
      </c>
      <c r="AD24" s="95">
        <v>202300000000036</v>
      </c>
      <c r="AE24" s="96" t="s">
        <v>321</v>
      </c>
      <c r="AF24" s="100" t="s">
        <v>398</v>
      </c>
    </row>
    <row r="25" spans="1:32" ht="282" hidden="1" thickBot="1">
      <c r="A25" s="3"/>
      <c r="B25" s="189" t="s">
        <v>399</v>
      </c>
      <c r="C25" s="2" t="s">
        <v>400</v>
      </c>
      <c r="AD25" s="95">
        <v>202300000000036</v>
      </c>
      <c r="AE25" s="96" t="s">
        <v>321</v>
      </c>
      <c r="AF25" s="100" t="s">
        <v>401</v>
      </c>
    </row>
    <row r="26" spans="1:32" ht="113.25" hidden="1" thickBot="1">
      <c r="A26" s="3"/>
      <c r="B26" s="190"/>
      <c r="C26" s="2" t="s">
        <v>245</v>
      </c>
      <c r="AD26" s="95">
        <v>202300000000036</v>
      </c>
      <c r="AE26" s="96" t="s">
        <v>321</v>
      </c>
      <c r="AF26" s="100" t="s">
        <v>402</v>
      </c>
    </row>
    <row r="27" spans="1:32" ht="147" hidden="1" thickBot="1">
      <c r="AD27" s="95">
        <v>202300000000036</v>
      </c>
      <c r="AE27" s="96" t="s">
        <v>321</v>
      </c>
      <c r="AF27" s="100" t="s">
        <v>403</v>
      </c>
    </row>
    <row r="28" spans="1:32" ht="113.25" hidden="1" thickBot="1">
      <c r="AD28" s="95">
        <v>202300000000036</v>
      </c>
      <c r="AE28" s="96" t="s">
        <v>321</v>
      </c>
      <c r="AF28" s="100" t="s">
        <v>404</v>
      </c>
    </row>
    <row r="29" spans="1:32" ht="113.25" hidden="1" thickBot="1">
      <c r="AD29" s="95">
        <v>202300000000036</v>
      </c>
      <c r="AE29" s="96" t="s">
        <v>321</v>
      </c>
      <c r="AF29" s="100" t="s">
        <v>405</v>
      </c>
    </row>
    <row r="30" spans="1:32" ht="124.5" thickBot="1">
      <c r="AD30" s="95">
        <v>202300000000010</v>
      </c>
      <c r="AE30" s="96" t="s">
        <v>329</v>
      </c>
      <c r="AF30" s="100" t="s">
        <v>406</v>
      </c>
    </row>
    <row r="31" spans="1:32" ht="135.75" thickBot="1">
      <c r="AD31" s="95">
        <v>202300000000010</v>
      </c>
      <c r="AE31" s="96" t="s">
        <v>329</v>
      </c>
      <c r="AF31" s="100" t="s">
        <v>407</v>
      </c>
    </row>
    <row r="32" spans="1:32" ht="124.5" thickBot="1">
      <c r="AD32" s="95">
        <v>202300000000010</v>
      </c>
      <c r="AE32" s="96" t="s">
        <v>329</v>
      </c>
      <c r="AF32" s="100" t="s">
        <v>408</v>
      </c>
    </row>
    <row r="33" spans="30:32" ht="409.6" thickBot="1">
      <c r="AD33" s="95">
        <v>202300000000010</v>
      </c>
      <c r="AE33" s="96" t="s">
        <v>329</v>
      </c>
      <c r="AF33" s="100" t="s">
        <v>409</v>
      </c>
    </row>
    <row r="34" spans="30:32" ht="102" thickBot="1">
      <c r="AD34" s="95">
        <v>202300000000010</v>
      </c>
      <c r="AE34" s="96" t="s">
        <v>329</v>
      </c>
      <c r="AF34" s="100" t="s">
        <v>410</v>
      </c>
    </row>
    <row r="35" spans="30:32" ht="102" thickBot="1">
      <c r="AD35" s="95">
        <v>202300000000010</v>
      </c>
      <c r="AE35" s="96" t="s">
        <v>329</v>
      </c>
      <c r="AF35" s="100" t="s">
        <v>411</v>
      </c>
    </row>
    <row r="36" spans="30:32" ht="180.75" thickBot="1">
      <c r="AD36" s="95">
        <v>202300000000010</v>
      </c>
      <c r="AE36" s="96" t="s">
        <v>329</v>
      </c>
      <c r="AF36" s="100" t="s">
        <v>412</v>
      </c>
    </row>
    <row r="37" spans="30:32" ht="102" thickBot="1">
      <c r="AD37" s="95">
        <v>202300000000010</v>
      </c>
      <c r="AE37" s="96" t="s">
        <v>329</v>
      </c>
      <c r="AF37" s="100" t="s">
        <v>413</v>
      </c>
    </row>
    <row r="38" spans="30:32" ht="124.5" hidden="1" thickBot="1">
      <c r="AD38" s="97">
        <v>2018011000698</v>
      </c>
      <c r="AE38" s="98" t="s">
        <v>336</v>
      </c>
      <c r="AF38" s="100" t="s">
        <v>414</v>
      </c>
    </row>
    <row r="39" spans="30:32" ht="124.5" hidden="1" thickBot="1">
      <c r="AD39" s="97">
        <v>2018011000698</v>
      </c>
      <c r="AE39" s="98" t="s">
        <v>336</v>
      </c>
      <c r="AF39" s="100" t="s">
        <v>415</v>
      </c>
    </row>
    <row r="40" spans="30:32" ht="147" hidden="1" thickBot="1">
      <c r="AD40" s="97">
        <v>202300000000028</v>
      </c>
      <c r="AE40" s="96" t="s">
        <v>236</v>
      </c>
      <c r="AF40" s="100" t="s">
        <v>416</v>
      </c>
    </row>
  </sheetData>
  <autoFilter ref="AD1:AF40" xr:uid="{00000000-0001-0000-0300-000000000000}">
    <filterColumn colId="1">
      <filters>
        <filter val="Fortalecimiento de Mecanismos de Justicia Abierta Y Gestión de la Calidad- Sigcma- de la Rama Judicial a Nivel Nacional"/>
      </filters>
    </filterColumn>
  </autoFilter>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9540-C993-4B82-B9C8-82CE83FC64A1}">
  <dimension ref="A1:BH21"/>
  <sheetViews>
    <sheetView showGridLines="0" tabSelected="1" topLeftCell="A7" zoomScale="110" zoomScaleNormal="110" workbookViewId="0">
      <pane ySplit="1" topLeftCell="A8" activePane="bottomLeft" state="frozen"/>
      <selection activeCell="A7" sqref="A7"/>
      <selection pane="bottomLeft"/>
    </sheetView>
  </sheetViews>
  <sheetFormatPr baseColWidth="10" defaultColWidth="11.42578125" defaultRowHeight="15"/>
  <cols>
    <col min="1" max="1" width="15.28515625" style="107" customWidth="1"/>
    <col min="2" max="2" width="15" style="107" customWidth="1"/>
    <col min="3" max="3" width="33" style="107" customWidth="1"/>
    <col min="4" max="4" width="13.7109375" style="107" customWidth="1"/>
    <col min="5" max="5" width="31" style="107" customWidth="1"/>
    <col min="6" max="7" width="19.5703125" style="107" customWidth="1"/>
    <col min="8" max="8" width="15.42578125" style="107" customWidth="1"/>
    <col min="9" max="9" width="49.7109375" style="107" customWidth="1"/>
    <col min="10" max="10" width="19.28515625" style="107" customWidth="1"/>
    <col min="11" max="11" width="19.42578125" style="107" customWidth="1"/>
    <col min="12" max="13" width="16.85546875" style="107" customWidth="1"/>
    <col min="14" max="14" width="16.5703125" style="118" customWidth="1"/>
    <col min="15" max="15" width="16.5703125" style="119" customWidth="1"/>
    <col min="16" max="16" width="24.85546875" style="107" customWidth="1"/>
    <col min="17" max="17" width="28.140625" style="107" customWidth="1"/>
    <col min="18" max="18" width="27.85546875" style="107" customWidth="1"/>
    <col min="19" max="20" width="21.140625" style="107" customWidth="1"/>
    <col min="21" max="21" width="25" style="107" customWidth="1"/>
    <col min="22" max="22" width="19.28515625" style="107" customWidth="1"/>
    <col min="23" max="23" width="19.7109375" style="107" customWidth="1"/>
    <col min="24" max="24" width="14.42578125" style="107" customWidth="1"/>
    <col min="25" max="25" width="21" style="107" customWidth="1"/>
    <col min="26" max="26" width="68.5703125" style="107" customWidth="1"/>
    <col min="27" max="27" width="26.42578125" style="107" customWidth="1"/>
    <col min="28" max="28" width="23.28515625" style="107" customWidth="1"/>
    <col min="29" max="29" width="21.42578125" style="107" customWidth="1"/>
    <col min="30" max="30" width="27" style="107" customWidth="1"/>
    <col min="31" max="31" width="67.85546875" style="107" customWidth="1"/>
    <col min="32" max="32" width="14.140625" style="107" customWidth="1"/>
    <col min="33" max="40" width="16.85546875" style="107" customWidth="1"/>
    <col min="41" max="41" width="17.5703125" style="107" customWidth="1"/>
    <col min="42" max="42" width="19.7109375" style="107" customWidth="1"/>
    <col min="43" max="43" width="57.28515625" style="107" customWidth="1"/>
    <col min="44" max="44" width="22.28515625" style="107" customWidth="1"/>
    <col min="45" max="45" width="21.7109375" style="107" customWidth="1"/>
    <col min="46" max="46" width="58.28515625" style="107" customWidth="1"/>
    <col min="47" max="47" width="25" style="107" customWidth="1"/>
    <col min="48" max="59" width="22.140625" style="107" customWidth="1"/>
    <col min="60" max="60" width="33.140625" style="107" customWidth="1"/>
    <col min="61" max="64" width="11.42578125" style="107" customWidth="1"/>
    <col min="65" max="16384" width="11.42578125" style="107"/>
  </cols>
  <sheetData>
    <row r="1" spans="1:60" s="113" customFormat="1" ht="42" customHeight="1">
      <c r="A1" s="111"/>
      <c r="B1" s="111"/>
      <c r="C1" s="111"/>
      <c r="D1" s="111"/>
      <c r="E1" s="195" t="s">
        <v>142</v>
      </c>
      <c r="F1" s="195"/>
      <c r="G1" s="195"/>
      <c r="H1" s="195"/>
      <c r="I1" s="195"/>
      <c r="J1" s="195"/>
      <c r="K1" s="195"/>
      <c r="L1" s="195"/>
      <c r="M1" s="195"/>
      <c r="N1" s="195"/>
      <c r="O1" s="195"/>
      <c r="P1" s="195"/>
      <c r="Q1" s="195"/>
      <c r="R1" s="195"/>
      <c r="S1" s="195"/>
      <c r="T1" s="112"/>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row>
    <row r="2" spans="1:60" s="116" customFormat="1" ht="19.5" customHeight="1">
      <c r="A2" s="114"/>
      <c r="B2" s="114"/>
      <c r="C2" s="114"/>
      <c r="D2" s="114"/>
      <c r="E2" s="196" t="s">
        <v>143</v>
      </c>
      <c r="F2" s="196"/>
      <c r="G2" s="196"/>
      <c r="H2" s="196"/>
      <c r="I2" s="196"/>
      <c r="J2" s="196"/>
      <c r="K2" s="196"/>
      <c r="L2" s="196"/>
      <c r="M2" s="196"/>
      <c r="N2" s="196"/>
      <c r="O2" s="196"/>
      <c r="P2" s="196"/>
      <c r="Q2" s="196"/>
      <c r="R2" s="196"/>
      <c r="S2" s="196"/>
      <c r="T2" s="115"/>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spans="1:60" s="116" customFormat="1" ht="19.5" customHeight="1">
      <c r="A3" s="114"/>
      <c r="B3" s="114"/>
      <c r="C3" s="114"/>
      <c r="D3" s="114"/>
      <c r="E3" s="196" t="s">
        <v>144</v>
      </c>
      <c r="F3" s="196"/>
      <c r="G3" s="196"/>
      <c r="H3" s="196"/>
      <c r="I3" s="196"/>
      <c r="J3" s="196"/>
      <c r="K3" s="196"/>
      <c r="L3" s="196"/>
      <c r="M3" s="196"/>
      <c r="N3" s="196"/>
      <c r="O3" s="196"/>
      <c r="P3" s="196"/>
      <c r="Q3" s="196"/>
      <c r="R3" s="196"/>
      <c r="S3" s="196"/>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row>
    <row r="4" spans="1:60" s="113" customFormat="1" ht="30.75" customHeight="1">
      <c r="A4" s="197" t="s">
        <v>145</v>
      </c>
      <c r="B4" s="197"/>
      <c r="C4" s="197"/>
      <c r="D4" s="197"/>
      <c r="E4" s="197"/>
      <c r="F4" s="197"/>
      <c r="G4" s="197"/>
      <c r="H4" s="197"/>
      <c r="I4" s="197"/>
      <c r="J4" s="197"/>
      <c r="K4" s="197"/>
      <c r="L4" s="197"/>
      <c r="M4" s="197"/>
      <c r="N4" s="197"/>
      <c r="O4" s="197"/>
      <c r="P4" s="197"/>
      <c r="Q4" s="197"/>
      <c r="R4" s="197"/>
      <c r="S4" s="197"/>
      <c r="T4" s="197"/>
      <c r="U4" s="197"/>
      <c r="V4" s="197"/>
      <c r="W4" s="197"/>
      <c r="X4" s="197"/>
      <c r="Y4" s="197" t="s">
        <v>146</v>
      </c>
      <c r="Z4" s="197"/>
      <c r="AA4" s="197"/>
      <c r="AB4" s="197"/>
      <c r="AC4" s="197"/>
      <c r="AD4" s="197"/>
      <c r="AE4" s="197"/>
      <c r="AF4" s="197"/>
      <c r="AG4" s="197" t="s">
        <v>147</v>
      </c>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row>
    <row r="5" spans="1:60" s="106" customFormat="1" ht="33" customHeight="1">
      <c r="A5" s="197" t="s">
        <v>148</v>
      </c>
      <c r="B5" s="197"/>
      <c r="C5" s="197"/>
      <c r="D5" s="197"/>
      <c r="E5" s="197"/>
      <c r="F5" s="197"/>
      <c r="G5" s="197"/>
      <c r="H5" s="197"/>
      <c r="I5" s="197"/>
      <c r="J5" s="197"/>
      <c r="K5" s="197"/>
      <c r="L5" s="197"/>
      <c r="M5" s="197"/>
      <c r="N5" s="197"/>
      <c r="O5" s="197"/>
      <c r="P5" s="197" t="s">
        <v>149</v>
      </c>
      <c r="Q5" s="197"/>
      <c r="R5" s="197"/>
      <c r="S5" s="197"/>
      <c r="T5" s="197"/>
      <c r="U5" s="197"/>
      <c r="V5" s="197"/>
      <c r="W5" s="197"/>
      <c r="X5" s="197"/>
      <c r="Y5" s="197" t="s">
        <v>150</v>
      </c>
      <c r="Z5" s="197"/>
      <c r="AA5" s="197"/>
      <c r="AB5" s="197"/>
      <c r="AC5" s="197"/>
      <c r="AD5" s="197"/>
      <c r="AE5" s="197"/>
      <c r="AF5" s="197"/>
      <c r="AG5" s="197" t="s">
        <v>151</v>
      </c>
      <c r="AH5" s="197"/>
      <c r="AI5" s="197"/>
      <c r="AJ5" s="197"/>
      <c r="AK5" s="197"/>
      <c r="AL5" s="197"/>
      <c r="AM5" s="197"/>
      <c r="AN5" s="197"/>
      <c r="AO5" s="197"/>
      <c r="AP5" s="197"/>
      <c r="AQ5" s="197"/>
      <c r="AR5" s="197"/>
      <c r="AS5" s="197"/>
      <c r="AT5" s="197"/>
      <c r="AU5" s="197" t="s">
        <v>152</v>
      </c>
      <c r="AV5" s="197"/>
      <c r="AW5" s="197"/>
      <c r="AX5" s="197"/>
      <c r="AY5" s="197"/>
      <c r="AZ5" s="197"/>
      <c r="BA5" s="197"/>
      <c r="BB5" s="197"/>
      <c r="BC5" s="197"/>
      <c r="BD5" s="197"/>
      <c r="BE5" s="197"/>
      <c r="BF5" s="197"/>
      <c r="BG5" s="197"/>
      <c r="BH5" s="197"/>
    </row>
    <row r="6" spans="1:60" ht="34.5" customHeight="1">
      <c r="A6" s="197" t="s">
        <v>153</v>
      </c>
      <c r="B6" s="197"/>
      <c r="C6" s="197"/>
      <c r="D6" s="197"/>
      <c r="E6" s="197"/>
      <c r="F6" s="197"/>
      <c r="G6" s="197"/>
      <c r="H6" s="197"/>
      <c r="I6" s="197"/>
      <c r="J6" s="197"/>
      <c r="K6" s="197"/>
      <c r="L6" s="198" t="s">
        <v>154</v>
      </c>
      <c r="M6" s="198"/>
      <c r="N6" s="198" t="s">
        <v>155</v>
      </c>
      <c r="O6" s="198"/>
      <c r="P6" s="197" t="s">
        <v>156</v>
      </c>
      <c r="Q6" s="197"/>
      <c r="R6" s="197"/>
      <c r="S6" s="197"/>
      <c r="T6" s="197"/>
      <c r="U6" s="198" t="s">
        <v>157</v>
      </c>
      <c r="V6" s="198"/>
      <c r="W6" s="198"/>
      <c r="X6" s="198"/>
      <c r="Y6" s="198" t="s">
        <v>158</v>
      </c>
      <c r="Z6" s="198"/>
      <c r="AA6" s="198" t="s">
        <v>159</v>
      </c>
      <c r="AB6" s="198"/>
      <c r="AC6" s="198"/>
      <c r="AD6" s="198"/>
      <c r="AE6" s="198"/>
      <c r="AF6" s="198"/>
      <c r="AG6" s="199" t="s">
        <v>160</v>
      </c>
      <c r="AH6" s="199"/>
      <c r="AI6" s="199"/>
      <c r="AJ6" s="199"/>
      <c r="AK6" s="199" t="s">
        <v>161</v>
      </c>
      <c r="AL6" s="199"/>
      <c r="AM6" s="199"/>
      <c r="AN6" s="199"/>
      <c r="AO6" s="199" t="s">
        <v>162</v>
      </c>
      <c r="AP6" s="199"/>
      <c r="AQ6" s="110" t="s">
        <v>163</v>
      </c>
      <c r="AR6" s="199" t="s">
        <v>164</v>
      </c>
      <c r="AS6" s="199"/>
      <c r="AT6" s="110" t="s">
        <v>163</v>
      </c>
      <c r="AU6" s="197" t="s">
        <v>165</v>
      </c>
      <c r="AV6" s="197"/>
      <c r="AW6" s="197"/>
      <c r="AX6" s="197"/>
      <c r="AY6" s="197"/>
      <c r="AZ6" s="197"/>
      <c r="BA6" s="197"/>
      <c r="BB6" s="197"/>
      <c r="BC6" s="197"/>
      <c r="BD6" s="197"/>
      <c r="BE6" s="197"/>
      <c r="BF6" s="197"/>
      <c r="BG6" s="197"/>
      <c r="BH6" s="197"/>
    </row>
    <row r="7" spans="1:60" ht="91.5" customHeight="1">
      <c r="A7" s="108" t="s">
        <v>166</v>
      </c>
      <c r="B7" s="108" t="s">
        <v>167</v>
      </c>
      <c r="C7" s="108" t="s">
        <v>168</v>
      </c>
      <c r="D7" s="108" t="s">
        <v>169</v>
      </c>
      <c r="E7" s="108" t="s">
        <v>170</v>
      </c>
      <c r="F7" s="108" t="s">
        <v>171</v>
      </c>
      <c r="G7" s="108" t="s">
        <v>172</v>
      </c>
      <c r="H7" s="108" t="s">
        <v>173</v>
      </c>
      <c r="I7" s="108" t="s">
        <v>174</v>
      </c>
      <c r="J7" s="108" t="s">
        <v>175</v>
      </c>
      <c r="K7" s="108" t="s">
        <v>176</v>
      </c>
      <c r="L7" s="108" t="s">
        <v>177</v>
      </c>
      <c r="M7" s="108" t="s">
        <v>178</v>
      </c>
      <c r="N7" s="109" t="s">
        <v>179</v>
      </c>
      <c r="O7" s="108" t="s">
        <v>180</v>
      </c>
      <c r="P7" s="108" t="s">
        <v>181</v>
      </c>
      <c r="Q7" s="108" t="s">
        <v>182</v>
      </c>
      <c r="R7" s="108" t="s">
        <v>183</v>
      </c>
      <c r="S7" s="108" t="s">
        <v>184</v>
      </c>
      <c r="T7" s="108" t="s">
        <v>185</v>
      </c>
      <c r="U7" s="108" t="s">
        <v>186</v>
      </c>
      <c r="V7" s="108" t="s">
        <v>187</v>
      </c>
      <c r="W7" s="108" t="s">
        <v>188</v>
      </c>
      <c r="X7" s="108" t="s">
        <v>189</v>
      </c>
      <c r="Y7" s="108" t="s">
        <v>190</v>
      </c>
      <c r="Z7" s="108" t="s">
        <v>191</v>
      </c>
      <c r="AA7" s="108" t="s">
        <v>192</v>
      </c>
      <c r="AB7" s="108" t="s">
        <v>193</v>
      </c>
      <c r="AC7" s="108" t="s">
        <v>194</v>
      </c>
      <c r="AD7" s="108" t="s">
        <v>195</v>
      </c>
      <c r="AE7" s="108" t="s">
        <v>196</v>
      </c>
      <c r="AF7" s="108" t="s">
        <v>197</v>
      </c>
      <c r="AG7" s="110" t="s">
        <v>198</v>
      </c>
      <c r="AH7" s="110" t="s">
        <v>199</v>
      </c>
      <c r="AI7" s="110" t="s">
        <v>200</v>
      </c>
      <c r="AJ7" s="110" t="s">
        <v>201</v>
      </c>
      <c r="AK7" s="110" t="s">
        <v>202</v>
      </c>
      <c r="AL7" s="110" t="s">
        <v>203</v>
      </c>
      <c r="AM7" s="110" t="s">
        <v>204</v>
      </c>
      <c r="AN7" s="110" t="s">
        <v>205</v>
      </c>
      <c r="AO7" s="110" t="s">
        <v>206</v>
      </c>
      <c r="AP7" s="110" t="s">
        <v>207</v>
      </c>
      <c r="AQ7" s="110" t="s">
        <v>208</v>
      </c>
      <c r="AR7" s="110" t="s">
        <v>209</v>
      </c>
      <c r="AS7" s="110" t="s">
        <v>210</v>
      </c>
      <c r="AT7" s="110" t="s">
        <v>211</v>
      </c>
      <c r="AU7" s="108" t="s">
        <v>212</v>
      </c>
      <c r="AV7" s="108" t="s">
        <v>213</v>
      </c>
      <c r="AW7" s="108" t="s">
        <v>214</v>
      </c>
      <c r="AX7" s="108" t="s">
        <v>215</v>
      </c>
      <c r="AY7" s="108" t="s">
        <v>216</v>
      </c>
      <c r="AZ7" s="108" t="s">
        <v>217</v>
      </c>
      <c r="BA7" s="108" t="s">
        <v>218</v>
      </c>
      <c r="BB7" s="108" t="s">
        <v>219</v>
      </c>
      <c r="BC7" s="108" t="s">
        <v>220</v>
      </c>
      <c r="BD7" s="108" t="s">
        <v>221</v>
      </c>
      <c r="BE7" s="108" t="s">
        <v>222</v>
      </c>
      <c r="BF7" s="108" t="s">
        <v>223</v>
      </c>
      <c r="BG7" s="108" t="s">
        <v>224</v>
      </c>
      <c r="BH7" s="108" t="s">
        <v>225</v>
      </c>
    </row>
    <row r="8" spans="1:60" ht="75">
      <c r="A8" s="117">
        <v>1</v>
      </c>
      <c r="B8" s="107" t="s">
        <v>417</v>
      </c>
      <c r="C8" s="107" t="s">
        <v>418</v>
      </c>
      <c r="D8" s="107" t="s">
        <v>315</v>
      </c>
      <c r="E8" s="107" t="s">
        <v>420</v>
      </c>
      <c r="F8" s="107" t="s">
        <v>297</v>
      </c>
      <c r="G8" s="107" t="s">
        <v>231</v>
      </c>
      <c r="H8" s="107" t="s">
        <v>359</v>
      </c>
      <c r="I8" s="107" t="s">
        <v>421</v>
      </c>
      <c r="J8" s="107">
        <v>30</v>
      </c>
      <c r="K8" s="107" t="s">
        <v>234</v>
      </c>
      <c r="L8" s="120">
        <v>45931</v>
      </c>
      <c r="M8" s="120">
        <v>46022</v>
      </c>
      <c r="N8" s="107">
        <v>1</v>
      </c>
      <c r="O8" s="107" t="s">
        <v>419</v>
      </c>
      <c r="U8" s="121">
        <v>0</v>
      </c>
    </row>
    <row r="9" spans="1:60" ht="75">
      <c r="A9" s="117">
        <v>2</v>
      </c>
      <c r="B9" s="107" t="s">
        <v>417</v>
      </c>
      <c r="C9" s="107" t="s">
        <v>418</v>
      </c>
      <c r="D9" s="107" t="s">
        <v>315</v>
      </c>
      <c r="E9" s="107" t="s">
        <v>420</v>
      </c>
      <c r="F9" s="107" t="s">
        <v>297</v>
      </c>
      <c r="G9" s="107" t="s">
        <v>231</v>
      </c>
      <c r="H9" s="107" t="s">
        <v>359</v>
      </c>
      <c r="I9" s="107" t="s">
        <v>422</v>
      </c>
      <c r="J9" s="107">
        <v>40</v>
      </c>
      <c r="K9" s="107" t="s">
        <v>234</v>
      </c>
      <c r="L9" s="120">
        <v>45748</v>
      </c>
      <c r="M9" s="120">
        <v>45838</v>
      </c>
      <c r="N9" s="107">
        <v>1</v>
      </c>
      <c r="O9" s="107" t="s">
        <v>419</v>
      </c>
      <c r="U9" s="121">
        <v>0</v>
      </c>
    </row>
    <row r="10" spans="1:60" ht="75">
      <c r="A10" s="117">
        <v>3</v>
      </c>
      <c r="B10" s="107" t="s">
        <v>417</v>
      </c>
      <c r="C10" s="107" t="s">
        <v>418</v>
      </c>
      <c r="D10" s="107" t="s">
        <v>315</v>
      </c>
      <c r="E10" s="107" t="s">
        <v>420</v>
      </c>
      <c r="F10" s="107" t="s">
        <v>297</v>
      </c>
      <c r="G10" s="107" t="s">
        <v>231</v>
      </c>
      <c r="H10" s="107" t="s">
        <v>359</v>
      </c>
      <c r="I10" s="107" t="s">
        <v>423</v>
      </c>
      <c r="J10" s="107">
        <v>30</v>
      </c>
      <c r="K10" s="107" t="s">
        <v>234</v>
      </c>
      <c r="L10" s="120">
        <v>45931</v>
      </c>
      <c r="M10" s="120">
        <v>46022</v>
      </c>
      <c r="N10" s="107">
        <v>1</v>
      </c>
      <c r="O10" s="107" t="s">
        <v>419</v>
      </c>
      <c r="U10" s="121">
        <v>0</v>
      </c>
    </row>
    <row r="11" spans="1:60" ht="75">
      <c r="A11" s="117">
        <v>4</v>
      </c>
      <c r="B11" s="107" t="s">
        <v>417</v>
      </c>
      <c r="C11" s="107" t="s">
        <v>418</v>
      </c>
      <c r="D11" s="107" t="s">
        <v>315</v>
      </c>
      <c r="E11" s="107" t="s">
        <v>424</v>
      </c>
      <c r="F11" s="107" t="s">
        <v>297</v>
      </c>
      <c r="G11" s="107" t="s">
        <v>231</v>
      </c>
      <c r="H11" s="107" t="s">
        <v>359</v>
      </c>
      <c r="I11" s="107" t="s">
        <v>425</v>
      </c>
      <c r="J11" s="107">
        <v>60</v>
      </c>
      <c r="K11" s="107" t="s">
        <v>234</v>
      </c>
      <c r="L11" s="120">
        <v>45748</v>
      </c>
      <c r="M11" s="120">
        <v>46022</v>
      </c>
      <c r="N11" s="107">
        <v>355</v>
      </c>
      <c r="O11" s="107" t="s">
        <v>419</v>
      </c>
      <c r="U11" s="121">
        <v>0</v>
      </c>
    </row>
    <row r="12" spans="1:60" ht="75">
      <c r="A12" s="117">
        <v>5</v>
      </c>
      <c r="B12" s="107" t="s">
        <v>417</v>
      </c>
      <c r="C12" s="107" t="s">
        <v>418</v>
      </c>
      <c r="D12" s="107" t="s">
        <v>315</v>
      </c>
      <c r="E12" s="107" t="s">
        <v>424</v>
      </c>
      <c r="F12" s="107" t="s">
        <v>297</v>
      </c>
      <c r="G12" s="107" t="s">
        <v>231</v>
      </c>
      <c r="H12" s="107" t="s">
        <v>359</v>
      </c>
      <c r="I12" s="107" t="s">
        <v>426</v>
      </c>
      <c r="J12" s="107">
        <v>40</v>
      </c>
      <c r="K12" s="107" t="s">
        <v>234</v>
      </c>
      <c r="L12" s="120">
        <v>45931</v>
      </c>
      <c r="M12" s="120">
        <v>46022</v>
      </c>
      <c r="N12" s="107">
        <v>1</v>
      </c>
      <c r="O12" s="107" t="s">
        <v>419</v>
      </c>
      <c r="U12" s="121">
        <v>0</v>
      </c>
    </row>
    <row r="13" spans="1:60" ht="75">
      <c r="A13" s="117">
        <v>6</v>
      </c>
      <c r="B13" s="107" t="s">
        <v>417</v>
      </c>
      <c r="C13" s="107" t="s">
        <v>418</v>
      </c>
      <c r="D13" s="107" t="s">
        <v>315</v>
      </c>
      <c r="E13" s="107" t="s">
        <v>427</v>
      </c>
      <c r="F13" s="107" t="s">
        <v>297</v>
      </c>
      <c r="G13" s="107" t="s">
        <v>231</v>
      </c>
      <c r="H13" s="107" t="s">
        <v>359</v>
      </c>
      <c r="I13" s="107" t="s">
        <v>428</v>
      </c>
      <c r="J13" s="107">
        <v>100</v>
      </c>
      <c r="K13" s="107" t="s">
        <v>234</v>
      </c>
      <c r="L13" s="120">
        <v>45689</v>
      </c>
      <c r="M13" s="120">
        <v>46022</v>
      </c>
      <c r="N13" s="107">
        <v>1</v>
      </c>
      <c r="O13" s="107" t="s">
        <v>419</v>
      </c>
      <c r="U13" s="121">
        <v>0</v>
      </c>
    </row>
    <row r="14" spans="1:60">
      <c r="A14" s="117"/>
      <c r="L14" s="120"/>
      <c r="M14" s="120"/>
      <c r="N14" s="107"/>
      <c r="O14" s="107"/>
      <c r="U14" s="121"/>
    </row>
    <row r="15" spans="1:60">
      <c r="A15" s="117"/>
      <c r="L15" s="120"/>
      <c r="M15" s="120"/>
      <c r="N15" s="107"/>
      <c r="O15" s="107"/>
      <c r="U15" s="121"/>
    </row>
    <row r="16" spans="1:60">
      <c r="A16" s="117"/>
      <c r="L16" s="120"/>
      <c r="M16" s="120"/>
      <c r="N16" s="107"/>
      <c r="O16" s="107"/>
      <c r="U16" s="121"/>
    </row>
    <row r="17" spans="1:21">
      <c r="A17" s="117"/>
      <c r="L17" s="120"/>
      <c r="M17" s="120"/>
      <c r="N17" s="107"/>
      <c r="O17" s="107"/>
      <c r="U17" s="121"/>
    </row>
    <row r="18" spans="1:21">
      <c r="A18" s="117"/>
      <c r="L18" s="120"/>
      <c r="M18" s="120"/>
      <c r="N18" s="107"/>
      <c r="O18" s="107"/>
      <c r="U18" s="121"/>
    </row>
    <row r="19" spans="1:21">
      <c r="A19" s="117"/>
      <c r="L19" s="120"/>
      <c r="M19" s="120"/>
      <c r="N19" s="107"/>
      <c r="O19" s="107"/>
      <c r="U19" s="121"/>
    </row>
    <row r="20" spans="1:21">
      <c r="A20" s="117"/>
      <c r="L20" s="120"/>
      <c r="M20" s="120"/>
      <c r="N20" s="107"/>
      <c r="O20" s="107"/>
      <c r="U20" s="121"/>
    </row>
    <row r="21" spans="1:21">
      <c r="A21" s="117"/>
      <c r="L21" s="120"/>
      <c r="M21" s="120"/>
      <c r="N21" s="107"/>
      <c r="O21" s="107"/>
      <c r="U21" s="121"/>
    </row>
  </sheetData>
  <autoFilter ref="A7:BH7" xr:uid="{40E49540-C993-4B82-B9C8-82CE83FC64A1}"/>
  <dataConsolidate/>
  <mergeCells count="23">
    <mergeCell ref="AU6:BH6"/>
    <mergeCell ref="Y6:Z6"/>
    <mergeCell ref="AA6:AF6"/>
    <mergeCell ref="AG6:AJ6"/>
    <mergeCell ref="AK6:AN6"/>
    <mergeCell ref="AO6:AP6"/>
    <mergeCell ref="AR6:AS6"/>
    <mergeCell ref="A6:K6"/>
    <mergeCell ref="L6:M6"/>
    <mergeCell ref="N6:O6"/>
    <mergeCell ref="P6:T6"/>
    <mergeCell ref="U6:X6"/>
    <mergeCell ref="AG4:BH4"/>
    <mergeCell ref="A5:O5"/>
    <mergeCell ref="P5:X5"/>
    <mergeCell ref="Y5:AF5"/>
    <mergeCell ref="AG5:AT5"/>
    <mergeCell ref="AU5:BH5"/>
    <mergeCell ref="E1:S1"/>
    <mergeCell ref="E2:S2"/>
    <mergeCell ref="E3:S3"/>
    <mergeCell ref="A4:X4"/>
    <mergeCell ref="Y4:AF4"/>
  </mergeCells>
  <conditionalFormatting sqref="AP1:AP1048576">
    <cfRule type="iconSet" priority="566">
      <iconSet iconSet="3Flags">
        <cfvo type="percent" val="0"/>
        <cfvo type="percent" val="33"/>
        <cfvo type="percent" val="67"/>
      </iconSet>
    </cfRule>
    <cfRule type="iconSet" priority="567">
      <iconSet iconSet="3Flags">
        <cfvo type="percent" val="0"/>
        <cfvo type="percent" val="33"/>
        <cfvo type="percent" val="67"/>
      </iconSet>
    </cfRule>
  </conditionalFormatting>
  <conditionalFormatting sqref="AS1:AS1048576">
    <cfRule type="iconSet" priority="572">
      <iconSet iconSet="3Flag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68F60B8-8ABF-44F5-8CE4-88F2FF0FDA25}">
          <x14:formula1>
            <xm:f>Listas!$A$2:$A$6</xm:f>
          </x14:formula1>
          <xm:sqref>B8:B777</xm:sqref>
        </x14:dataValidation>
        <x14:dataValidation type="list" allowBlank="1" showInputMessage="1" showErrorMessage="1" xr:uid="{0FE211DE-D131-422F-86C7-BA44AB882B18}">
          <x14:formula1>
            <xm:f>Listas!$C$2:$C$26</xm:f>
          </x14:formula1>
          <xm:sqref>C8:C777</xm:sqref>
        </x14:dataValidation>
        <x14:dataValidation type="list" allowBlank="1" showInputMessage="1" showErrorMessage="1" xr:uid="{4B715D74-9781-4007-A72F-64070C6A6BE8}">
          <x14:formula1>
            <xm:f>Listas!$G$2:$G$8</xm:f>
          </x14:formula1>
          <xm:sqref>F8:H777</xm:sqref>
        </x14:dataValidation>
        <x14:dataValidation type="list" allowBlank="1" showInputMessage="1" showErrorMessage="1" xr:uid="{FFC06E98-8882-4052-B7F4-2416BB67A535}">
          <x14:formula1>
            <xm:f>Listas!$I$2:$I$3</xm:f>
          </x14:formula1>
          <xm:sqref>K8:K777</xm:sqref>
        </x14:dataValidation>
        <x14:dataValidation type="list" allowBlank="1" showInputMessage="1" showErrorMessage="1" xr:uid="{EF2FD37D-5681-40D1-9B0C-9DC9E3D391D8}">
          <x14:formula1>
            <xm:f>Listas!$K$2:$K$3</xm:f>
          </x14:formula1>
          <xm:sqref>V8:V777</xm:sqref>
        </x14:dataValidation>
        <x14:dataValidation type="list" allowBlank="1" showInputMessage="1" showErrorMessage="1" xr:uid="{67826745-7A56-47AF-BDFE-57DF87E57AAF}">
          <x14:formula1>
            <xm:f>Listas!$M$2:$M$3</xm:f>
          </x14:formula1>
          <xm:sqref>AA8:AA777</xm:sqref>
        </x14:dataValidation>
        <x14:dataValidation type="list" allowBlank="1" showInputMessage="1" showErrorMessage="1" xr:uid="{19E5B146-B001-4154-BD5B-3DEB707D61B4}">
          <x14:formula1>
            <xm:f>Listas!$O$2:$O$6</xm:f>
          </x14:formula1>
          <xm:sqref>Y8:Y777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Análisis de contexto</vt:lpstr>
      <vt:lpstr>Plan de acción</vt:lpstr>
      <vt:lpstr>Hoja1</vt:lpstr>
      <vt:lpstr>Listas</vt:lpstr>
      <vt:lpstr>Plan de acción Unidad AL</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Kelly Jhohana Beltrán Montenegro</cp:lastModifiedBy>
  <cp:revision/>
  <dcterms:created xsi:type="dcterms:W3CDTF">2024-10-24T20:08:51Z</dcterms:created>
  <dcterms:modified xsi:type="dcterms:W3CDTF">2025-01-31T21:42:02Z</dcterms:modified>
  <cp:category/>
  <cp:contentStatus/>
</cp:coreProperties>
</file>