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https://etbcsj.sharepoint.com/teams/DespachoDirectorUnidadAdministrativa/Documentos compartidos/Riesgos (SIGCMA)/2024/Formulacion 2024/"/>
    </mc:Choice>
  </mc:AlternateContent>
  <xr:revisionPtr revIDLastSave="191" documentId="13_ncr:1_{CEC08611-E10A-45BA-8BA3-72E7791AB8CF}" xr6:coauthVersionLast="47" xr6:coauthVersionMax="47" xr10:uidLastSave="{C6F49B78-227C-4E23-9982-08F8751CD786}"/>
  <bookViews>
    <workbookView xWindow="-120" yWindow="-120" windowWidth="29040" windowHeight="15720" tabRatio="898" firstSheet="6" activeTab="13" xr2:uid="{00000000-000D-0000-FFFF-FFFF00000000}"/>
  </bookViews>
  <sheets>
    <sheet name="1- Presentacion " sheetId="10" r:id="rId1"/>
    <sheet name="Conceptos 37001" sheetId="37" r:id="rId2"/>
    <sheet name="2- Análisis de Contexto" sheetId="38" r:id="rId3"/>
    <sheet name="3-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0" r:id="rId12"/>
    <sheet name="Seguimiento 3 Trimestre" sheetId="41" r:id="rId13"/>
    <sheet name="Seguimiento 4 Trimestre" sheetId="42" r:id="rId14"/>
  </sheets>
  <externalReferences>
    <externalReference r:id="rId15"/>
    <externalReference r:id="rId16"/>
    <externalReference r:id="rId17"/>
  </externalReferences>
  <definedNames>
    <definedName name="_xlnm.Print_Area" localSheetId="2">'2- Análisis de Contexto'!$A$1:$F$40</definedName>
    <definedName name="_xlnm.Print_Area" localSheetId="3">'3- Estrategias'!$A$1:$G$11</definedName>
    <definedName name="_xlnm.Print_Area" localSheetId="5">'5- Identificación de Riesgos'!$A$1:$N$14</definedName>
    <definedName name="_xlnm.Print_Area" localSheetId="6">'6- Valoración Controles'!$A$1:$V$14</definedName>
    <definedName name="_xlnm.Print_Area" localSheetId="7">'7- Mapa Final'!$A$1:$N$19</definedName>
    <definedName name="Data">'[1]Tabla de Valoración'!$I$2:$L$5</definedName>
    <definedName name="Diseño">'[1]Tabla de Valoración'!$I$2:$I$5</definedName>
    <definedName name="Ejecución">'[1]Tabla de Valoración'!$I$2:$L$2</definedName>
    <definedName name="GEST" localSheetId="11">[2]GESTION!#REF!</definedName>
    <definedName name="GEST" localSheetId="12">[2]GESTION!#REF!</definedName>
    <definedName name="GEST" localSheetId="13">[2]GESTION!#REF!</definedName>
    <definedName name="GEST">[2]GESTION!#REF!</definedName>
    <definedName name="INV" localSheetId="11">[2]INVERSION!#REF!</definedName>
    <definedName name="INV" localSheetId="12">[2]INVERSION!#REF!</definedName>
    <definedName name="INV" localSheetId="13">[2]INVERSION!#REF!</definedName>
    <definedName name="INV">[2]INVERSION!#REF!</definedName>
    <definedName name="INV_GEST" localSheetId="11">#REF!</definedName>
    <definedName name="INV_GEST" localSheetId="12">#REF!</definedName>
    <definedName name="INV_GEST" localSheetId="13">#REF!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9" i="42" l="1"/>
  <c r="G129" i="42"/>
  <c r="F129" i="42"/>
  <c r="E129" i="42"/>
  <c r="D129" i="42"/>
  <c r="C129" i="42"/>
  <c r="B129" i="42"/>
  <c r="A129" i="42"/>
  <c r="H119" i="42"/>
  <c r="G119" i="42"/>
  <c r="F119" i="42"/>
  <c r="E119" i="42"/>
  <c r="D119" i="42"/>
  <c r="C119" i="42"/>
  <c r="B119" i="42"/>
  <c r="A119" i="42"/>
  <c r="H109" i="42"/>
  <c r="G109" i="42"/>
  <c r="F109" i="42"/>
  <c r="E109" i="42"/>
  <c r="D109" i="42"/>
  <c r="C109" i="42"/>
  <c r="B109" i="42"/>
  <c r="A109" i="42"/>
  <c r="H99" i="42"/>
  <c r="G99" i="42"/>
  <c r="F99" i="42"/>
  <c r="E99" i="42"/>
  <c r="D99" i="42"/>
  <c r="C99" i="42"/>
  <c r="B99" i="42"/>
  <c r="A99" i="42"/>
  <c r="H89" i="42"/>
  <c r="G89" i="42"/>
  <c r="F89" i="42"/>
  <c r="E89" i="42"/>
  <c r="D89" i="42"/>
  <c r="C89" i="42"/>
  <c r="B89" i="42"/>
  <c r="A89" i="42"/>
  <c r="H79" i="42"/>
  <c r="G79" i="42"/>
  <c r="F79" i="42"/>
  <c r="E79" i="42"/>
  <c r="D79" i="42"/>
  <c r="C79" i="42"/>
  <c r="B79" i="42"/>
  <c r="A79" i="42"/>
  <c r="H69" i="42"/>
  <c r="G69" i="42"/>
  <c r="F69" i="42"/>
  <c r="E69" i="42"/>
  <c r="D69" i="42"/>
  <c r="C69" i="42"/>
  <c r="B69" i="42"/>
  <c r="A69" i="42"/>
  <c r="H59" i="42"/>
  <c r="G59" i="42"/>
  <c r="F59" i="42"/>
  <c r="E59" i="42"/>
  <c r="D59" i="42"/>
  <c r="C59" i="42"/>
  <c r="B59" i="42"/>
  <c r="A59" i="42"/>
  <c r="H49" i="42"/>
  <c r="G49" i="42"/>
  <c r="F49" i="42"/>
  <c r="E49" i="42"/>
  <c r="D49" i="42"/>
  <c r="C49" i="42"/>
  <c r="B49" i="42"/>
  <c r="A49" i="42"/>
  <c r="H39" i="42"/>
  <c r="G39" i="42"/>
  <c r="F39" i="42"/>
  <c r="E39" i="42"/>
  <c r="D39" i="42"/>
  <c r="C39" i="42"/>
  <c r="B39" i="42"/>
  <c r="A39" i="42"/>
  <c r="H29" i="42"/>
  <c r="G29" i="42"/>
  <c r="F29" i="42"/>
  <c r="E29" i="42"/>
  <c r="D29" i="42"/>
  <c r="C29" i="42"/>
  <c r="B29" i="42"/>
  <c r="A29" i="42"/>
  <c r="H19" i="42"/>
  <c r="G19" i="42"/>
  <c r="F19" i="42"/>
  <c r="E19" i="42"/>
  <c r="D19" i="42"/>
  <c r="C19" i="42"/>
  <c r="B19" i="42"/>
  <c r="A19" i="42"/>
  <c r="H9" i="42"/>
  <c r="G9" i="42"/>
  <c r="F9" i="42"/>
  <c r="E9" i="42"/>
  <c r="D9" i="42"/>
  <c r="C9" i="42"/>
  <c r="B9" i="42"/>
  <c r="A9" i="42"/>
  <c r="B41" i="28"/>
  <c r="H129" i="41"/>
  <c r="G129" i="41"/>
  <c r="F129" i="41"/>
  <c r="E129" i="41"/>
  <c r="D129" i="41"/>
  <c r="C129" i="41"/>
  <c r="A129" i="41"/>
  <c r="H119" i="41"/>
  <c r="G119" i="41"/>
  <c r="F119" i="41"/>
  <c r="E119" i="41"/>
  <c r="D119" i="41"/>
  <c r="C119" i="41"/>
  <c r="A119" i="41"/>
  <c r="H109" i="41"/>
  <c r="G109" i="41"/>
  <c r="F109" i="41"/>
  <c r="E109" i="41"/>
  <c r="D109" i="41"/>
  <c r="C109" i="41"/>
  <c r="A109" i="41"/>
  <c r="H99" i="41"/>
  <c r="G99" i="41"/>
  <c r="F99" i="41"/>
  <c r="E99" i="41"/>
  <c r="D99" i="41"/>
  <c r="C99" i="41"/>
  <c r="A99" i="41"/>
  <c r="H89" i="41"/>
  <c r="G89" i="41"/>
  <c r="F89" i="41"/>
  <c r="E89" i="41"/>
  <c r="D89" i="41"/>
  <c r="C89" i="41"/>
  <c r="B89" i="41"/>
  <c r="A89" i="41"/>
  <c r="H79" i="41"/>
  <c r="G79" i="41"/>
  <c r="F79" i="41"/>
  <c r="E79" i="41"/>
  <c r="D79" i="41"/>
  <c r="C79" i="41"/>
  <c r="B79" i="41"/>
  <c r="A79" i="41"/>
  <c r="H69" i="41"/>
  <c r="G69" i="41"/>
  <c r="F69" i="41"/>
  <c r="E69" i="41"/>
  <c r="D69" i="41"/>
  <c r="C69" i="41"/>
  <c r="B69" i="41"/>
  <c r="A69" i="41"/>
  <c r="H59" i="41"/>
  <c r="G59" i="41"/>
  <c r="F59" i="41"/>
  <c r="E59" i="41"/>
  <c r="D59" i="41"/>
  <c r="C59" i="41"/>
  <c r="B59" i="41"/>
  <c r="A59" i="41"/>
  <c r="H49" i="41"/>
  <c r="G49" i="41"/>
  <c r="F49" i="41"/>
  <c r="E49" i="41"/>
  <c r="D49" i="41"/>
  <c r="C49" i="41"/>
  <c r="B49" i="41"/>
  <c r="A49" i="41"/>
  <c r="H39" i="41"/>
  <c r="G39" i="41"/>
  <c r="F39" i="41"/>
  <c r="E39" i="41"/>
  <c r="D39" i="41"/>
  <c r="C39" i="41"/>
  <c r="B39" i="41"/>
  <c r="A39" i="41"/>
  <c r="H29" i="41"/>
  <c r="G29" i="41"/>
  <c r="F29" i="41"/>
  <c r="E29" i="41"/>
  <c r="D29" i="41"/>
  <c r="C29" i="41"/>
  <c r="B29" i="41"/>
  <c r="A29" i="41"/>
  <c r="H19" i="41"/>
  <c r="G19" i="41"/>
  <c r="F19" i="41"/>
  <c r="E19" i="41"/>
  <c r="D19" i="41"/>
  <c r="C19" i="41"/>
  <c r="B19" i="41"/>
  <c r="A19" i="41"/>
  <c r="H9" i="41"/>
  <c r="G9" i="41"/>
  <c r="F9" i="41"/>
  <c r="E9" i="41"/>
  <c r="D9" i="41"/>
  <c r="C9" i="41"/>
  <c r="B9" i="41"/>
  <c r="A9" i="41"/>
  <c r="H129" i="40"/>
  <c r="G129" i="40"/>
  <c r="H119" i="40"/>
  <c r="G119" i="40"/>
  <c r="H109" i="40"/>
  <c r="G109" i="40"/>
  <c r="H99" i="40"/>
  <c r="G99" i="40"/>
  <c r="H89" i="40"/>
  <c r="G89" i="40"/>
  <c r="H79" i="40"/>
  <c r="G79" i="40"/>
  <c r="H69" i="40"/>
  <c r="G69" i="40"/>
  <c r="H59" i="40"/>
  <c r="G59" i="40"/>
  <c r="H49" i="40"/>
  <c r="G49" i="40"/>
  <c r="H39" i="40"/>
  <c r="G39" i="40"/>
  <c r="H29" i="40"/>
  <c r="G29" i="40"/>
  <c r="H19" i="40"/>
  <c r="G19" i="40"/>
  <c r="H9" i="40"/>
  <c r="G9" i="40"/>
  <c r="G19" i="18" l="1"/>
  <c r="H19" i="18"/>
  <c r="G29" i="18"/>
  <c r="H29" i="18"/>
  <c r="G39" i="18"/>
  <c r="H39" i="18"/>
  <c r="G49" i="18"/>
  <c r="H49" i="18"/>
  <c r="G59" i="18"/>
  <c r="H59" i="18"/>
  <c r="G69" i="18"/>
  <c r="H69" i="18"/>
  <c r="G79" i="18"/>
  <c r="H79" i="18"/>
  <c r="G89" i="18"/>
  <c r="H89" i="18"/>
  <c r="G99" i="18"/>
  <c r="H99" i="18"/>
  <c r="G109" i="18"/>
  <c r="H109" i="18"/>
  <c r="G119" i="18"/>
  <c r="H119" i="18"/>
  <c r="G129" i="18"/>
  <c r="H129" i="18"/>
  <c r="H9" i="18"/>
  <c r="G9" i="18"/>
  <c r="L65" i="27" l="1"/>
  <c r="K65" i="27" s="1"/>
  <c r="L64" i="27"/>
  <c r="K64" i="27" s="1"/>
  <c r="L63" i="27"/>
  <c r="K63" i="27" s="1"/>
  <c r="L59" i="27"/>
  <c r="K59" i="27" s="1"/>
  <c r="L58" i="27"/>
  <c r="K58" i="27" s="1"/>
  <c r="L57" i="27"/>
  <c r="K57" i="27" s="1"/>
  <c r="L55" i="27"/>
  <c r="K55" i="27" s="1"/>
  <c r="L54" i="27"/>
  <c r="K54" i="27" s="1"/>
  <c r="L53" i="27"/>
  <c r="K53" i="27" s="1"/>
  <c r="L51" i="27"/>
  <c r="K51" i="27" s="1"/>
  <c r="L50" i="27"/>
  <c r="K50" i="27" s="1"/>
  <c r="L49" i="27"/>
  <c r="K49" i="27" s="1"/>
  <c r="L80" i="29"/>
  <c r="R59" i="28"/>
  <c r="L49" i="28"/>
  <c r="L50" i="28"/>
  <c r="L53" i="28"/>
  <c r="L54" i="28"/>
  <c r="L55" i="28"/>
  <c r="L57" i="28"/>
  <c r="L58" i="28"/>
  <c r="L59" i="28"/>
  <c r="L63" i="28"/>
  <c r="L64" i="28"/>
  <c r="C64" i="28"/>
  <c r="C65" i="28"/>
  <c r="C66" i="28"/>
  <c r="C58" i="28"/>
  <c r="C59" i="28"/>
  <c r="C60" i="28"/>
  <c r="C61" i="28"/>
  <c r="C62" i="28"/>
  <c r="C54" i="28"/>
  <c r="C55" i="28"/>
  <c r="C56" i="28"/>
  <c r="R48" i="28" l="1"/>
  <c r="L48" i="28"/>
  <c r="J48" i="28"/>
  <c r="C48" i="28"/>
  <c r="R47" i="28"/>
  <c r="L47" i="28"/>
  <c r="J47" i="28"/>
  <c r="C47" i="28"/>
  <c r="R46" i="28"/>
  <c r="L46" i="28"/>
  <c r="J46" i="28"/>
  <c r="C46" i="28"/>
  <c r="B46" i="28"/>
  <c r="A46" i="28"/>
  <c r="G41" i="27"/>
  <c r="L43" i="27"/>
  <c r="K43" i="27" s="1"/>
  <c r="L42" i="27"/>
  <c r="K42" i="27" s="1"/>
  <c r="J45" i="28"/>
  <c r="C45" i="28"/>
  <c r="J44" i="28"/>
  <c r="C44" i="28"/>
  <c r="R43" i="28"/>
  <c r="L43" i="28"/>
  <c r="J43" i="28"/>
  <c r="C43" i="28"/>
  <c r="R42" i="28"/>
  <c r="L42" i="28"/>
  <c r="J42" i="28"/>
  <c r="C42" i="28"/>
  <c r="R41" i="28"/>
  <c r="L41" i="28"/>
  <c r="J41" i="28"/>
  <c r="C41" i="28"/>
  <c r="A41" i="28"/>
  <c r="R40" i="28"/>
  <c r="R39" i="28"/>
  <c r="L39" i="28"/>
  <c r="L40" i="28"/>
  <c r="J40" i="28"/>
  <c r="J39" i="28"/>
  <c r="C39" i="28"/>
  <c r="C40" i="28"/>
  <c r="L39" i="27"/>
  <c r="K39" i="27" s="1"/>
  <c r="L40" i="27"/>
  <c r="K40" i="27" s="1"/>
  <c r="R36" i="28"/>
  <c r="L36" i="28"/>
  <c r="L37" i="28"/>
  <c r="J36" i="28"/>
  <c r="S46" i="28" l="1"/>
  <c r="K46" i="28"/>
  <c r="K41" i="28"/>
  <c r="S41" i="28"/>
  <c r="C36" i="28" l="1"/>
  <c r="L36" i="27"/>
  <c r="K36" i="27" s="1"/>
  <c r="L28" i="28" l="1"/>
  <c r="R18" i="28"/>
  <c r="L18" i="28"/>
  <c r="L17" i="28"/>
  <c r="L16" i="28"/>
  <c r="L21" i="28"/>
  <c r="R17" i="28"/>
  <c r="L15" i="28"/>
  <c r="G15" i="27" l="1"/>
  <c r="C31" i="28" l="1"/>
  <c r="C32" i="28"/>
  <c r="C33" i="28"/>
  <c r="C34" i="28"/>
  <c r="C35" i="28"/>
  <c r="C38" i="28"/>
  <c r="C49" i="28"/>
  <c r="C50" i="28"/>
  <c r="C51" i="28"/>
  <c r="C52" i="28"/>
  <c r="C53" i="28"/>
  <c r="C57" i="28"/>
  <c r="C63" i="28"/>
  <c r="C11" i="28"/>
  <c r="C12" i="28"/>
  <c r="C13" i="28"/>
  <c r="C14" i="28"/>
  <c r="C15" i="28"/>
  <c r="C16" i="28"/>
  <c r="C17" i="28"/>
  <c r="C18" i="28"/>
  <c r="C19" i="28"/>
  <c r="C20" i="28"/>
  <c r="C21" i="28"/>
  <c r="C22" i="28"/>
  <c r="C23" i="28"/>
  <c r="C24" i="28"/>
  <c r="C25" i="28"/>
  <c r="C26" i="28"/>
  <c r="C27" i="28"/>
  <c r="C28" i="28"/>
  <c r="C29" i="28"/>
  <c r="C30" i="28"/>
  <c r="J10" i="28" l="1"/>
  <c r="L20" i="29" l="1"/>
  <c r="L30" i="29"/>
  <c r="L40" i="29"/>
  <c r="L50" i="29"/>
  <c r="L60" i="29"/>
  <c r="L70" i="29"/>
  <c r="L90" i="29"/>
  <c r="L100" i="29"/>
  <c r="L110" i="29"/>
  <c r="L120" i="29"/>
  <c r="L130" i="29"/>
  <c r="A130" i="29"/>
  <c r="B130" i="29"/>
  <c r="B129" i="41" s="1"/>
  <c r="C130" i="29"/>
  <c r="E130" i="29"/>
  <c r="E131" i="29"/>
  <c r="E132" i="29"/>
  <c r="E133" i="29"/>
  <c r="E134" i="29"/>
  <c r="E135" i="29"/>
  <c r="E136" i="29"/>
  <c r="E137" i="29"/>
  <c r="E138" i="29"/>
  <c r="E139" i="29"/>
  <c r="A20" i="29"/>
  <c r="B20" i="29"/>
  <c r="C20" i="29"/>
  <c r="A30" i="29"/>
  <c r="B30" i="29"/>
  <c r="C30" i="29"/>
  <c r="A40" i="29"/>
  <c r="B40" i="29"/>
  <c r="C40" i="29"/>
  <c r="A50" i="29"/>
  <c r="B50" i="29"/>
  <c r="C50" i="29"/>
  <c r="A60" i="29"/>
  <c r="B60" i="29"/>
  <c r="C60" i="29"/>
  <c r="A70" i="29"/>
  <c r="B70" i="29"/>
  <c r="C70" i="29"/>
  <c r="A80" i="29"/>
  <c r="B80" i="29"/>
  <c r="C80" i="29"/>
  <c r="A90" i="29"/>
  <c r="B90" i="29"/>
  <c r="C90" i="29"/>
  <c r="A100" i="29"/>
  <c r="B100" i="29"/>
  <c r="B99" i="41" s="1"/>
  <c r="C100" i="29"/>
  <c r="A110" i="29"/>
  <c r="B110" i="29"/>
  <c r="B109" i="41" s="1"/>
  <c r="C110" i="29"/>
  <c r="A120" i="29"/>
  <c r="B120" i="29"/>
  <c r="B119" i="41" s="1"/>
  <c r="C120" i="29"/>
  <c r="B15" i="28"/>
  <c r="B20" i="28"/>
  <c r="B25" i="28"/>
  <c r="B30" i="28"/>
  <c r="B35" i="28"/>
  <c r="B38" i="28"/>
  <c r="B49" i="28"/>
  <c r="B53" i="28"/>
  <c r="B57" i="28"/>
  <c r="B63" i="28"/>
  <c r="A63" i="28"/>
  <c r="J63" i="28"/>
  <c r="R63" i="28"/>
  <c r="J64" i="28"/>
  <c r="R64" i="28"/>
  <c r="J65" i="28"/>
  <c r="J66" i="28"/>
  <c r="A20" i="28"/>
  <c r="A25" i="28"/>
  <c r="A30" i="28"/>
  <c r="A35" i="28"/>
  <c r="A38" i="28"/>
  <c r="A49" i="28"/>
  <c r="A53" i="28"/>
  <c r="A57" i="28"/>
  <c r="K52" i="27"/>
  <c r="G49" i="27"/>
  <c r="C119" i="18" l="1"/>
  <c r="C119" i="40"/>
  <c r="B119" i="18"/>
  <c r="B119" i="40"/>
  <c r="A119" i="18"/>
  <c r="A119" i="40"/>
  <c r="C109" i="18"/>
  <c r="C109" i="40"/>
  <c r="B109" i="18"/>
  <c r="B109" i="40"/>
  <c r="A109" i="18"/>
  <c r="A109" i="40"/>
  <c r="C99" i="18"/>
  <c r="C99" i="40"/>
  <c r="B99" i="18"/>
  <c r="B99" i="40"/>
  <c r="A99" i="18"/>
  <c r="A99" i="40"/>
  <c r="C89" i="18"/>
  <c r="C89" i="40"/>
  <c r="B89" i="18"/>
  <c r="B89" i="40"/>
  <c r="A89" i="18"/>
  <c r="A89" i="40"/>
  <c r="C79" i="18"/>
  <c r="C79" i="40"/>
  <c r="B79" i="18"/>
  <c r="B79" i="40"/>
  <c r="A79" i="18"/>
  <c r="A79" i="40"/>
  <c r="C69" i="18"/>
  <c r="C69" i="40"/>
  <c r="B69" i="18"/>
  <c r="B69" i="40"/>
  <c r="A69" i="18"/>
  <c r="A69" i="40"/>
  <c r="C59" i="18"/>
  <c r="C59" i="40"/>
  <c r="B59" i="18"/>
  <c r="B59" i="40"/>
  <c r="A59" i="18"/>
  <c r="A59" i="40"/>
  <c r="C49" i="18"/>
  <c r="C49" i="40"/>
  <c r="B49" i="18"/>
  <c r="B49" i="40"/>
  <c r="A49" i="18"/>
  <c r="A49" i="40"/>
  <c r="C39" i="18"/>
  <c r="C39" i="40"/>
  <c r="B39" i="18"/>
  <c r="B39" i="40"/>
  <c r="A39" i="18"/>
  <c r="A39" i="40"/>
  <c r="C29" i="18"/>
  <c r="C29" i="40"/>
  <c r="B29" i="18"/>
  <c r="B29" i="40"/>
  <c r="A29" i="18"/>
  <c r="A29" i="40"/>
  <c r="C19" i="18"/>
  <c r="C19" i="40"/>
  <c r="B19" i="18"/>
  <c r="B19" i="40"/>
  <c r="A19" i="18"/>
  <c r="A19" i="40"/>
  <c r="C129" i="18"/>
  <c r="C129" i="40"/>
  <c r="B129" i="18"/>
  <c r="B129" i="40"/>
  <c r="A129" i="18"/>
  <c r="A129" i="40"/>
  <c r="K63" i="28"/>
  <c r="F100" i="29"/>
  <c r="S63" i="28"/>
  <c r="M49" i="27"/>
  <c r="O49" i="27" s="1"/>
  <c r="N49" i="27" l="1"/>
  <c r="H100" i="29" s="1"/>
  <c r="G100" i="29"/>
  <c r="R58" i="28"/>
  <c r="R57" i="28"/>
  <c r="R55" i="28"/>
  <c r="R54" i="28"/>
  <c r="R53" i="28"/>
  <c r="R50" i="28"/>
  <c r="R49" i="28"/>
  <c r="R38" i="28"/>
  <c r="R37" i="28"/>
  <c r="R35" i="28"/>
  <c r="R33" i="28"/>
  <c r="R32" i="28"/>
  <c r="R31" i="28"/>
  <c r="R30" i="28"/>
  <c r="J62" i="28"/>
  <c r="J61" i="28"/>
  <c r="J60" i="28"/>
  <c r="J59" i="28"/>
  <c r="J58" i="28"/>
  <c r="J57" i="28"/>
  <c r="E129" i="29"/>
  <c r="E128" i="29"/>
  <c r="E127" i="29"/>
  <c r="E126" i="29"/>
  <c r="E125" i="29"/>
  <c r="E124" i="29"/>
  <c r="E123" i="29"/>
  <c r="E122" i="29"/>
  <c r="E121" i="29"/>
  <c r="E120" i="29"/>
  <c r="E119" i="29"/>
  <c r="E118" i="29"/>
  <c r="E117" i="29"/>
  <c r="E116" i="29"/>
  <c r="E115" i="29"/>
  <c r="E114" i="29"/>
  <c r="E113" i="29"/>
  <c r="E112" i="29"/>
  <c r="E111" i="29"/>
  <c r="E110" i="29"/>
  <c r="E109" i="29"/>
  <c r="E108" i="29"/>
  <c r="E107" i="29"/>
  <c r="E106" i="29"/>
  <c r="E105" i="29"/>
  <c r="E104" i="29"/>
  <c r="E103" i="29"/>
  <c r="E102" i="29"/>
  <c r="E101" i="29"/>
  <c r="E100" i="29"/>
  <c r="E99" i="29"/>
  <c r="E98" i="29"/>
  <c r="E97" i="29"/>
  <c r="E96" i="29"/>
  <c r="E95" i="29"/>
  <c r="E94" i="29"/>
  <c r="E93" i="29"/>
  <c r="E92" i="29"/>
  <c r="E91" i="29"/>
  <c r="E90" i="29"/>
  <c r="E89" i="29"/>
  <c r="E88" i="29"/>
  <c r="E87" i="29"/>
  <c r="E86" i="29"/>
  <c r="E85" i="29"/>
  <c r="E84" i="29"/>
  <c r="E83" i="29"/>
  <c r="E82" i="29"/>
  <c r="E81" i="29"/>
  <c r="E80" i="29"/>
  <c r="E79" i="29"/>
  <c r="E78" i="29"/>
  <c r="E77" i="29"/>
  <c r="E76" i="29"/>
  <c r="E75" i="29"/>
  <c r="E74" i="29"/>
  <c r="E73" i="29"/>
  <c r="E72" i="29"/>
  <c r="E71" i="29"/>
  <c r="E70" i="29"/>
  <c r="E69" i="29"/>
  <c r="E68" i="29"/>
  <c r="E67" i="29"/>
  <c r="E66" i="29"/>
  <c r="E65" i="29"/>
  <c r="E64" i="29"/>
  <c r="E63" i="29"/>
  <c r="E62" i="29"/>
  <c r="E61" i="29"/>
  <c r="E60" i="29"/>
  <c r="L38" i="28"/>
  <c r="L35" i="28"/>
  <c r="L33" i="28"/>
  <c r="L32" i="28"/>
  <c r="L31" i="28"/>
  <c r="L30" i="28"/>
  <c r="L27" i="28"/>
  <c r="L26" i="28"/>
  <c r="L25" i="28"/>
  <c r="L20" i="28"/>
  <c r="J56" i="28"/>
  <c r="J55" i="28"/>
  <c r="J54" i="28"/>
  <c r="J53" i="28"/>
  <c r="J52" i="28"/>
  <c r="J51" i="28"/>
  <c r="J50" i="28"/>
  <c r="J49" i="28"/>
  <c r="L66" i="27"/>
  <c r="K66" i="27" s="1"/>
  <c r="G63" i="27"/>
  <c r="H63" i="27" s="1"/>
  <c r="L62" i="27"/>
  <c r="K62" i="27" s="1"/>
  <c r="L61" i="27"/>
  <c r="K61" i="27" s="1"/>
  <c r="L60" i="27"/>
  <c r="K60" i="27" s="1"/>
  <c r="G57" i="27"/>
  <c r="H57" i="27" s="1"/>
  <c r="L56" i="27"/>
  <c r="K56" i="27" s="1"/>
  <c r="G53" i="27"/>
  <c r="H53" i="27" s="1"/>
  <c r="K57" i="28" l="1"/>
  <c r="T57" i="28" s="1"/>
  <c r="K53" i="28"/>
  <c r="T53" i="28" s="1"/>
  <c r="K49" i="28"/>
  <c r="M63" i="27"/>
  <c r="N63" i="27" s="1"/>
  <c r="H130" i="29" s="1"/>
  <c r="F110" i="29"/>
  <c r="M53" i="27"/>
  <c r="F120" i="29"/>
  <c r="M57" i="27"/>
  <c r="F130" i="29"/>
  <c r="T63" i="28"/>
  <c r="T49" i="28"/>
  <c r="J100" i="29" s="1"/>
  <c r="S30" i="28"/>
  <c r="S57" i="28"/>
  <c r="S53" i="28"/>
  <c r="S49" i="28"/>
  <c r="U49" i="28" s="1"/>
  <c r="S38" i="28"/>
  <c r="S35" i="28"/>
  <c r="D99" i="18" l="1"/>
  <c r="D99" i="40"/>
  <c r="U63" i="28"/>
  <c r="K130" i="29" s="1"/>
  <c r="E129" i="40" s="1"/>
  <c r="G130" i="29"/>
  <c r="K100" i="29"/>
  <c r="E99" i="40" s="1"/>
  <c r="V49" i="28"/>
  <c r="M100" i="29" s="1"/>
  <c r="F99" i="40" s="1"/>
  <c r="J110" i="29"/>
  <c r="J130" i="29"/>
  <c r="N57" i="27"/>
  <c r="H120" i="29" s="1"/>
  <c r="G120" i="29"/>
  <c r="U57" i="28"/>
  <c r="K120" i="29" s="1"/>
  <c r="J120" i="29"/>
  <c r="G110" i="29"/>
  <c r="U53" i="28"/>
  <c r="N53" i="27"/>
  <c r="H110" i="29" s="1"/>
  <c r="O63" i="27"/>
  <c r="O57" i="27"/>
  <c r="O53" i="27"/>
  <c r="D119" i="18" l="1"/>
  <c r="D119" i="40"/>
  <c r="E119" i="18"/>
  <c r="E119" i="40"/>
  <c r="D129" i="18"/>
  <c r="D129" i="40"/>
  <c r="D109" i="18"/>
  <c r="D109" i="40"/>
  <c r="F99" i="18"/>
  <c r="E99" i="18"/>
  <c r="E129" i="18"/>
  <c r="V63" i="28"/>
  <c r="M130" i="29" s="1"/>
  <c r="F129" i="40" s="1"/>
  <c r="V57" i="28"/>
  <c r="M120" i="29" s="1"/>
  <c r="F119" i="40" s="1"/>
  <c r="K110" i="29"/>
  <c r="V53" i="28"/>
  <c r="M110" i="29" s="1"/>
  <c r="L37" i="27"/>
  <c r="K37" i="27" s="1"/>
  <c r="L35" i="27"/>
  <c r="G35" i="27"/>
  <c r="H35" i="27" s="1"/>
  <c r="F109" i="18" l="1"/>
  <c r="F109" i="40"/>
  <c r="E109" i="18"/>
  <c r="E109" i="40"/>
  <c r="F119" i="18"/>
  <c r="F129" i="18"/>
  <c r="M35" i="27"/>
  <c r="N35" i="27" s="1"/>
  <c r="H60" i="29" s="1"/>
  <c r="F60" i="29"/>
  <c r="K35" i="27"/>
  <c r="G60" i="29" l="1"/>
  <c r="U35" i="28"/>
  <c r="K60" i="29" s="1"/>
  <c r="E59" i="40" s="1"/>
  <c r="O35" i="27"/>
  <c r="E59" i="18" l="1"/>
  <c r="J38" i="28"/>
  <c r="L48" i="27"/>
  <c r="K48" i="27" s="1"/>
  <c r="L47" i="27"/>
  <c r="K47" i="27" s="1"/>
  <c r="L46" i="27"/>
  <c r="K46" i="27" s="1"/>
  <c r="G46" i="27"/>
  <c r="H46" i="27" s="1"/>
  <c r="T46" i="28" s="1"/>
  <c r="L45" i="27"/>
  <c r="K45" i="27" s="1"/>
  <c r="L44" i="27"/>
  <c r="K44" i="27" s="1"/>
  <c r="L41" i="27"/>
  <c r="H41" i="27"/>
  <c r="T41" i="28" s="1"/>
  <c r="J80" i="29" s="1"/>
  <c r="D79" i="18" l="1"/>
  <c r="D79" i="40"/>
  <c r="M90" i="29"/>
  <c r="J90" i="29"/>
  <c r="M41" i="27"/>
  <c r="K38" i="28"/>
  <c r="F80" i="29"/>
  <c r="F90" i="29"/>
  <c r="M46" i="27"/>
  <c r="U46" i="28" s="1"/>
  <c r="K41" i="27"/>
  <c r="D89" i="18" l="1"/>
  <c r="D89" i="40"/>
  <c r="F89" i="18"/>
  <c r="F89" i="40"/>
  <c r="V46" i="28"/>
  <c r="K90" i="29"/>
  <c r="N41" i="27"/>
  <c r="H80" i="29" s="1"/>
  <c r="U41" i="28"/>
  <c r="G80" i="29"/>
  <c r="G90" i="29"/>
  <c r="N46" i="27"/>
  <c r="H90" i="29" s="1"/>
  <c r="O41" i="27"/>
  <c r="O46" i="27"/>
  <c r="E89" i="18" l="1"/>
  <c r="E89" i="40"/>
  <c r="V41" i="28"/>
  <c r="M80" i="29" s="1"/>
  <c r="F79" i="40" s="1"/>
  <c r="K80" i="29"/>
  <c r="E79" i="40" s="1"/>
  <c r="G30" i="27"/>
  <c r="E79" i="18" l="1"/>
  <c r="F79" i="18"/>
  <c r="C10" i="28"/>
  <c r="E14" i="29" l="1"/>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L16" i="27"/>
  <c r="K16" i="27" s="1"/>
  <c r="L17" i="27"/>
  <c r="K17" i="27" s="1"/>
  <c r="L18" i="27"/>
  <c r="K18" i="27" s="1"/>
  <c r="L19" i="27"/>
  <c r="K19" i="27" s="1"/>
  <c r="L20" i="27"/>
  <c r="L21" i="27"/>
  <c r="K21" i="27" s="1"/>
  <c r="L22" i="27"/>
  <c r="K22" i="27" s="1"/>
  <c r="L23" i="27"/>
  <c r="K23" i="27" s="1"/>
  <c r="L24" i="27"/>
  <c r="K24" i="27" s="1"/>
  <c r="L25" i="27"/>
  <c r="L26" i="27"/>
  <c r="K26" i="27" s="1"/>
  <c r="L27" i="27"/>
  <c r="K27" i="27" s="1"/>
  <c r="L28" i="27"/>
  <c r="K28" i="27" s="1"/>
  <c r="L29" i="27"/>
  <c r="K29" i="27" s="1"/>
  <c r="L30" i="27"/>
  <c r="L31" i="27"/>
  <c r="K31" i="27" s="1"/>
  <c r="L32" i="27"/>
  <c r="K32" i="27" s="1"/>
  <c r="L33" i="27"/>
  <c r="K33" i="27" s="1"/>
  <c r="L34" i="27"/>
  <c r="K34" i="27" s="1"/>
  <c r="L38" i="27"/>
  <c r="M38" i="27" s="1"/>
  <c r="K38" i="27" l="1"/>
  <c r="K30" i="27"/>
  <c r="M30" i="27"/>
  <c r="K25" i="27"/>
  <c r="M25" i="27"/>
  <c r="K20" i="27"/>
  <c r="M20" i="27"/>
  <c r="K15" i="27"/>
  <c r="M15" i="27"/>
  <c r="J37" i="28"/>
  <c r="J35" i="28"/>
  <c r="G20" i="29" l="1"/>
  <c r="G30" i="29"/>
  <c r="G40" i="29"/>
  <c r="G50" i="29"/>
  <c r="U30" i="28"/>
  <c r="K50" i="29" s="1"/>
  <c r="G70" i="29"/>
  <c r="U38" i="28"/>
  <c r="K70" i="29" s="1"/>
  <c r="K35" i="28"/>
  <c r="T35" i="28" s="1"/>
  <c r="G25" i="27"/>
  <c r="H25" i="27" s="1"/>
  <c r="E69" i="18" l="1"/>
  <c r="E69" i="40"/>
  <c r="E49" i="18"/>
  <c r="E49" i="40"/>
  <c r="F40" i="29"/>
  <c r="N25" i="27"/>
  <c r="H40" i="29" s="1"/>
  <c r="V35" i="28"/>
  <c r="M60" i="29" s="1"/>
  <c r="J60" i="29"/>
  <c r="O25" i="27"/>
  <c r="D59" i="18" l="1"/>
  <c r="D59" i="40"/>
  <c r="F59" i="18"/>
  <c r="F59" i="40"/>
  <c r="L11" i="28"/>
  <c r="H30" i="27" l="1"/>
  <c r="G10" i="27"/>
  <c r="H10" i="27" s="1"/>
  <c r="F50" i="29" l="1"/>
  <c r="N30" i="27"/>
  <c r="H50" i="29" s="1"/>
  <c r="O30" i="27"/>
  <c r="J15" i="28" l="1"/>
  <c r="R15" i="28"/>
  <c r="J16" i="28"/>
  <c r="R16" i="28"/>
  <c r="J17" i="28"/>
  <c r="J18" i="28"/>
  <c r="J19" i="28"/>
  <c r="J20" i="28"/>
  <c r="R20" i="28"/>
  <c r="J21" i="28"/>
  <c r="R21" i="28"/>
  <c r="J22" i="28"/>
  <c r="J23" i="28"/>
  <c r="J24" i="28"/>
  <c r="J34" i="28"/>
  <c r="J33" i="28"/>
  <c r="J32" i="28"/>
  <c r="J31" i="28"/>
  <c r="J30" i="28"/>
  <c r="J29" i="28"/>
  <c r="R28" i="28"/>
  <c r="J28" i="28"/>
  <c r="R27" i="28"/>
  <c r="J27" i="28"/>
  <c r="R26" i="28"/>
  <c r="J26" i="28"/>
  <c r="R25" i="28"/>
  <c r="J25" i="28"/>
  <c r="S20" i="28" l="1"/>
  <c r="U20" i="28" s="1"/>
  <c r="K30" i="29" s="1"/>
  <c r="K20" i="28"/>
  <c r="S15" i="28"/>
  <c r="U15" i="28" s="1"/>
  <c r="K20" i="29" s="1"/>
  <c r="K15" i="28"/>
  <c r="S25" i="28"/>
  <c r="U25" i="28" s="1"/>
  <c r="K40" i="29" s="1"/>
  <c r="K30" i="28"/>
  <c r="T30" i="28" s="1"/>
  <c r="K25" i="28"/>
  <c r="T25" i="28" s="1"/>
  <c r="E39" i="18" l="1"/>
  <c r="E39" i="40"/>
  <c r="E19" i="18"/>
  <c r="E19" i="40"/>
  <c r="E29" i="18"/>
  <c r="E29" i="40"/>
  <c r="J40" i="29"/>
  <c r="V25" i="28"/>
  <c r="M40" i="29" s="1"/>
  <c r="J50" i="29"/>
  <c r="V30" i="28"/>
  <c r="M50" i="29" s="1"/>
  <c r="G38" i="27"/>
  <c r="H38" i="27" s="1"/>
  <c r="N38" i="27" s="1"/>
  <c r="H15" i="27"/>
  <c r="F49" i="18" l="1"/>
  <c r="F49" i="40"/>
  <c r="D49" i="18"/>
  <c r="D49" i="40"/>
  <c r="F39" i="18"/>
  <c r="F39" i="40"/>
  <c r="D39" i="18"/>
  <c r="D39" i="40"/>
  <c r="F20" i="29"/>
  <c r="T15" i="28"/>
  <c r="N15" i="27"/>
  <c r="H20" i="29" s="1"/>
  <c r="F70" i="29"/>
  <c r="T38" i="28"/>
  <c r="J70" i="29" s="1"/>
  <c r="H70" i="29"/>
  <c r="G20" i="27"/>
  <c r="H20" i="27" s="1"/>
  <c r="D69" i="18" l="1"/>
  <c r="D69" i="40"/>
  <c r="F30" i="29"/>
  <c r="T20" i="28"/>
  <c r="N20" i="27"/>
  <c r="H30" i="29" s="1"/>
  <c r="V38" i="28"/>
  <c r="M70" i="29" s="1"/>
  <c r="V15" i="28"/>
  <c r="M20" i="29" s="1"/>
  <c r="J20" i="29"/>
  <c r="O15" i="27"/>
  <c r="O38" i="27"/>
  <c r="D19" i="18" l="1"/>
  <c r="D19" i="40"/>
  <c r="F19" i="18"/>
  <c r="F19" i="40"/>
  <c r="F69" i="18"/>
  <c r="F69" i="40"/>
  <c r="V20" i="28"/>
  <c r="M30" i="29" s="1"/>
  <c r="J30" i="29"/>
  <c r="O20" i="27"/>
  <c r="D29" i="18" l="1"/>
  <c r="D29" i="40"/>
  <c r="F29" i="18"/>
  <c r="F29" i="40"/>
  <c r="A10" i="28"/>
  <c r="B10" i="28"/>
  <c r="I33" i="5" a="1"/>
  <c r="I33" i="5" s="1"/>
  <c r="C10" i="29" l="1"/>
  <c r="C9" i="40" s="1"/>
  <c r="I27" i="5" a="1"/>
  <c r="I27" i="5" l="1"/>
  <c r="L10" i="28"/>
  <c r="L10" i="27" l="1"/>
  <c r="I21" i="5"/>
  <c r="I22" i="5"/>
  <c r="M10" i="27" l="1"/>
  <c r="K10" i="27"/>
  <c r="C9" i="18"/>
  <c r="G10" i="29" l="1"/>
  <c r="E11" i="29"/>
  <c r="E12" i="29"/>
  <c r="E13" i="29"/>
  <c r="R11" i="28"/>
  <c r="R10" i="28"/>
  <c r="J11" i="28"/>
  <c r="J12" i="28"/>
  <c r="J13" i="28"/>
  <c r="J14" i="28"/>
  <c r="K10" i="28" l="1"/>
  <c r="S10" i="28"/>
  <c r="U10" i="28" s="1"/>
  <c r="O10" i="27" l="1"/>
  <c r="N10" i="27"/>
  <c r="H10" i="29" s="1"/>
  <c r="T10" i="28"/>
  <c r="V10" i="28" s="1"/>
  <c r="M10" i="29" s="1"/>
  <c r="E10" i="29"/>
  <c r="B10" i="29"/>
  <c r="B9" i="40" s="1"/>
  <c r="A10" i="29"/>
  <c r="A9" i="40" s="1"/>
  <c r="F9" i="18" l="1"/>
  <c r="F9" i="40"/>
  <c r="B9" i="18"/>
  <c r="A9" i="18"/>
  <c r="L10" i="29" l="1"/>
  <c r="K10" i="29" l="1"/>
  <c r="E9" i="40" s="1"/>
  <c r="E9" i="18" l="1"/>
  <c r="F10" i="29" l="1"/>
  <c r="J10" i="29" l="1"/>
  <c r="D9" i="40" s="1"/>
  <c r="D9" i="1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<sst xmlns="http://schemas.openxmlformats.org/spreadsheetml/2006/main" count="1432" uniqueCount="597">
  <si>
    <t xml:space="preserve"> MAPA DE RIESGOS SIGCMA 2024</t>
  </si>
  <si>
    <t>DEPENDENCIA (Unidad misional del CSJ o Unidad de la DEAJ o Seccional o CSJ en caso de despachos judiciales certificados)</t>
  </si>
  <si>
    <t>UNIDAD ADMINISTRATIVA</t>
  </si>
  <si>
    <t>PROCESO (indique el tipo de proceso si es Estratégico. Misional, Apoyo, Evaluación y Mejora y especifique el nombre del proceso)</t>
  </si>
  <si>
    <t>Apoyo</t>
  </si>
  <si>
    <t>GESTIÓN ADMINISTRATIVA</t>
  </si>
  <si>
    <t>CONSEJO SUPERIOR DE LA JUDICATURA</t>
  </si>
  <si>
    <t>DIRECCIÓN EJECUTIVA DE ADMINISTRACIÓN JUDICIAL</t>
  </si>
  <si>
    <t>CONSEJO SECCIONAL DE LA JUDICATURA</t>
  </si>
  <si>
    <t>DIRECCIÓN SECCIONAL DE ADMINISTRACIÓN JUDICIAL</t>
  </si>
  <si>
    <t>DESPACHO JUDICIAL CERTIFICADO</t>
  </si>
  <si>
    <t>FECHA</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</si>
  <si>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</si>
  <si>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</si>
  <si>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</si>
  <si>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</si>
  <si>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</si>
  <si>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</si>
  <si>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</si>
  <si>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</si>
  <si>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</si>
  <si>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</si>
  <si>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</si>
  <si>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</si>
  <si>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</si>
  <si>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9"/>
        <color theme="4"/>
        <rFont val="Arial"/>
        <family val="2"/>
      </rPr>
      <t>Oferta</t>
    </r>
    <r>
      <rPr>
        <sz val="9"/>
        <color theme="1"/>
        <rFont val="Arial"/>
        <family val="2"/>
      </rPr>
      <t xml:space="preserve">, </t>
    </r>
    <r>
      <rPr>
        <sz val="9"/>
        <color theme="5"/>
        <rFont val="Arial"/>
        <family val="2"/>
      </rPr>
      <t>promesa</t>
    </r>
    <r>
      <rPr>
        <sz val="9"/>
        <color theme="1"/>
        <rFont val="Arial"/>
        <family val="2"/>
      </rPr>
      <t xml:space="preserve">, </t>
    </r>
    <r>
      <rPr>
        <sz val="9"/>
        <color theme="9"/>
        <rFont val="Arial"/>
        <family val="2"/>
      </rPr>
      <t>entrega</t>
    </r>
    <r>
      <rPr>
        <sz val="9"/>
        <color theme="1"/>
        <rFont val="Arial"/>
        <family val="2"/>
      </rPr>
      <t xml:space="preserve">, </t>
    </r>
    <r>
      <rPr>
        <sz val="9"/>
        <rFont val="Arial"/>
        <family val="2"/>
      </rPr>
      <t>aceptación</t>
    </r>
    <r>
      <rPr>
        <sz val="9"/>
        <color theme="1"/>
        <rFont val="Arial"/>
        <family val="2"/>
      </rPr>
      <t xml:space="preserve"> o </t>
    </r>
    <r>
      <rPr>
        <sz val="9"/>
        <color rgb="FF7030A0"/>
        <rFont val="Arial"/>
        <family val="2"/>
      </rPr>
      <t>solicitud</t>
    </r>
    <r>
      <rPr>
        <sz val="9"/>
        <color theme="1"/>
        <rFont val="Arial"/>
        <family val="2"/>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</si>
  <si>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</si>
  <si>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</si>
  <si>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</si>
  <si>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 2024</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</si>
  <si>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</si>
  <si>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</si>
  <si>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</si>
  <si>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</si>
  <si>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</si>
  <si>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</si>
  <si>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</si>
  <si>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</si>
  <si>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</si>
  <si>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</si>
  <si>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</si>
  <si>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</si>
  <si>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</si>
  <si>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</si>
  <si>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Restricción en compra de bienes y servicios por política de austeridad</t>
  </si>
  <si>
    <t>Disminución en gastos de funcionamiento por el trabajo en casa por declaración de emergencia sanitaria</t>
  </si>
  <si>
    <t>Cambios legislación y politicas públicas</t>
  </si>
  <si>
    <t>Depurar las cuentas contables por reclasificación de bienes con valor inferior a medio SMMLV</t>
  </si>
  <si>
    <t>Modelo de desarrollo economico, ambiental y social fortalecido dentro del Plan de Desarrollo 2018 -2022</t>
  </si>
  <si>
    <t>Económicos y Financieros (disponibilidad de capital, liquidez, mercados financieros, desempleo, competencia)</t>
  </si>
  <si>
    <t>Déficit y/o recorte presupuestal para atender  las necesidades de bienes y servicios</t>
  </si>
  <si>
    <t>Inoportuna situación de fondos para el pago de obligaciones</t>
  </si>
  <si>
    <t>Sociales  y culturales (cultura, religión, demografía, responsabilidad social, orden público)</t>
  </si>
  <si>
    <t>Situaciones de órden público que afectan la infraestructura y la prestación del servicio</t>
  </si>
  <si>
    <t>Tecnológicos (desarrollo digital, avances en tecnología, acceso a sistemas de información externos, gobierno en línea)</t>
  </si>
  <si>
    <t>No contar con la disponibilidad permanente de las plataformas externas (Por ejemplo, SIIF - SECOP - TVEC - Banco Agrario).</t>
  </si>
  <si>
    <t>Implementación de plataformas tecnológicas para la gestión de los procesos (SIIF - SECOP - TVEC - Banco Agrario).</t>
  </si>
  <si>
    <t>Falta de cubrimiento y/o fallas a nivel de la infraestructura tecnológica</t>
  </si>
  <si>
    <t>Facturación electrónica</t>
  </si>
  <si>
    <t>Aprovechamiento de las herramientas del paquete de programas Office365 disponible para la Rama Judicial</t>
  </si>
  <si>
    <t>Legales y reglamentarios (estándares nacionales, internacionales, regulación)</t>
  </si>
  <si>
    <t>Embargos de cuentas oficiales</t>
  </si>
  <si>
    <t>Cambios reglamentarios</t>
  </si>
  <si>
    <t>Ambientales (emisiones y residuos, energía, catástrofes naturales, desarrollo sostenible)</t>
  </si>
  <si>
    <t>Fenómenos y catástrofes naturales</t>
  </si>
  <si>
    <t>Mejorar la gestión y el aprovechamiento de los residuos mediante la vinculación de los recicladores de oficio y gestores de residuos</t>
  </si>
  <si>
    <t>Incremento en la generación de vertimientos y residúos no aprovechables y peligrosos</t>
  </si>
  <si>
    <t xml:space="preserve">CONTEXTO INTERNO </t>
  </si>
  <si>
    <t xml:space="preserve">DEBILIDADES  (Factores específicos)  </t>
  </si>
  <si>
    <t>FORTALEZAS(Factores específicos)</t>
  </si>
  <si>
    <t>Estratégicos (direccionamiento estratégico, planeación institucional, liderazgo, trabajo en equipo)</t>
  </si>
  <si>
    <t>Sin antecedentes para el desarrollo del proceso administrativo</t>
  </si>
  <si>
    <t>Fomulación ágil y moderna del proceso con el uso de las nuevas tecnologías</t>
  </si>
  <si>
    <t>Falta de integración de esfuerzos para el cumplimiento de la gestión administrativa</t>
  </si>
  <si>
    <t>Creación de la División de mejoramiento y mantenimiento de la infraestructura física en la Unidad Administrativa</t>
  </si>
  <si>
    <t>Recursos financieros (presupuesto de funcionamiento, recursos de inversión</t>
  </si>
  <si>
    <t>Recursos insuficientes para atender las necesidades presentadas</t>
  </si>
  <si>
    <t>Priorización de los recursos y la optimización del gasto para satisfacer las necesidades básicas</t>
  </si>
  <si>
    <t>Personal (competencia del personal, disponibilidad, suficiencia, seguridad y salud  en el trabajo)</t>
  </si>
  <si>
    <t>Falta de profesionalización de la planta de cargos para la gestión</t>
  </si>
  <si>
    <t>Contar con servidores profesionales y experimentados en niveles de empleo asistencial</t>
  </si>
  <si>
    <t>Resistencia al cambio en relación con la implementación de acciones para el mejoramiento</t>
  </si>
  <si>
    <t>Contar con servidores profesionales y experimentados que generan valor al proceso</t>
  </si>
  <si>
    <t>Proceso (capacidad, diseño, ejecución, proveedores, entradas, salidas, gestión del conocimiento)</t>
  </si>
  <si>
    <t xml:space="preserve">No contar con precedentes en la determinación de procesos y procedimientos </t>
  </si>
  <si>
    <t>En construcción colectiva se están desarrollando los instrumentos de la gestión pública moderna</t>
  </si>
  <si>
    <t>Identificación de requisitos ambientales para los procesos de compras pública</t>
  </si>
  <si>
    <t xml:space="preserve">Tecnológicos </t>
  </si>
  <si>
    <t>Falta de desarrollos tecnológicos</t>
  </si>
  <si>
    <t>Construcción de herramientas puntuales para el manejo de las actividades, a través de la ofimática institucional</t>
  </si>
  <si>
    <t>Inadecuada infraestructura tecnológica</t>
  </si>
  <si>
    <t xml:space="preserve">Documentación (actualización, coherencia, aplicabilidad) </t>
  </si>
  <si>
    <t>Atraso en el desarrollo para el manejo de la gestión documental</t>
  </si>
  <si>
    <t>Servidores comprometidos en el manejo de la gestion documental</t>
  </si>
  <si>
    <t>No contar con la totalidad de los instrumentos requeridos (TVD de la entidad, entre otros) para intervenir técnicamente un elevado volumen de archivos</t>
  </si>
  <si>
    <t>Infraestructura física (suficiencia, comodidad)</t>
  </si>
  <si>
    <t xml:space="preserve">Deficit de espacios físico disponibles y con las condiciones necesarias para su funcionamiento </t>
  </si>
  <si>
    <t>Elementos de trabajo (papel, equipos, herramientas)</t>
  </si>
  <si>
    <t>Incorporación en los procesos un elevado nivel de impresión y/o fotocopia de documentos</t>
  </si>
  <si>
    <t>Incentivar el uso de documentos digitales</t>
  </si>
  <si>
    <t>Comunicación Interna (canales utilizados y su efectividad, flujo de la información necesaria para el desarrollo de las actividades)</t>
  </si>
  <si>
    <t>Falta de socializar los logros y desarrollos administrativos y misionales de la entidad</t>
  </si>
  <si>
    <t>Otros</t>
  </si>
  <si>
    <t>ESTRATEGIAS 2024</t>
  </si>
  <si>
    <t>ESTRATEGIAS  DOFA</t>
  </si>
  <si>
    <t>ESTRATEGIA/ACCIÓN/ PROYECTO</t>
  </si>
  <si>
    <t xml:space="preserve">GESTIONA </t>
  </si>
  <si>
    <t xml:space="preserve">DOCUMENTADA EN </t>
  </si>
  <si>
    <t>A</t>
  </si>
  <si>
    <t>O</t>
  </si>
  <si>
    <t>D</t>
  </si>
  <si>
    <t>F</t>
  </si>
  <si>
    <t>Tener actualizada la documentación de la información relacionada con el proceso</t>
  </si>
  <si>
    <t>Plan de acción</t>
  </si>
  <si>
    <t>Organzar e inventariar la documentación existente en el archivo central de la entidad</t>
  </si>
  <si>
    <t>2, 3, 7</t>
  </si>
  <si>
    <t>9, 10, 11</t>
  </si>
  <si>
    <t>Optimizar la prestación del servicio de mantenimiento del parque automotor</t>
  </si>
  <si>
    <t>3, 4, 5</t>
  </si>
  <si>
    <t>4, 6, 8</t>
  </si>
  <si>
    <t>Guía de transporte vertical - Certificaciones de sistemas de transporte vertical</t>
  </si>
  <si>
    <t>Mejorar los procesos y procedimiento de la gestión administrativa</t>
  </si>
  <si>
    <t>3, 5, 7</t>
  </si>
  <si>
    <t>1, 4, 6</t>
  </si>
  <si>
    <t>1, 4, 5, 6</t>
  </si>
  <si>
    <t>Aplicar instrumentos de la gestión documental en los archivos de la Dirección Ejecutiva de Administración Judicial</t>
  </si>
  <si>
    <t>2, 3</t>
  </si>
  <si>
    <t>9, 10</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</si>
  <si>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</si>
  <si>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</si>
  <si>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</si>
  <si>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</si>
  <si>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</si>
  <si>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(Hoja 1. Análisis de Contexto)  y revisado todos los elementos del proceso: </t>
    </r>
    <r>
      <rPr>
        <b/>
        <sz val="9"/>
        <rFont val="Arial"/>
        <family val="2"/>
      </rPr>
      <t xml:space="preserve"> objetivo, alcance, actividades, y en especial los productos y servicios que entrega.</t>
    </r>
  </si>
  <si>
    <t>El archivo contiene las siguientes hojas:
-   Hoja 1 Presentación 
    Conceptos 37001
 -  Hoja 2 Análisis de Contexto (Se toma para el Plan de Acción y para Riesgos)
 -  Hoja 3 Estrategias DOFA
 -  Hoja 4  Este instructivo</t>
  </si>
  <si>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</si>
  <si>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</si>
  <si>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</si>
  <si>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</si>
  <si>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</si>
  <si>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</si>
  <si>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(Ver caracterización del proceso)</t>
  </si>
  <si>
    <t>Alcance</t>
  </si>
  <si>
    <t>Diligenciar el alcance del proceso.(Ver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</si>
  <si>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</si>
  <si>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</si>
  <si>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</si>
  <si>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</si>
  <si>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</si>
  <si>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</si>
  <si>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</si>
  <si>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</si>
  <si>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</si>
  <si>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proyectar de acuerdo con el conocimiento que se tiene del proceso.</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</si>
  <si>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</si>
  <si>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</si>
  <si>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</si>
  <si>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Políticas </t>
  </si>
  <si>
    <t>PROBABILIDAD</t>
  </si>
  <si>
    <t xml:space="preserve">La hoja valora la probabilidad de acuerdo con los criterio definidos en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</si>
  <si>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</si>
  <si>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</si>
  <si>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</si>
  <si>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</si>
  <si>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</si>
  <si>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</si>
  <si>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</si>
  <si>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</si>
  <si>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</si>
  <si>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Probabilidad inherente por probabilidad residual </t>
  </si>
  <si>
    <r>
      <rPr>
        <b/>
        <sz val="9"/>
        <rFont val="Arial"/>
        <family val="2"/>
      </rPr>
      <t>NOTA</t>
    </r>
    <r>
      <rPr>
        <sz val="9"/>
        <rFont val="Arial"/>
        <family val="2"/>
      </rPr>
      <t>: Si desea adicionar mas riesgos, copie las filas del riesgo anterior. No modifique las formulas</t>
    </r>
  </si>
  <si>
    <r>
      <t xml:space="preserve"> - </t>
    </r>
    <r>
      <rPr>
        <b/>
        <sz val="9"/>
        <rFont val="Arial"/>
        <family val="2"/>
      </rPr>
      <t xml:space="preserve"> Hoja 5 Valoración Controles:</t>
    </r>
    <r>
      <rPr>
        <sz val="9"/>
        <rFont val="Arial"/>
        <family val="2"/>
      </rPr>
      <t xml:space="preserve"> Información pertinente referente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</si>
  <si>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</si>
  <si>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</si>
  <si>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</si>
  <si>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</si>
  <si>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</si>
  <si>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</si>
  <si>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están  asociadas a los factores: personal, recursos, sistema de información procedimientos, etc., relacionados en el DOFA, si encuentra causas adicionales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</si>
  <si>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</si>
  <si>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</si>
  <si>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</si>
  <si>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</si>
  <si>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</si>
  <si>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</si>
  <si>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</si>
  <si>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</si>
  <si>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</si>
  <si>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</si>
  <si>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</si>
  <si>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</si>
  <si>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</si>
  <si>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</si>
  <si>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</si>
  <si>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</si>
  <si>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</si>
  <si>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</si>
  <si>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</si>
  <si>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</si>
  <si>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 </t>
    </r>
    <r>
      <rPr>
        <b/>
        <sz val="9"/>
        <rFont val="Arial"/>
        <family val="2"/>
      </rPr>
      <t xml:space="preserve"> Hoja7  Mapa Final</t>
    </r>
    <r>
      <rPr>
        <sz val="9"/>
        <rFont val="Arial"/>
        <family val="2"/>
      </rPr>
      <t>. Resumen del análisis de riesgo inherente , riesgo residual y tratamiento a ejecutar</t>
    </r>
  </si>
  <si>
    <r>
      <t xml:space="preserve"> - </t>
    </r>
    <r>
      <rPr>
        <b/>
        <sz val="9"/>
        <rFont val="Arial"/>
        <family val="2"/>
      </rPr>
      <t xml:space="preserve"> Hoja 7 Tabla de Clasificación Riesgo: </t>
    </r>
    <r>
      <rPr>
        <sz val="9"/>
        <rFont val="Arial"/>
        <family val="2"/>
      </rPr>
      <t>Tabla referente para todos los cálculos (no se diligencia)</t>
    </r>
  </si>
  <si>
    <r>
      <t xml:space="preserve"> - </t>
    </r>
    <r>
      <rPr>
        <b/>
        <sz val="9"/>
        <rFont val="Arial"/>
        <family val="2"/>
      </rPr>
      <t xml:space="preserve"> Hoja 8 Políticas de administración. </t>
    </r>
    <r>
      <rPr>
        <sz val="9"/>
        <rFont val="Arial"/>
        <family val="2"/>
      </rPr>
      <t>Se establecen los criterios de probabilidad e impacto (según apetito y tolerancia de riesgo)</t>
    </r>
  </si>
  <si>
    <r>
      <t xml:space="preserve"> - </t>
    </r>
    <r>
      <rPr>
        <b/>
        <sz val="9"/>
        <rFont val="Arial"/>
        <family val="2"/>
      </rPr>
      <t xml:space="preserve"> Hoja 9 Matriz de Calor :  </t>
    </r>
    <r>
      <rPr>
        <sz val="9"/>
        <rFont val="Arial"/>
        <family val="2"/>
      </rPr>
      <t>Criterios  según política para el tratamiento de riesgos acorde con su evaluación</t>
    </r>
  </si>
  <si>
    <r>
      <t xml:space="preserve"> -  </t>
    </r>
    <r>
      <rPr>
        <b/>
        <sz val="9"/>
        <rFont val="Arial"/>
        <family val="2"/>
      </rPr>
      <t>Hoja 10 a la 13 Seguimientos Trimestrales</t>
    </r>
    <r>
      <rPr>
        <sz val="9"/>
        <rFont val="Arial"/>
        <family val="2"/>
      </rPr>
      <t>: En estas hojas de cálculo se realiza el seguimiento trimestral a las acciones formuladas para gestionar  los riesgos residuales</t>
    </r>
  </si>
  <si>
    <t>Proceso:</t>
  </si>
  <si>
    <t>Objetivo:</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</si>
  <si>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 y antisoborno.</t>
  </si>
  <si>
    <t>Alcance:</t>
  </si>
  <si>
    <t xml:space="preserve">Nivel Central - Seccional </t>
  </si>
  <si>
    <t>IDENTIFICACIÓN DEL RIESGO</t>
  </si>
  <si>
    <t>CAUSAS</t>
  </si>
  <si>
    <t>PROBABILIDAD INHERENTE</t>
  </si>
  <si>
    <t>IMPACTO INHERENTE</t>
  </si>
  <si>
    <t>RIESGO INHERENTE</t>
  </si>
  <si>
    <t>N.</t>
  </si>
  <si>
    <t>RIESGO 
(Posibilidad de…..)</t>
  </si>
  <si>
    <t>DESCRIPCIÓN DEL RIESGO</t>
  </si>
  <si>
    <t>Número de veces que se realizó la actividad en un año o se proyecta realizar</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</si>
  <si>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</si>
  <si>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</si>
  <si>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</si>
  <si>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</si>
  <si>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</si>
  <si>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</si>
  <si>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</si>
  <si>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</si>
  <si>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</si>
  <si>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</si>
  <si>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</si>
  <si>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Inoportunidad en la liquidación de contratos y en el cierre de los expedientes contractuales</t>
  </si>
  <si>
    <t>Caso probable en que no se realice a tiempo la liquidación de contratos a cargo y/o se haga se haga el cierre de expedientes contractuales de manera extemporánea</t>
  </si>
  <si>
    <t>1. Falta de planeación, seguimiento y control de los contratos que hayan terminado.</t>
  </si>
  <si>
    <t>Incumplimiento de las metas establecidas</t>
  </si>
  <si>
    <t>Incumplimiento del 20% de los indicadores del proceso</t>
  </si>
  <si>
    <t>2. Ausencia o cambio de la persona encargada de desarrollar estas funciones (Enfermedad, licencia, retiro, etc.)</t>
  </si>
  <si>
    <t>Afectación Económica</t>
  </si>
  <si>
    <t>Afectación al presupuesto en un valor ≥0,5%.</t>
  </si>
  <si>
    <t>3. Negligencia del contratista</t>
  </si>
  <si>
    <t>4. Carencia de personal con las competencias necesarias para el desarrollo de estas actividades.</t>
  </si>
  <si>
    <t>5. Demora en la expedición de documentos requeridos para la liquidación del contrato</t>
  </si>
  <si>
    <t>No salvaguardar los bienes e intereses asegurables de la Entidad</t>
  </si>
  <si>
    <t>No atender los requisitos legales y normativos establecidos para el adecuado aseguramiento de los bienes e intereses de la Entidad</t>
  </si>
  <si>
    <t>1. Desconocimiento del marco normativo en materia de seguros para la Entidad.</t>
  </si>
  <si>
    <t>Interrupción o afectación en la prestación del servicio administrativo</t>
  </si>
  <si>
    <t>Entre e 97 a 192 horas habiles al año o afectación baja</t>
  </si>
  <si>
    <t>2. Comunicación no asertiva entre los actores que intervienen en las actividades de aseguramiento y su actualización, prevención de pérdidas y siniestralidad.</t>
  </si>
  <si>
    <t>Afectación al presupuesto en un valor &lt;0,5% y ≥1%.</t>
  </si>
  <si>
    <t>3. Incumplimiento de las obligaciones contenidas en los contratos suscritos para la implementación del plan de seguros de la Entidad.</t>
  </si>
  <si>
    <t>4. Imprecisión en la información recibida en el trámite de los siniestros.</t>
  </si>
  <si>
    <t>Interrupción o afectación en la prestación del servicio judicial</t>
  </si>
  <si>
    <t xml:space="preserve">Entre 49 a 96 horas habiles al año </t>
  </si>
  <si>
    <t>5. Sobre carga de trabajo que no permite atender las dinámicas de aseguramiento, prevención de pérdidas y siniestralidad.</t>
  </si>
  <si>
    <t>Perdida parcial o total de la información</t>
  </si>
  <si>
    <t>Posibilidad de pérdida de la documentación en los procesos internos del área, debido al traslado de la documentación a otras dependencias. Igualmente el no registro en el aplicativo de correspondencia de las solicitudes remitdias a la entidad a través de correo electrónico o de manera física</t>
  </si>
  <si>
    <t>1. Diferencias en la visualización de la información registrada en el correo  electrónico (ambiente web y escritorio) que pueden generar el no registro de algunas solicitudes.</t>
  </si>
  <si>
    <t>Entre 193 a 288 horas habiles al año o afectación media</t>
  </si>
  <si>
    <t xml:space="preserve">2. Pérdida de documentos cuando son entregados para realizar un proceso en otra dependencia </t>
  </si>
  <si>
    <t>Afectación de reputacion,imagén, credibilidad, satisfacción de usuarios y PI</t>
  </si>
  <si>
    <t xml:space="preserve">De un área del nivel central, seccional o despacho judicial </t>
  </si>
  <si>
    <t xml:space="preserve">3. Posibles daños y pérdida de documentos o información recibida para radicar, entregar o enviar por correo o a la mano; por factores humanos y ambientales. </t>
  </si>
  <si>
    <t>4.Desconocimiento del procedimiento de procesos de Archivo en la recepción, almacenamiento y distribución de los documentos</t>
  </si>
  <si>
    <t>5. Alto volumen de carga laboral</t>
  </si>
  <si>
    <t>Suspensión de los Servicios Públicos Domiciliarios y/o de Telefonía Móvil Celular (TMC)</t>
  </si>
  <si>
    <t>Pérdida de los beneficios obtenidos mediante el uso de los Servicios Públicos domiciliarios y Servicios TMC.</t>
  </si>
  <si>
    <t>1. No dar trámite de pago oportuno.</t>
  </si>
  <si>
    <t xml:space="preserve">Entre 0 a 48 horas habiles al año </t>
  </si>
  <si>
    <t>2. Saldos pendientes que no corresponden en su pago a la Rama Judicial</t>
  </si>
  <si>
    <t>Entre 0 a 96 horas habiles al año o afectación minima</t>
  </si>
  <si>
    <t>3. Fallas en la comunicación con el operador del servicio.</t>
  </si>
  <si>
    <t>4. No aplicación o aplicación extemporánea de pagos por parte del operador.</t>
  </si>
  <si>
    <t>5. Transición en la aplicación de las disposiciones legales en materia de austeridad en el gasto frente a la contratación de Servicios TMC.</t>
  </si>
  <si>
    <t>Tener registros desactualizados del parque automotor de la Rama Judicial (Hojas de vida de los vehículos, reporte de novedades) y/o pérdida de la información anéxa documentada.</t>
  </si>
  <si>
    <t>Falta de información para realizar seguimiento en términos de cumplimiento, detección y análisis de las novedades de los vehículos.</t>
  </si>
  <si>
    <t>1. Registros y novedades recibidas pendientes de actualiza.</t>
  </si>
  <si>
    <t>2. Registros y novedades no recibidas para la actualización del registro.</t>
  </si>
  <si>
    <t>3. Bases de datos sin criterios unificados.</t>
  </si>
  <si>
    <t>4. Falta de respaldo de la base de datos y/o registros físicos de los vehículos</t>
  </si>
  <si>
    <t>Afectación al presupuesto en un valor &lt;1% y ≥5%.</t>
  </si>
  <si>
    <t>5. Fallas en el software de los equipos de cómputo.</t>
  </si>
  <si>
    <t>Afectación de los aspectos ambientales</t>
  </si>
  <si>
    <t>Falta de información para que los desarrollos administrativos incluyan los enfoques ambientales.</t>
  </si>
  <si>
    <t>1. Desconocimiento del Sistema de Gestión Ambiental que aplica para la Rama Judicial a Nivel Central y Seccional.</t>
  </si>
  <si>
    <t xml:space="preserve">PARA LOS RIESGOS DE CORRUPCIÓN POR POLÍTICA EL IMPACTO SIEMPRE SERÁ MAYOR O CATASTRÓFICO Y SU REDACCÓN DEBE CONSERVAR EL MODELO PROPUESTO </t>
  </si>
  <si>
    <t>2. No hay accesibilidad de forma oportuna a la información base para el cálculo de indicadores</t>
  </si>
  <si>
    <t>Incumplimiento del 60% de los indicadores del proceso</t>
  </si>
  <si>
    <t xml:space="preserve">De la entidad y sector justicia a nivel nacional </t>
  </si>
  <si>
    <t>Suspensión de actividades en las sedes por emergencias, fenómenos naturales o de orden publico</t>
  </si>
  <si>
    <t>Pérdidas humanas, materiales y económicas por eventos asociados a la ocurrencia de una emergencia, desastre o fenómenos naturales o de orden publico</t>
  </si>
  <si>
    <t xml:space="preserve">1 . Incendio por vandalismo (bomba molotov), que entre en contacto con fuentes de ignición (corto circuito) material combustible como papel, muebles almacenados y en uso, insumos de construcción, insumos de aseo, tanque de ACPM, conexión de gas natural, residuos </t>
  </si>
  <si>
    <t xml:space="preserve">Entre e 193 a 240 horas habiles al año </t>
  </si>
  <si>
    <t>2. Incendio por sobrecarga debido al uso de electrodomésticos en las instalaciones</t>
  </si>
  <si>
    <t>Afectación al presupuesto en un valor ≥50%.</t>
  </si>
  <si>
    <t>3. Inundaciones por lluvias torrenciales en la temporada invernal, por el desnivel de las vías se forman arroyos, parte de los cuales desembocan en las edificaciones y/o por efecto del incremento del nivel freático.</t>
  </si>
  <si>
    <t>Diferencias entre el inventario Fisico y el Kardex (SICOF)</t>
  </si>
  <si>
    <t>El sistema de información para el control de almacén e inventarios del almacén no refleja la realidad física del inventario de bienes en uso y en bodega</t>
  </si>
  <si>
    <t xml:space="preserve">1. Mala ejecucion en la toma de inventarios </t>
  </si>
  <si>
    <t xml:space="preserve">2. No registro en el el sistema </t>
  </si>
  <si>
    <t xml:space="preserve">3. Entrega informal de bienes y sin registro en el sicof </t>
  </si>
  <si>
    <t>Afectación Ambiental</t>
  </si>
  <si>
    <t xml:space="preserve">Si el hecho llegara a presentarse, tendría medianas consecuencias o efectos sobre la entidad.
</t>
  </si>
  <si>
    <t xml:space="preserve">4. Falta de tiempo y personal calificado </t>
  </si>
  <si>
    <t>5. No cumplimiento de politicas de inventarios en la Entidad</t>
  </si>
  <si>
    <t>Daños en los equipos instalados en los inmuebles a cargo del Nivel Central, por falta de mantenimiento</t>
  </si>
  <si>
    <t>Posibilidad de cortes en servicios de energía, agua, ascensores, que afecten el normal funcionamiento de las dependencias ubicadas en los inmuebles a cargo del nivel centra</t>
  </si>
  <si>
    <t xml:space="preserve">1. No cumplimiento de los contratos suscritos para el mantenimiento de equipos.
</t>
  </si>
  <si>
    <t>Afectación al presupuesto  en un valor  &lt;1% y ≥5%.</t>
  </si>
  <si>
    <t xml:space="preserve">2. Falta de oportunidad en los procesos de contratación
</t>
  </si>
  <si>
    <t xml:space="preserve">Entre  97 a 144 horas   habiles al año  </t>
  </si>
  <si>
    <t>3. Desconocimiento de los planes de mantenimiento</t>
  </si>
  <si>
    <t>Afectación de reputacion,imagén,  credibilidad, satisfacción de usuarios y PI</t>
  </si>
  <si>
    <r>
      <rPr>
        <sz val="10"/>
        <color rgb="FF000000"/>
        <rFont val="Arial"/>
        <family val="2"/>
      </rPr>
      <t xml:space="preserve">Ofrecer, prometer, entregar, aceptar o solicitar una ventaja indebida para: 
</t>
    </r>
    <r>
      <rPr>
        <sz val="10"/>
        <color rgb="FFFF0000"/>
        <rFont val="Arial"/>
        <family val="2"/>
      </rPr>
      <t xml:space="preserve">
Afectar la seguridad o confidencialidad de la información </t>
    </r>
  </si>
  <si>
    <t>Recibir dádivas o beneficios a nombre propio o de terceros por revelar información confidencial, alterar, retener o no publicar información.</t>
  </si>
  <si>
    <t>1. Falta de ética y valores.</t>
  </si>
  <si>
    <t>Muy Baja - 1</t>
  </si>
  <si>
    <t>2. Insuficientes programas de capacitación para la toma de conciencia debido al desconocimiento de la ley antisoborno (ISO 37001:2016), Plan Anticorrupción y de los valores y principios propios de la entidad.</t>
  </si>
  <si>
    <t>3. Desconocimiento del Código de Etica y Buen Gobierno.</t>
  </si>
  <si>
    <t>4. Falta o inaplicación de controles.</t>
  </si>
  <si>
    <t/>
  </si>
  <si>
    <r>
      <rPr>
        <sz val="11"/>
        <color rgb="FF000000"/>
        <rFont val="Arial"/>
        <family val="2"/>
      </rPr>
      <t xml:space="preserve">Ofrecer, prometer, entregar, aceptar o solicitar una ventaja indebida para:
</t>
    </r>
    <r>
      <rPr>
        <sz val="11"/>
        <color rgb="FFFF0000"/>
        <rFont val="Arial"/>
        <family val="2"/>
      </rPr>
      <t>La adquisición de bienes y servicios</t>
    </r>
  </si>
  <si>
    <t>Incorporar condiciones o requisitos que favorezcan a un proveedor en particular y/o una caracteristica o cualidad de un bien o servicio en especial</t>
  </si>
  <si>
    <t>1. Falta de ética de los servidores públicos (Debilidades en principios y valores)</t>
  </si>
  <si>
    <t>2. Falta de ética de terceros interesados (Debilidades principios y valores)</t>
  </si>
  <si>
    <t>3. Debilidad en los controles de los procedimientos por no determinar y/o aplicar la lista de chequeo de los productos y especificaciones.</t>
  </si>
  <si>
    <t xml:space="preserve">4. Debilidad en los controles de los procedimientos por concentración en la determinación de las condiciones de las necesidades a contratar </t>
  </si>
  <si>
    <r>
      <rPr>
        <sz val="11"/>
        <color rgb="FF000000"/>
        <rFont val="Arial"/>
        <family val="2"/>
      </rPr>
      <t xml:space="preserve">Ofrecer, prometer, entregar, aceptar o solicitar una ventaja indebida para:
</t>
    </r>
    <r>
      <rPr>
        <sz val="11"/>
        <color rgb="FFFF0000"/>
        <rFont val="Arial"/>
        <family val="2"/>
      </rPr>
      <t>Recibir bienes o servicios que no satisfacen las condiciones establecidas en los contratos y especificaciones técnicas</t>
    </r>
  </si>
  <si>
    <t xml:space="preserve">Cuando el supervisor y/o interventor en menoscabo de los intereses Institucionales y/o del Estado desvie, manipule, oculte, o se abstenga de brindar información sobre incumplimientos técnicos, financieros, contables, jurídicos y/o administrativos en la ejecución del contrato
 </t>
  </si>
  <si>
    <t>4. Debilidad en los controles, en los eventos de contar con Interventor, el Supervisor no efectua seguimiento y control a los informes de cumplimiento de obligaciones contractuales.</t>
  </si>
  <si>
    <t>5. Debilidad en los controles por que el Interventor y/o Supervisor se abstiene u omite verificar el cumplimiento de las obligaciones establecidas en el marco legal.</t>
  </si>
  <si>
    <t>6. Debilidad en los controles por no determinar los mecanismos de verificación que garanticen la integralidad y calidad del bien, producto o servicio, según especificaciones</t>
  </si>
  <si>
    <r>
      <rPr>
        <sz val="11"/>
        <color rgb="FF000000"/>
        <rFont val="Arial"/>
        <family val="2"/>
      </rPr>
      <t xml:space="preserve">Ofrecer, prometer, entregar, aceptar o solicitar una ventaja indebida para:
</t>
    </r>
    <r>
      <rPr>
        <sz val="11"/>
        <color rgb="FFFF0000"/>
        <rFont val="Arial"/>
        <family val="2"/>
      </rPr>
      <t>Permitir el uso de los bienes muebles e inmuebles, equipos y consumibles de la entidad con destino diferente a lo establecido.</t>
    </r>
  </si>
  <si>
    <t xml:space="preserve">Permitir el uso o destinación de los bienes muebles, inmuebles, equipos y consumibles de la entidad con proposito diferente a lo establecido </t>
  </si>
  <si>
    <t>3. Debilidad en los controles de los procedimientos para el manejo de los bienes muebles, equipos y consumibles</t>
  </si>
  <si>
    <t>4. Debilidad en los controles para el retiro de los bienes muebles, equipos y consumibles de las sedes de la entidad</t>
  </si>
  <si>
    <t>EVALUACIÓN DE RIESGO - VALORACIÓN DE LOS CONTROLES</t>
  </si>
  <si>
    <t>EVALUACIÓN DEL RIESGO - NIVEL DEL RIESGO RESIDUAL</t>
  </si>
  <si>
    <t xml:space="preserve">RIESGO </t>
  </si>
  <si>
    <t>No. Control</t>
  </si>
  <si>
    <t>Criterios para valorar la eficacia de  los controles preventivos</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</si>
  <si>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</si>
  <si>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</si>
  <si>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</si>
  <si>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</si>
  <si>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</si>
  <si>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</si>
  <si>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</si>
  <si>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</si>
  <si>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</si>
  <si>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</si>
  <si>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</si>
  <si>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La Directora de la Unidad Administrativa mensualmente efectúa el seguimiento a las liquidaciones y cierres contractuales, a través de la matriz de control a la gestión de los contratos que satisfacen las necesidades a cargo de la Unidad Administrativa y sus dependencias adscritas.</t>
  </si>
  <si>
    <t>NO</t>
  </si>
  <si>
    <t>SI</t>
  </si>
  <si>
    <t xml:space="preserve">Análisis de indicadores y acciones correctivas </t>
  </si>
  <si>
    <t>La Directora de la Unidad Administrativa y/o el Director Administrativo de la División que satisfacen las necesidades a través de un contrato, informa oportunamente la(s) novedad administrativa para que se realice la sustitución del supervisor y/o apoyo a la supervisión.</t>
  </si>
  <si>
    <t>Pólizas de calidad y cumplimiento</t>
  </si>
  <si>
    <t>Al finalizar el contrato, el supervisor y/o apoyo a la supervisión, informa al contratista sobre los lineamientos de la Entidad para tramitar liquidación de forma oportuna.</t>
  </si>
  <si>
    <t>El supervisor y/o apoyo a la supervisión, consulta la información documentada relacionada con las liquidaciones y cierres contractuales; así como, participa activa y constantemente en capacitaciones que sobre la materia imparte la Unidad de Compras Públicas.</t>
  </si>
  <si>
    <t>El Director Administrativo de la División de Servicios Administrativos y/o el equipo de apoyo a la supervisión, periodicamente realiza capacitaciones del Manual del Plan de Seguros y del Programa de Prevención y Control de Pérdidas.</t>
  </si>
  <si>
    <t>El Director Administrativo de la División de Servicios Administrativos y/o el equipo de apoyo a la supervisión, periodicamnte aplica de la Matriz de Comunicaciones establecida en el Plan de Seguros de la Entidad.</t>
  </si>
  <si>
    <t>El Director Administrativo de la División de Servicios Administrativos y/o el equipo de apoyo a la supervisión, mensualmente realiza reuniones y comités administrativos de seguimiento a los contratos que conforman el Plan de Seguros.</t>
  </si>
  <si>
    <t>El equipo de apoyo a la supervisión mensualmente efectúa el seguimiento de los siniestros avisados y formalizados a través de una herramienta digital realiza los mejoramientos que surjan en el software dispuesto para el reporte y seguimiento de los siniestros.</t>
  </si>
  <si>
    <t>La Directora de la Unidad Administrativa y/o el Director Administrativo de la División de Servicios Administrativos, en caso de ser requerido, facilita más personal al equipo que apoya la supervisión de los contratos que conforman el Plan de Seguros.</t>
  </si>
  <si>
    <t>La Jefe de la Sección Centro de Documentación y su equipo de trabajo trabajaran el correo electrónico bajo ambiente web y cuando sea necesario solicitarán al CENDOJ o la Unidad Informática los ajustes necesarios de acuerdo con la  infraestructura tecnológica que maneja la Entidad.</t>
  </si>
  <si>
    <t>La Jefe de la Sección Centro de Documentación y/o su equipo de trabajo, mensualmente realiza el seguimiento y control a los respectivos soportes para la entrega de documentación tanto a las dependencias de la entidad como la que es transferida al archivo central para su custodia.</t>
  </si>
  <si>
    <t>La Jefe de la Sección Centro de Documentación y/o su equipo de trabajo, mensualmente, monitorea que las planillas, actas y demás documentos en los cuales se deja constancia del traslado de documentos se encuentran debidamente firmadas y sin anotaciones de faltantes de documentos, así como la radicación de los correos electrónicos.</t>
  </si>
  <si>
    <t xml:space="preserve">El equipo de trabajo de la Sección Centro de Documentación, participa de las capacitaciones que suministra la entidad y que sirven para afianzar los conocimientos requeridos para la realización de las actividades que desarrollan </t>
  </si>
  <si>
    <t>La Directora de la Unidad Administrativa, el Director Administrativo de la División de Servicios Administrativos y/o la Jefe de la Sección Centro de Documentación, realiza la redistribución de funciones y carga laboral asignados al personal asignado, cuando la necesidad del servicio lo requiera.</t>
  </si>
  <si>
    <t>El Director Administrativo de la División de Servicios Administrativos y/o el Jefe de la Sección de Servicios Técnicos, remite oportunamente las comunicaciones de obligación de pago de los servicios públicos, al supervisor del contrato, responsable de obras e intervenciones físicas en sedes judiciales.</t>
  </si>
  <si>
    <t>Pago extemporaneo de servicios</t>
  </si>
  <si>
    <t xml:space="preserve">El Director Administrativo de la División de Servicios Administrativos y/o el Jefe de la Sección de Servicios Técnicos, hace la transferencia directa de las facturas (SIGOBius) al responsable de tramitar los pagos. Debe tener activados los SIGOBius del personal de la cadena presupuestal (Por parte de la mesa de ayuda se eliminó esta habilitación). </t>
  </si>
  <si>
    <t>El Director Administrativo de la División de Servicios Administrativos, el Jefe de la Sección de Servicios Técnicos y/o el equipo de trabajo realizan la socialización, implementación y consulta permanente del instrumento documentado para tal fin.</t>
  </si>
  <si>
    <t>El Director Administrativo de la División de Servicios Administrativos y/o el Jefe de la Sección de Servicios Técnicos, realiza la asignación específica de servidores judiciales para realizar el seguimiento periódico y oportuno a los pagos realizados.</t>
  </si>
  <si>
    <t>el Jefe de la Sección de Servicios Técnicos y/o el equipo de trabajo realiza la solicitud de concepto de viabilidad (seguridad), acerca de las disposiciones legales en materia de austeridad en el gasto, frente al desmonte gradual de los servicios TMC.</t>
  </si>
  <si>
    <t>El Director Administrativo de la División de Servicios Administrativos y/o el Jefe de la Sección de Transportes, realiza el cruce de información con la División de Almacén e Inventario y el Plan de Seguros institucional.</t>
  </si>
  <si>
    <t>El Jefe de la Sección de Transportes, efectúa la revisión de actualización de los registros y anexos que realizan los integrantes del equipo de trabajo, de acuerdo con lo reportado por los contratistas.</t>
  </si>
  <si>
    <t>El equipo de trabajo de la Sección de Transportes registra las novedades a los responsables del parque automotor, de acuerdo con lo reportado por los contratistas.</t>
  </si>
  <si>
    <t>El Director Administrativo de la División de Servicios Administrativos y/o el Jefe de la Sección de Transportes revisan la consistencia de los datos registrados del parque automotor.</t>
  </si>
  <si>
    <t>El Jefe de la Sección de Servicios Técnicos y/o el equipo de trabajo realizan la búsqueda e implementación de alternativas tecnológicas para el manejo de la información con respaldo.</t>
  </si>
  <si>
    <t>La Coordinación Nacional Ambiental, en armonía con la Coordinación Nacional el SIGCMA, generar actividades de socialización de casos de uso prácticos y sensibilización virtual de desarrollos administrativos y misionales de la entidad, con enfoque ambiental.</t>
  </si>
  <si>
    <t>Sesiones de capacitación y talleres prácticos</t>
  </si>
  <si>
    <t>La Coordinación Nacional Ambiental genera una cultura de transferencia de conocimiento a través de gestores de cambio en materia ambiental para la optimización de los procesos.</t>
  </si>
  <si>
    <t>La Coordinación Nacional Ambienta junto con el equipo de trabajo y los intervinientes del sistema, consolidan diferentes fuentes de análisis y mejora del desempeño plan de gestión ambiental.</t>
  </si>
  <si>
    <t>La Directora de la Unidad Administrativa y/o los directores administrativos de las divisiones adscritas, en armonía con las coordinaciones administrativas realizan estudios en procura de adquirir edificaciones adecuadas técnicamente para el almacenamiento de acuerdo con las características de cada caso.</t>
  </si>
  <si>
    <t>Planes de Emergencias y Contingencias por sede</t>
  </si>
  <si>
    <t>La Coordinación Nacional Ambiental del SIGCMA en armonía con los coordinadores administrativos de cada sede realizan campañas de concientización para evitar el uso de electrodomésticos en las instalaciones de la Rama Judicial.</t>
  </si>
  <si>
    <t>La Directora de la Unidad Administrativa y/o los directores administrativos de las divisiones adscritas formulan planes, programas o proyectos para adecuar las instalaciones existentes.</t>
  </si>
  <si>
    <t>El Director Administrativo de la División de Almacén e Inventarios valida y consolida con los profesionales a cargo la información de las tomas físicas de inventarios, para contar con una información adecuada.</t>
  </si>
  <si>
    <t>El Director Administrativo de la División de Almacén e Inventarios realiza prueba aleatoria de los datos se registran en el sistema de información para el control de almacén e inventarios del almacén con el fin de encontrar desviaciones o desaciertos.</t>
  </si>
  <si>
    <t>Los profesionales de la División de Almacén e Inventarios verifican que todas los ingresos y salida de las bodegas del almacén cuenten con el registro dentro del sistema de información para el control de almacén e inventarios del almacén.</t>
  </si>
  <si>
    <t>Plan de gestion integral de residuos solidos</t>
  </si>
  <si>
    <t>La Directora de la Unidad Administrativa y/o el Director Administrativo de la División de Almacén e Inventarios formulan programas de formación para fortalecer las competencias del equipo a cargo.</t>
  </si>
  <si>
    <t>La Directora de la Unidad Administrativa y/o el Director Administrativo de la División de Almacén e Inventarios verifican que se dé cumplimiento a la información documentada sobre la administración y control de activos bienes muebles de la rama Judicial.</t>
  </si>
  <si>
    <t>La Directora de la Unidad Administrativa y/o el Director Administrativo de la División de Mejoramiento y Mantenimiento de Infraestructura realiza el seguimiento mensual al cumplimiento de los contratos suscrito para el mantenimiento de los diferentes equipos.</t>
  </si>
  <si>
    <t>La Directora de la Unidad Administrativa y/o el Director Administrativo de la División de Mejoramiento y Mantenimiento de Infraestructura efectúa el seguimiento al pago mensual de  los contratos de mantenimiento de equipos.</t>
  </si>
  <si>
    <t>La Directora de la Unidad Administrativa y/o el Director Administrativo de la División de Mejoramiento y Mantenimiento de Infraestructura realizan el seguimiento a las solicitudes de procesos de selección para que se realicen con la oportunidad establecida en el Plan Anual de Adquisiciones</t>
  </si>
  <si>
    <t>Seguimiento a la ejecución del Plan Anual de Adquisiciones de la vigencia</t>
  </si>
  <si>
    <t>La Directora de la Unidad Administrativa y/o los directores administrativos de las divisiones adscritas formulan programas de formación, sensibilización y seguimiento que fortalezcan la competencias y el conocimiento del Sistema de Gestión Antisoborno</t>
  </si>
  <si>
    <t>Seguimiento trimestral al cumplimiento de las actividades que mitigan los riesgos previstos en el Sistema de Gestión Antisoborno</t>
  </si>
  <si>
    <t>La Directora de la Unidad Administrativa y/o los directores administrativos de las divisiones adscritas realiza el seguimiento mensual al cumplimiento de las actividades que mitigan los riesgos previstos en el Sistema de Gestión Antisoborno</t>
  </si>
  <si>
    <t xml:space="preserve">Nivel Central </t>
  </si>
  <si>
    <t>IDENTIFICACIÓN DEL RIEGO</t>
  </si>
  <si>
    <t>VALORACIÓN  DEL RIESGO - NIVEL DEL RIESGO RESIDUAL</t>
  </si>
  <si>
    <t>DESCRIPCIÓN  DEL RIESGO</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</si>
  <si>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</si>
  <si>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</si>
  <si>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</si>
  <si>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</si>
  <si>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</si>
  <si>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</si>
  <si>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</si>
  <si>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</si>
  <si>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</si>
  <si>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</si>
  <si>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</si>
  <si>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</si>
  <si>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Efectuar el seguimiento y control a la liquidación y cierre contractual que satisface las necesidades a cargo de la Unidad Administrativa y sus dependencias adscritas.</t>
  </si>
  <si>
    <t>Directora Unidad Administrativa</t>
  </si>
  <si>
    <t>Realizar el seguimiento y control a las actividades del plan de seguros de la entidad, a fin de garantizar su calidad y oportunidad</t>
  </si>
  <si>
    <t>Director Administrativo de la División de Servicios Administrativos</t>
  </si>
  <si>
    <t>- Intervención de archivos (clasificación, organización, foliado, FUID, etc.) de la Dirección Ejecutiva
- Revisión planillas de entrega de correspondencia para verificar si reporta inconsistencia en la entrega de la documentación</t>
  </si>
  <si>
    <t>Jefe de la Sección de Centro de Documentación</t>
  </si>
  <si>
    <t>Informe de los servicios administrativos y generales a cargo de la dependencia</t>
  </si>
  <si>
    <t>Jefe de la Sección de Servicios Técnicos</t>
  </si>
  <si>
    <t>Informe de administración, mantenimiento, control y suministro de insumos para el parque automotor</t>
  </si>
  <si>
    <t>Jefe de la Sección de Transportes</t>
  </si>
  <si>
    <t>Reducir (Mitigar)</t>
  </si>
  <si>
    <t>Ejecución del plan de trabajo anual ambiental</t>
  </si>
  <si>
    <t>Informe trimestral de los servicios administrativos y generales a cargo de la dependencia</t>
  </si>
  <si>
    <t>Director Administrativo del Centro de Administración del Palacio</t>
  </si>
  <si>
    <t>Informe sobre la administración y control de los bienes muebles</t>
  </si>
  <si>
    <t>Director Administrativo de la División de Almacén e Inventarios</t>
  </si>
  <si>
    <t>Informe de seguimiento y control al mejoramiento y mantenimiento de la infraestructura física</t>
  </si>
  <si>
    <t>Director Administrativo de la División de Mejoramiento y Mantenimiento de Infraestructura</t>
  </si>
  <si>
    <t>Informe trimestral de seguimiento al cumplimiento de las actividades del Sistema de Gestión Antisoborno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</si>
  <si>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</si>
  <si>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</si>
  <si>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</si>
  <si>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</si>
  <si>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</si>
  <si>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</si>
  <si>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</si>
  <si>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</si>
  <si>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</si>
  <si>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</si>
  <si>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Puede ocurrir en algún momento</t>
  </si>
  <si>
    <t>Media</t>
  </si>
  <si>
    <t>Resultados entre 10%- 29%</t>
  </si>
  <si>
    <t>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</si>
  <si>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</si>
  <si>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</si>
  <si>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</si>
  <si>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</si>
  <si>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</si>
  <si>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</si>
  <si>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</si>
  <si>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</si>
  <si>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</si>
  <si>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 xml:space="preserve">De la entidad, seccional, despachos a nivel local o municipal </t>
  </si>
  <si>
    <t>Moderado</t>
  </si>
  <si>
    <t xml:space="preserve">De la entidad, seccional, despachos a nivel departamental </t>
  </si>
  <si>
    <t>Mayor</t>
  </si>
  <si>
    <t>Catastrófico</t>
  </si>
  <si>
    <t xml:space="preserve">De la entidad y sector justicia a nivel internacional </t>
  </si>
  <si>
    <t>Afectación al  presupuesto en un valor  &lt;5% y  ≥20%.</t>
  </si>
  <si>
    <t>Incumplimiento del 40%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</si>
  <si>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</si>
  <si>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</si>
  <si>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</si>
  <si>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</si>
  <si>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</si>
  <si>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</si>
  <si>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</si>
  <si>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</si>
  <si>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</si>
  <si>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</si>
  <si>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</si>
  <si>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</si>
  <si>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</si>
  <si>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</si>
  <si>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</si>
  <si>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</si>
  <si>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</si>
  <si>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</si>
  <si>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</si>
  <si>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</si>
  <si>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</si>
  <si>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</si>
  <si>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</si>
  <si>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</si>
  <si>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</si>
  <si>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</si>
  <si>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</si>
  <si>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</si>
  <si>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</si>
  <si>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</si>
  <si>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</si>
  <si>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</si>
  <si>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</si>
  <si>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</si>
  <si>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</si>
  <si>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</si>
  <si>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</si>
  <si>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</si>
  <si>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</si>
  <si>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</si>
  <si>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</si>
  <si>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</si>
  <si>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</si>
  <si>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</si>
  <si>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</si>
  <si>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</si>
  <si>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</si>
  <si>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</si>
  <si>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</si>
  <si>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</si>
  <si>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</si>
  <si>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</si>
  <si>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</si>
  <si>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</si>
  <si>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</si>
  <si>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</si>
  <si>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</si>
  <si>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</si>
  <si>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</si>
  <si>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</si>
  <si>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</si>
  <si>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</si>
  <si>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</si>
  <si>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</si>
  <si>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</si>
  <si>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</si>
  <si>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</si>
  <si>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</si>
  <si>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</si>
  <si>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</si>
  <si>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</si>
  <si>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</si>
  <si>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</si>
  <si>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</si>
  <si>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</si>
  <si>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</si>
  <si>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</si>
  <si>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</si>
  <si>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Durante el primer trimestre, la unidad administrativa llevó a cabo un seguimiento exhaustivo de los trámites de gestión correspondientes a los 42 contratos pendientes de liquidación; en este contexto, se establecieron dos escenarios para abordar esta actividad de manera eficiente. En el primer escenario, se identificaron los contratos próximos a perder competencia en el año en curso y se implementó un plan de choque con el objetivo de liquidar estos contratos en el primer trimestre, con el apoyo directo de la Dirección de la Unidad para superar las dificultades encontradas en cada caso. De los 4 contratos que estaban próximos a perder competencia, se logró liquidar tres, alcanzando así un porcentaje de ejecución del 75% respecto a lo planificado. En el segundo escenario, se abordaron los 38 contratos restantes mediante un plan de acción que incluyó la fijación de fechas para la radicación de la documentación de liquidación para el control de legalidad ante la UCP. Además, se designó un responsable para llevar a cabo este objetivo de manera efectiva. En el segundo escenario, se logró liquidar ocho (8) contratos, lo que suma un total de once (11) contratos liquidados en el primer trimestre. Este enfoque estratégico ha permitido avanzar significativamente en el proceso de liquidación de contratos.</t>
  </si>
  <si>
    <t>El Plan de Seguros se encuentra en implementación a nivel nacional, por medio de la ejecución de 2 contratos (119 y 228 de 2022), los cuales se encuentran en constante seguimiento por parte de la supervisión de los contratos, a fin de que los componentes de aseguramiento, actualización de valores asegurados, trámite de siniestros y prevención de pérdidas se lleven a cabo dentro de los términos contractuales establecidos. Las dificultades evidenciadas durante el periodo evaluado se han reportado oportunamente al contratista, exigiendo los correctivos y mejoras a las que haya lugar.</t>
  </si>
  <si>
    <t>Durante el primer trimestre de 2024 se pudo establecer que 16 correos del mes de marzo de 2024 no fueron ingresados al aplicativo SIGOBius, por lo que se le solicitó a las personas encargadas de estas labor que realizaran el registro de los mismos en el aplicativo de correspondencia. Igualmente y teniendo en cuenta que esta falla se presenta de manera más recurrente cuando se trabaja desde el aplicativo escritorio se le indicó a las personas encargadas de la radicación de trabajar bajo ambiente web.
En cuanto a la entrega de correspondenica física no se presentaron novedades por pérdida de documentos durante el primer trimestre de 2024 y solo se efectuó una anotación en una planilla, la cual se validó y se pudo establecer que el documento físico fue enviado sin anexos, dejando la anotación en el mismo</t>
  </si>
  <si>
    <t>En relación con las sedes de la Rama Judicial - nivel central, sobre las cuales se controla y pagan los servicios públicos domiciliarios, no se materializó el riesgo de suspensión de dichos servicios, lo cual indica que los controles y las acciones de prevención son eficaces.</t>
  </si>
  <si>
    <t>Durante el primer trimestre de la vigencia 2024, se vienen adelantando esfuerzos orientados al aseguramiento de contar con información confiable y oportuna, respecto del parque automotor de la Rama Judicial y su gestión administrativa (Nivel Central).
Así mismo, se ha iniciado la implementación del formulario de inspección preoperativa, para automotores, que además de dar cumplimiento legal, permite la detección temprana de novedades en los automotores, así como la validación de información incompleta en posesión del conductor. 
En conclusión, las medidas que se están implementando, han permitido cerrar la brecha de falta de información, dando como resultado que en primer trimestre no se materializó el riesgto en cuestión.</t>
  </si>
  <si>
    <t xml:space="preserve">
Durante el primer trimestre del año se da cumplimiento al 22,6% de las actividades programas para la mejora de la gestión ambiental, las cuales estan enfocadas hacia al mentanimiento del PGA y SGA, al desarrollo de las actividades que hacen parte de los programas ambientales de la entidad  y a las emergencias. Se resalta que para este primer corte se aplazó la estructuración y radicación de la solicitud de contratación de la gestión final de RESPEL, teniendo en cuenta que se realizó prórroga del contrato vigente, asimismo se prorrogó la actualización de la matriz ambiental para la adquisicón de bienes y servicios. </t>
  </si>
  <si>
    <t>Se presentaron disturbios el día 08 de febrero del 2024 motivado por la elección de Fiscal General por parte de la Corte Suprema en las afueras del Palacio de Justicia impidiendo el ingreso y salida de funcionarios, visitantes, contratistas, comunidad en general,  lo cual causo la suspensión de la  prestación del servicio en las  Altas Cortes de manera presencial.</t>
  </si>
  <si>
    <t>El Director Administrativo de la División de Almacén e Inventarios mediante el informe periódico sobre la administración y control de los bienes muebles controla que el inventario físico y el Kardex (SICOF) refleje la realidad física del inventario de bienes en uso y en bodega. Dentro de la actividad de bodega se encuentra inmerso el tema de inventarios periódicos selectivos o aleatorios, para este semestre hemos realizado un inventario selectivo correspondientes a tóner sin novedad los saldos físicos corresponden con los saldos en sistema. El traspaso de elementos entre servidores, los reintegros al almacén y los procesos de bajas coadyudan a reflejar la realidad sobre los bienes.</t>
  </si>
  <si>
    <t>Se cuenta con los contratos para adelantar el mantenimiento de los equipos de los diferentes sedes a cargo del nivel central</t>
  </si>
  <si>
    <t>La Directora de la Unidad Administrativa y/o los directores administrativos de las divisiones adscritas formularon y realizaron el seguimiento a la ejecución de los planes, programas o proyectos a cargo, a través de los instrumentos y/o herramientas provistas para el Plan de Acción del Proceso Gestión Administrativa (SIGCMA), la Matriz de riesgos del Proceso Gestión Administrativa (SIGCMA) articulada con la Matriz de riesgos Sistema de Gestión Antisoborno (SGA).</t>
  </si>
  <si>
    <t>Durante el primer trimestre del presente año, dentro del Plan Anual de Adquisiciones, se planificó presentar un total de 37 requerimientos ante la Unidad de Compras Públicas (UCP). Dentro de este conjunto, se incluyen dos solicitudes correspondientes a la Unidad de Recursos Humanos y una adicional, emanada de la Unidad de Presupuesto. Esto conlleva a un saldo de 34 necesidades hacer presentadas por la Unidad Administrativa. Es importante resaltar que este recuento engloba algunas solicitudes presentadas desde diciembre de 2023 ante la Unidad de Compras Públicas, por cuanto están contempladas en Plan Anual de Adquisiciones del presente año. De las 24 necesidades remitidas a la UCP, se han adjudicado cinco contratos.</t>
  </si>
  <si>
    <t xml:space="preserve">Durante el primer trimestre del presente año se solicitó la realización de 17 modificaciones contractuales, dentro de estas anotamos tres (3) memorandos emitidos por la División de Supervisión, ya que esta última desempeña un papel en la gestión administrativa; dichas radicaciones se trabajan de manera conjunta entre la División de Supervisión y la Unidad Administrativa. </t>
  </si>
  <si>
    <t>ANÁLISIS DEL RESULTADO FINAL 
2 TRIMESTRE</t>
  </si>
  <si>
    <t>Durante el segundo trimestre la Unidad Administrativa se enfocó en realizar un alto número de radicaciones de liquidaciones que datan desde 2018 ante la Unidad de Compras Públicas. Asimismo, se dedicó a la conciliación de facturas, pagos y documentos pendientes por parte de contratistas, asegurándose de oficializar cada uno para proceder con las liquidaciones correspondientes. En este periodo, el objetivo principal fue radicar la mayor cantidad de contratos pendientes de liquidación, con el fin de obtener un significativo porcentaje de liquidaciones publicadas en el tercer y cuarto trimestre del año. Esto permitirá reducir en un 80% el número de liquidaciones atrasadas de los años 2018, 2020, 2021, 2022 y 2023. Finalmente, hemos logrado liquidar dos (2) contratos pertenecientes a la División de Mejoramiento y Mantenimiento, los cuales han sido publicados. Adicionalmente, se ha obtenido control de legalidad para doce (12) contratos, mientras que seis (6) están actualmente en proceso de tramitación en la UCP para dicho control. Los contratos restantes serán gestionados durante el resto del semestre, con el objetivo de optimizar el porcentaje de trámites de liquidaciones realizados de manera eficiente.</t>
  </si>
  <si>
    <t>El Plan de Seguros se encuentra en implementación a nivel nacional, por medio de la ejecución de 2 contratos (119 y 228 de 2022). Las pólizas que conforma el plan de seguros de la entidad se encuentran vigentes hasta el 12 de agosto de 2026. Para el periodo comprendido entre el 01-04-2024 al 30-06-2024 se realizaron 27 comités de seguros así: Seccionales 15 (Regional Barranquilla, Regional Cali, Regional Medellín, Regional Bogotá y Regional Bucaramanga) Nivel Central 6 (Altas Cortes y Unidades del CSJ y DEAJ) Aseguradoras 3 Corredor de Seguros 3, donde se realizó el seguimiento y avance en los componentes de aseguramiento, actualización de valores asegurados, trámite de siniestros y prevención de pérdidas, dentro de los aspecto en los cuales se han reiterado periódicamente son los tiempos para avisar y formalizar los siniestros, la implementación de las estrategias de prevención de perdidas por cada uno de los ramos del Plan de seguros y la oportunidad y veracidad de la información suministrada para la actualización de valores asegurados. Las dificultades evidenciadas durante el periodo evaluado se han reportado oportunamente al contratista, y actualmente se adelanta proceso de incumplimiento del contrato 119-2022</t>
  </si>
  <si>
    <t xml:space="preserve">Durante el segundo trimestre de 2024 se recibieron 131,62 peticiones de manera física y a través de correo elecrtrónico, dirigidas a la Dirección Ejecutiva y de las cuales 13,008 fueron ingresadas al aplicativo de correspondencia SIGOBius para el respectivo trámite. Igualmente, quedaron sin radicar 154 solicitudes que fueron remitidas durante los últimos días del mes de junio de 2024 y por lo mismo fueron ingresados al aplicativo SIGOBius en los dos primeros días hábiles del mes de julio de 2024. 
En cuanto a la entrega de correspondenica física no se presentaron novedades por pérdida de documentos durante el segundo trimestre de 2024. Así mismo no se han presentado reclamaciones por pérdida de documentos o no radicación de peticiones remitidas por correo electrónico. </t>
  </si>
  <si>
    <t>Los cuadros comparativos de los costos de servicios públicos pagados durante el segundo trimestre de 2024 facilitan el monitoreo a la variación de los consumos y costos en cada una de las sedes del nivel central para tener las apropiaciones necesarias para el pago oportuno, evitando el riesgo de suspensión de los Servicios Públicos Domiciliarios y/o de Telefonía Móvil Celular (TMC)</t>
  </si>
  <si>
    <t xml:space="preserve">Durante el segundo trimestre de la vigencia 2024, se avanzó en la implementación y estabilización de una solución tecnológica, enmarcada en el aseguramiento de la oportuna gestión administrativa del parque automotor de la Rama Judicial a cargo de la Sección Transportes, esto es, en el nivel central.
Así mismo, se ha estabilizado la implementación del formulario de inspección preoperativa para automotores, con lo cual se ha podido realizar una identificación temprana de fallos mecánicos e imposición de comparendos. Así mismo, permite reportar documentación faltante en el automotor, así como el estado mecánico de elementos críticos para una operación confiable y segura.
En conclusión, las medidas que se están implementando, demuestran ser eficaces para la contención del riesgo en cuestión, pero así mismo, continúan aportando a la reducción de las brechas de falta de información; lo anterior, por cuanto en el segundo trimestre no se materializó el riesgo analizado.
</t>
  </si>
  <si>
    <t xml:space="preserve">Para el segundo trimestre del año, se da avance al cumplimiento de la meta anual del 25% donde como actividades adicionales al plan de rabajo inicial se ejecutó: inventario de equipos de impresión y fotocopiado de las sedes de Palacio de Justicia y DEAJ, entrega de residuos peligrsosos y presentación de informe de avance del contrato 097 de 2023 de desintegración de vehículos.
Se realiza prórroga al contrato 059 de 2023 hasta el 30 de septiembre de 2024, y se tiene pendiente la contratación de manejo de residuos aprovechables. </t>
  </si>
  <si>
    <t>Hubo diferentes protestas sin distubios en los meses de abril, mayo y junio del 2024, pero en asocio con la oficina de seguridad del Palacio y la Policia se tomaron las medidas pertinentes para asegurar la prestación de los  servicios y la atención a los usuarios  del  Palacio de Justicia junto con  sus sedes Anexas las cuales funcionaron en total normalidad.</t>
  </si>
  <si>
    <t>Dentro de la actividad de bodega se encuentra inmerso el tema de inventarios periódicos selectivos que para este semestre hemos realizado 2 correspondientes a tóner y códigos aleatorios sin novedad los saldos físicos corresponden con los saldos en sistema.El primer semestre del 2024  lo cerramos con la  custodia y almacenamiento  de 2.570.537 elementos de consumo correspondiente a 996 codigos diferentes por un valor de $2.578.238.179.</t>
  </si>
  <si>
    <t xml:space="preserve">Se cuenta con los contratos para el mantenimiento de equipos, y se adelanta la contratación de los que tiene un fecha proxima a vencer. </t>
  </si>
  <si>
    <t>La Directora de la Unidad Administrativa y/o los directores administrativos de las divisiones adscritas formularon y realizaron el seguimiento a la ejecución de los planes, programas o proyectos a cargo, a través de los instrumentos y/o herramientas provistas para el Plan de Acción del Proceso Gestión Administrativa (SIGCMA), la Matriz de riesgos del Proceso Gestión Administrativa (SIGCMA) articulada con la Matriz de riesgos Sistema de Gestión Antisoborno (SGA). 
Así mismo, a traves de depositos compartidos controlan el registro de información, la oportunidad y claridad con que se proyecta la información de servicios a cargo.
https://etbcsj.sharepoint.com/:x:/r/teams/DespachoDirectorUnidadAdministrativa/Documentos%20compartidos/PAA%202024/Plan%20Anual%20de%20Adquisiciones%20-%20ULTIMA%20VERSION.xlsx?d=wacaab977c8924aa7837d2751c0e2af0e&amp;csf=1&amp;web=1&amp;e=wHyYne
https://etbcsj.sharepoint.com/:f:/r/teams/DespachoDirectorUnidadAdministrativa/Documentos%20compartidos/Seguimiento%20Acuerdo%20Sindical?csf=1&amp;web=1&amp;e=riw4lI</t>
  </si>
  <si>
    <t>La Directora de la Unidad Administrativa y/o los directores administrativos de las divisiones adscritas formularon y realizaron el seguimiento a la ejecución de los planes, programas o proyectos a cargo, a través de los instrumentos y/o herramientas provistas para el Plan de Acción del Proceso Gestión Administrativa (SIGCMA), la Matriz de riesgos del Proceso Gestión Administrativa (SIGCMA) articulada con la Matriz de riesgos Sistema de Gestión Antisoborno (SGA). 
Durante el segundo trimestre, se realizó una actualización de fechas en el Plan Anual de Adquisiciones, resultando en 31 procesos a presentar ante la Unidad de Compras Públicas; dentro de este conjunto, se solicitó la eliminación de 12 procesos. Asimismo, es importante mencionar que se realizaron ocho (8) radicaciones en el primer trimestre que estaban contempladas para el segundo trimestre. Según las necesidades contempladas en el Plan Anual de Adquisiciones para el primer semestre y conforme a las radicaciones presentadas, se han adjudicado un total de nueve (9) contratos para el segundo trimestre. Estos seguimientos controlan la Incorporación de condiciones o requisitos para la contratación de los bienes y servicios a cargo.</t>
  </si>
  <si>
    <t>La Directora de la Unidad Administrativa y/o los directores administrativos de las divisiones adscritas formularon y realizaron el seguimiento a la ejecución de los planes, programas o proyectos a cargo, a través de los instrumentos y/o herramientas provistas para el Plan de Acción del Proceso Gestión Administrativa (SIGCMA), la Matriz de riesgos del Proceso Gestión Administrativa (SIGCMA) articulada con la Matriz de riesgos Sistema de Gestión Antisoborno (SGA). 
Durante el segundo trimestre, se realizó un total de 20 modificaciones contractuales; dentro de estas, anotamos cuatro (4) memorandos emitidos por la División de Supervisión, ya que esta última desempeña un papel en la gestión administrativa. Dichas radicaciones se trabajan de manera conjunta entre la División de Supervisión y la Unidad Administrativa. Estos seguimientos facilitan los controles en la supervisión y/o interventoría garantizando la información sobre novedades técnicas, financieras, contables, jurídicas y/o administrativas en la ejecución de los contratos.</t>
  </si>
  <si>
    <t>La Directora de la Unidad Administrativa y/o los directores administrativos de las divisiones adscritas formularon y realizaron el seguimiento a la ejecución de los planes, programas o proyectos a cargo, a través de los instrumentos y/o herramientas provistas para el Plan de Acción del Proceso Gestión Administrativa (SIGCMA), la Matriz de riesgos del Proceso Gestión Administrativa (SIGCMA) articulada con la Matriz de riesgos Sistema de Gestión Antisoborno (SGA). 
Durante el segundo trimestre, se realizó un total de 20 modificaciones contractuales; dentro de estas, anotamos cuatro (4) memorandos emitidos por la División de Supervisión, ya que esta última desempeña un papel en la gestión administrativa. Dichas radicaciones se trabajan de manera conjunta entre la División de Supervisión y la Unidad Administrativa. Estos seguimientos facilitan el control al uso o destinación de los bienes muebles, inmuebles, equipos y consumibles adquiridos por la entidad.</t>
  </si>
  <si>
    <t>ANÁLISIS DEL RESULTADO FINAL 
3 TRIMESTRE</t>
  </si>
  <si>
    <t xml:space="preserve">Durante el tercer trimestre la Unidad Administrativa se enfocó en llevar a cabo un seguimiento exhaustivo de los trámites de gestión correspondientes a las liquidaciones pendientes, radicadas ante la Unidad de Compras Públicas en el trimestre pasado; por lo cual se obtuvo un significativo porcentaje de liquidaciones firmadas y publicadas. Finalmente, hemos logrado liquidar quince (15) contratos suscritos durante las vigencias 2018, 2022 y 2023, las cuales han sido publicados en las plataformas SECOP I y II. Adicionalmente, durante este trimestre se han venido adelantando los trámites para el cierre de expediente contractual de contratos de las vigencias 2018, 2019 y 2021, ya que debido a sus características no proceden a liquidación. </t>
  </si>
  <si>
    <t>El Plan de Seguros se encuentra en implementación a nivel nacional, por medio de la ejecución de 2 contratos (119 y 228 de 2022). Las polizas que conforma el plan de seguros de la entidad se encuentran vigentes hasta el 12 de agosto de 2026. Para el periodo comprendido entre el 01-07-2024 al 30-09-2024 se realizaron 27 comites de seguros asì: Secionales 15 (Regional Barranquilla, Regional Cali, Regional Medellin, Regional Bogotà y Regional Bucaramanga) Nivel Central 6 (Altas Cortes y Unidades del CSJ y DEAJ) Aseguradoras 3 Corredor de Seguros 3, donde se realizò el seguimiento y avance en los componentes de aseguramiento, actualización de valores asegurados, trámite de siniestros y prevención de pérdidas, dentro de los aspecto en los cuales se han reiterado periodicamente son los tiempos para avisar y formalizar los siniestros, la implementaciòn de las estrategias de prevenciòn de perdidas por cada uno de los ramos del Plan de seguros y la oportunidad y veracidad de la informaciòn suministrada para la actualizaciòn de valores asegurados. Las dificultades evidenciadas durante el periodo evaluado se han reportado oportunamente al contratista. Con el fin de fortalecer el programa de prevencion y control  de perdidas se han generado capacitacones en las Unidades de CSJ y las Unidades de la DEAJ, lo que permitira que los servidores judiciales tengan un mejor control de sus riesgos Inherentes.</t>
  </si>
  <si>
    <t xml:space="preserve">Durante el tercer trimestre de 2024 se recibieron 13.459  peticiones de manera física y a través de correo elecrtrónico, dirigidas a la Dirección Ejecutiva y de las cuales 13,334 fueron ingresadas al aplicativo de correspondencia SIGOBius para el respectivo trámite. Igualmente, quedaron sin radicar 125 solicitudes que fueron remitidas durante los últimos días del mes de setiembre de 2024 y por lo mismo ingresados al aplicativo en los primeros días hábiles del mes de octubre de 2024. 
En cuanto a la entrega de correspondenica física no se presentaron novedades por pérdida de documentos durante el tercer trimestre de 2024. Así mismo no se han presentado reclamaciones por pérdida de documentos o no radicación de peticiones remitidas por correo electrónico. </t>
  </si>
  <si>
    <t>El Director Administrativo de la División de Servicios Administrativos y/o el Jefe de la Sección de Servicios Técnicos, junto con los servidores judiciales realizaron el seguimiento periódico y oportuno a la gestión de servicios públicos domiciliarios y de telefonía móvil celular, evitando el riesgo de suspensión, la cual se puede materializar en gran medida por el pago inoportuno de las facturas. Por ello a través, de cuadros comparativos de los costos de servicios públicos pagados durante el tercer trimestre de 2024 se monitorea la variación de los consumos y costos en cada una de las sedes del nivel central para tener las apropiaciones necesarias para el pago oportuno.</t>
  </si>
  <si>
    <t>El Director Administrativo de la División de Servicios Administrativos y/o el Jefe de la Sección de Transportes, a través del Informe de administración, mantenimiento, control y suministro de insumos para el parque automotor compilan la información para realizar seguimiento en términos de cumplimiento, detección y análisis de las novedades de los vehículos. Allí se incluye la distribución a nivel nacional del parque automotor, el cálculo de su obsolescencia, tomando como punto de cálculo la vigencia 2024, el consumo de combustible y rendimiento de los vehículos asignados a las altas cortes, la gestión de su mantenimiento y siniestralidad. Así mismo, se mitigó el tener registros desactualizados del estado de los comparendos, formulándose acciones para su normalización.</t>
  </si>
  <si>
    <t xml:space="preserve">Para este corte se tenía programada la ejecución del 27% de las actividades del plan de trabajo anual, dando cumplimiento al 23% de las actividades  programadas. Es de resaltar que para este corte se realizaron actividades que no estaban programadas en relación a: actualización de documentos ambientales, la estructuración de procesos de contratación, capacitaciones con seccionales, verificación de cumplimiento de los requistos ambientales para dos de los talleres que realizan el manteniemiento al parque automotor y en la actualización del plan de emergencias. </t>
  </si>
  <si>
    <t>Durante el tercer trimestre no se han presentado eventos ocasionadas por fenómeno naturales o de orden pública que afecten el servicio de las sedes</t>
  </si>
  <si>
    <t xml:space="preserve">En el tercer trimestre, se realizó el cierre de Kardex con 2.536.172  elementos valorados en $ 3.086.676.071 . Durante este proceso, se llevó a cabo un conteo aleatorio de 13 códigos diferentes correspondientes a los siguientes elementos:
	•	Válvula, bola 1/2”
	•	Puntilla de acero 1 1/2”
	•	Fusible de 0.5 amp
	•	Puntilla de acero 1”
	•	Fusibles de 20 amperios
	•	Sifón plástico flexible para lavaplatos
	•	Drum Okidata 44574320 (impresoras ES4132/ ES4192MFP/ ES5112/   ES5162MFP) - 25.000 páginas
	•	Silla plegable de material para intemperie - parasol
	•	Cartelera de corcho
	•	Guillotina pequeña
	•	Caja de resmas de papel bond blanco 75 g/m², tamaño carta, por 10 unidades
	•	Caja de resmas de papel bond blanco 75 g/m², tamaño oficio, por 10 unidades
	•	Licuadora
Durante el conteo, se encontró una única novedad relacionada con el papel: se registró una diferencia de una caja menos en papel tamaño carta y una caja más en papel tamaño oficio, presuntamente debido a un error humano en la codificación de los productos.
</t>
  </si>
  <si>
    <t xml:space="preserve">Durante el tercer trimestre se mantuvieron los contratos de mantenimiento de los equipos  ubicados en las diferentes sedes y se dió cumplimiento con la periodicidad de los mantenimientos preventivos. </t>
  </si>
  <si>
    <t>Con el fin de eliminar el potencial riesgo de ofrecer, prometer, entregar, aceptar o solicitar una ventaja indebida para afectar la seguridad o confidencialidad de la información a cargo de la Unidad Administrativa durante el tercer trimestre de 2024 se efectuó el seguimiento y control a los planes, programas, proyectos, modelos y/o sistemas de gestión a cargo de la Unidad  Administrativa y/o del Proceso de Gestión Administrativa atendiendo a las múltiples herramientas y/o instrumentos provistos para verificar la ejecución contractual y financiera, los modelos y/o sistemas de gestión institucionales. Estas actividades se controlan desde depósitos de información compartidos para el trabajo colaborativo de los intervinientes. https://etbcsj.sharepoint.com/teams/DespachoDirectorUnidadAdministrativa/Documentos%20compartidos</t>
  </si>
  <si>
    <t>En el marco del seguimiento y control de riesgos, la Directora de Unidad y/o los directores administrativos de las divisiones adscritas, realizaron el control a la formulación de los 11 procesos nuevos radicados ante la Unidad de Compras Públicas durante el tercer trimestre de 2024, con el fin de eliminar el potencial riesgo de ofrecer, prometer, entregar, aceptar o solicitar una ventaja indebida para la adquisición de bienes y servicios a cargo de la Unidad Administrativa. Así mismo, se revisaron las radicaciones de cuatro (4) necesidades adicionales solicitadas por las diferentes Cortes, para su inclusión en el PAA.</t>
  </si>
  <si>
    <t>Para el tercer trimestre de 2024 se efectuó el seguimiento y control a la ejecución contractual y financiera que elimina el riesgo de ofrecer, prometer, entregar, aceptar o solicitar una ventaja indebida para recibir bienes o servicios que no satisfacen las condiciones establecidas en los contratos y especificaciones técnicas. Con esta actividad la Directora de Unidad y/o los directores administrativos de las divisiones adscritas verificaron los controles establecidos en la adjudicación de 10 contratos nuevos y las 14 modificaciones contractuales realizadas; las cuales son fundamentales para la gestión adecuada del suministro de bienes y servicios a cargo.</t>
  </si>
  <si>
    <t>Se controló el riesgo de ofrecer, prometer, entregar, aceptar o solicitar una ventaja indebida para permitir el uso de los bienes muebles e inmuebles, equipos y consumibles de la entidad con destino diferente a lo establecido, a través de los seguimientos periódicos que realizan los responsables del suministro de productos, bienes o servicios a cargo de la Unidad Administrativa. Así mismo, el seguimiento que la Directora de Unidad y/o los directores administrativos de las divisiones adscritas realizaron sobre las 11 necesidades a cargo radicadas en la Unidad de Compras Públicas, la adjudicación de 10 nuevos contratos, las 14 modificaciones contractuales y las 15 liquidaciones de contratos, facilitaron eliminar la proximidad o posibilidad de que sucedara un perjuicio y sus posibles consecuencias.</t>
  </si>
  <si>
    <t>ANÁLISIS DEL RESULTADO FINAL 
4 TRIMESTRE</t>
  </si>
  <si>
    <t xml:space="preserve">El seguimiento al Plan de Seguros se mantiene a través de la supervisión de los contratos que lo componen (228 de 2022 y 119 de 2022). El manual del Plan de Seguros contempla la realización de comités de seguimiento en el nivel central y seccional. Para el trimestre se llevaron a cabo la totalidad de los comités programados para cada mes (2 en el Nivel Central, 5 con las seccionales, 1 con las aseguradoras y 1 con el corredor de seguros). 
Durante el trimestre se observa que 38 siniestros fueron avisados por parte de la Entidad dentro de los días hábiles establecidos como plazo óptimo, lo cual representa sólo un 37% de oportunidad en el aviso, primera etapa en el proceso de reclamación. Esta situación se ha intentado subsanar por medio de la sensibilización en los comités mensuales.
No se han presentado prescripciones en los siniestros, y con corte al 31/12/2024 se cuenta con un 82% de definición de los siniestros avisados desde el inicio del contrato vigente (12/11/2022).
A fin de socializar y llevar el Plan de Seguros a cada puesto de trabajo, se adelantaron jornadas presenciales de capacitación, enfatizando en aquellas pólizas inherentes a la actividad desarrollada por cada unidad (Nivel Central). </t>
  </si>
  <si>
    <t xml:space="preserve">Durante el cuarto trimestre del 2024 se recibieron 12.039 solicitudes de manera física y por correo electrónico para la Dirección Ejecutiva de Administración Judicial, de las cuales 7 no fueron ingresadas dentro del  4 trimestre de 2024 y se registraron en el aplicativo SIGOBius el 2 de enero de 2025.  Por lo anterior solo se registraron 12.032 peticiones para su respectivo trámite durante este período.  </t>
  </si>
  <si>
    <t>El Director Administrativo de la División de Servicios Administrativos y/o el Jefe de la Sección de Servicios Técnicos, junto con los servidores judiciales realizaron el seguimiento periódico y oportuno a la gestión de servicios públicos domiciliarios y de telefonía móvil celular, evitando el riesgo de suspensión, la cual se puede materializar en gran medida por el pago inoportuno de las facturas. Por ello a través, de cuadros comparativos de los costos de servicios públicos pagados durante el cuarto trimestre de 2024 se monitoreó la variación de los consumos y costos en cada una de las sedes del nivel central para tener las apropiaciones necesarias para el pago oportuno.</t>
  </si>
  <si>
    <t>Unicamente la caida de una pared de un baño en el Palacio de Justicia en el cual no se presentaron lesionados ni afectados se esta haciendo la reclamanción ante la póliza por lo demás no se presentaron eventos asociados a fenómenos naturales o de orden público que pudieran llevar a la perdida de vidas humanas, materiales o ecónomicas</t>
  </si>
  <si>
    <t>Como parte del proceso de revisión, se compararon los reportes impresos con la verificación física de los bienes en las bodegas. Bajo la coordinación del almacenista, el grupo de trabajo realizó el conteo físico de los bienes utilizando como base los reportes del aplicativo SICOF. Esta labor se desarrolló entre el 16 y el 18 de diciembre de 2024.
Resultados
Tras confrontar los reportes del aplicativo SICOF con el inventario físico, los resultados fueron los siguientes:
Resultado 	Códigos
CONCILIADO 	627
FALTANTE	51
SOBRANTE	13
Total, General	691
Los codigo con novedad faltantes se analizaron y gestionaron de acuerdo a la averiguacion correpondiente.</t>
  </si>
  <si>
    <t>Al final de la vigencia 2024, se logró dar continuidad a la implementación de las herramientas tecnológicas que centralizan la gestión del parque automotor, así como la consolidación de los soportes documentales que aseguran contar con un registro actualizado del pareuq automotor. 
De otro lado, el personal de la Sección Transportes, dada la apropiación de los procedimientos y lineamientos entregados por la jefatura y la Dirección Administrativa de Servicios Técnicos, ha mantenido una disciplina operativa para el mantenimiento de buenas prácticas que han mitigado y evitado la materialización de este riesgo.</t>
  </si>
  <si>
    <t>Para el cuarto trimestre, se continuó con el seguimiento exhaustivo de los trámites de gestión de las liquidaciones pendientes, los cuales fueron adelantados en los trimestres segundo y tercero. Este proceso de seguimiento fue clave para asegurar que las liquidaciones avanzaran de manera fluida y sin contratiempos. Como resultado de este esfuerzo, se logró la liquidación de ocho (8) contratos correspondientes a las vigencias de 2018, 2021 y 2022, lo que representa el 33% de los contratos pendientes de liquidación, que en el tercer trimestre sumaban un total de 24. De este modo, se logró reducir el saldo pendiente a 16 contratos. A estos se suman tres (3) contratos adicionales que fueron terminados durante el cuarto trimestre, lo que deja un total de 19 contratos aún pendientes de liquidar.</t>
  </si>
  <si>
    <t xml:space="preserve">A final de la vigencia se dió cumplimiento al 95% de las actividades programadas realcionadas con cada uno de los programas ambientales, obteniendo como resultado, la actualización de los documentos, medición de indicadores, seguimiento al cumplimiento de las obligaciones ambientales de los contratistas, acompañamiento y seguimiento de las seccionales, entre otras actividades.    Se realizó la estructuración del proceso para la gestión de los residuos peligrosos y RAEES con alcance nacional y la selección de los recicladores de oficio para el manejo de los residuos aprovechables. Asimismo, se requirieron a las seccionales frente al envío de la generación de residuos sólidos por cada una de las sedes de manera trimestral y se solicitaron las rutas de residuos de cada sede, lo anterior con el fin de validar el cumplimiento del Plan de Gestión Integral de Residuos Sólidos – PGIRS de la entidad. Como parte de la gestión energética de la entidad se emitió la circular DEAJC24-32 cuyo propósito es fomentar en las direcciones seccionales la implementación de las medidas para la racionalización en el consumo de energía en sedes judiciales y administrativas, asimismo, se adelantó el contrato de 220 de 2024 para la ejecución de las auditorías energéticas a nivel nacional, dando cumplimiento a los requisitos legales aplicables. Se realizó la adecuación de las áreas de almacenamiento de sustancias químicas en la sede de la calle 27 y se efectuaron talleres presenciales sobre manejo de sustancias químicas en las seccionales de Cúcuta, Popayán, Medellín, Cartagena, Bogotá e Ibagué. </t>
  </si>
  <si>
    <t>Durante la vigencia 2024, se lideró el proceso de mejoramiento y mantenimiento de la infraestructura física a nivel nacional junto con las direcciones seccionales de administración judicial, dando cumplimiento a las metas propuestas respecto al número de sedes intervenidas con estos recursos. Se realizó la intervención de CIENTO SESENTA Y SEIS (166) sedes judiciales. Por otra parte, la División atiende requerimientos de las diferentes corporaciones, durante el año 2024 se respondieron y resolvieron un total de 1.121 solicitudes de servicios de mantenimiento, sin contar los trabajos grandes de pintura de las diferentes corporaciones y sedes anexas. La mayor cantidad de requerimientos se clasifican en arreglos locativos (55%), dado que muchas de las solicitudes contemplan intervenciones de mobiliario y de ubicación de los mismos. El Consejo Superior de la Judicatura, al estar a cargo de la administración del Palacio de Justicia, incluye la mayor cantidad de solicitudes (35%).</t>
  </si>
  <si>
    <t>Para controlar el riesgo de ofrecer, prometer, entregar, aceptar o solicitar una ventaja indebida para permitir el uso de los bienes muebles e inmuebles, equipos y consumibles de la entidad con destino diferente a lo establecido, a través de los seguimientos periódicos que realizan los responsables del suministro de productos, bienes o servicios a cargo de la Unidad Administrativa, en dónde se realizó el monitoreo a la radicación de las trece (13) nuevas necesidades; la adjudicación de veinte y dos (22) contratos, las veinticinco (25) modificaciones contractuales y la liquidación de ocho (8) contratos. Así las cosas, se observa rigurosamente que no existan falta a la ética, que se apliquen los controles de los procedimientos para el manejo de los bienes muebles, equipos y consumibles, y su retiro de las sedes de la entidad, en particular con el seguimiento estricto a las condiciones contractuales.</t>
  </si>
  <si>
    <t>La Directora de Unidad y/o los directores administrativos de las divisiones adscritas verificaron los controles establecidos en la adjudicación de 22 contratos nuevos y las 25 modificaciones contractuales realizadas; las cuales son fundamentales para la gestión adecuada del suministro de bienes y servicios a cargo, que eliminan y/o atenúan el riesgo de ofrecer, prometer, entregar, aceptar o solicitar una ventaja indebida para recibir bienes o servicios que no satisfacen las condiciones establecidas en los contratos y especificaciones técnicas. Así mismo, en la liquidación de ocho (8) contratos se hizo el balance económico, jurídico y técnico de los bienes y servicios recibidos.</t>
  </si>
  <si>
    <t>En las trece (13) nuevas necesidades; la adjudicación de veinte y dos (22) contratos, las veinticinco (25) modificaciones contractuales y la liquidación de ocho (8) contratos, se aplicaron los controles de los procedimientos para determinar y/o aplicar la lista de chequeo de los productos y especificaciones, así como en las determinaciones de las condiciones para las necesidades a contratar que, además fueron puestas al escrutinio de la junta de contratación, cuando aplicaba.</t>
  </si>
  <si>
    <t>Como los entregables propuesto para el Programa de Gestión Documental, Plan Institucional de Archivos - PINAR y el Sistema Integrado de Conservación - SIC para la DEAJ, tales como Tableros de control de PQRSD en Microstf Power -BI diseñados e implementados, Actas de transferencias documentales realizadas y Planes de trabajo del SIC - Nivel seccional  formulados; en armonía con la implementación de sistemas de gestión de seguridad de la información, se facilitó la eliminación del potencial riesgo de ofrecer, prometer, entregar, aceptar o solicitar una ventaja indebida para afectar la seguridad o confidencialidad de la información a cargo de la Unidad Administrativa; ya que estas herramientas facilitan la labor archivística, determinan directrices para la administración de documentos y beneficia la protección de información valiosa o sensible.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</si>
</sst>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240A]d&quot; de &quot;mmmm&quot; de &quot;yyyy;@"/>
    <numFmt numFmtId="165" formatCode="0.0"/>
  </numFmts>
  <fonts count="93">
    <font>
      <sz val="11"/>
      <color theme="1"/>
      <name val="Calibri"/>
      <family val="2"/>
      <scheme val="minor"/>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i/>
      <sz val="16"/>
      <name val="Calibri"/>
      <family val="2"/>
      <scheme val="minor"/>
    </font>
    <font>
      <sz val="10"/>
      <color theme="1"/>
      <name val="Roboto"/>
    </font>
    <font>
      <sz val="11"/>
      <color theme="0"/>
      <name val="Arial Narrow"/>
      <family val="2"/>
    </font>
    <font>
      <b/>
      <sz val="16"/>
      <color theme="1"/>
      <name val="Calibri"/>
      <family val="2"/>
      <scheme val="minor"/>
    </font>
    <font>
      <b/>
      <sz val="20"/>
      <color rgb="FF000000"/>
      <name val="Calibri"/>
      <family val="2"/>
    </font>
    <font>
      <b/>
      <sz val="16"/>
      <color rgb="FF000000"/>
      <name val="Calibri"/>
      <family val="2"/>
    </font>
    <font>
      <sz val="11"/>
      <color theme="1"/>
      <name val="Calibri"/>
      <family val="2"/>
      <scheme val="minor"/>
    </font>
    <font>
      <b/>
      <u/>
      <sz val="18"/>
      <color theme="1"/>
      <name val="Arial"/>
      <family val="2"/>
    </font>
    <font>
      <sz val="16"/>
      <name val="Arial"/>
      <family val="2"/>
    </font>
    <font>
      <b/>
      <sz val="16"/>
      <color rgb="FF000000"/>
      <name val="Arial"/>
      <family val="2"/>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9"/>
      <name val="Arial"/>
      <family val="2"/>
    </font>
    <font>
      <b/>
      <sz val="12"/>
      <color theme="0"/>
      <name val="Calibri"/>
      <family val="2"/>
    </font>
    <font>
      <b/>
      <sz val="24"/>
      <color theme="1"/>
      <name val="Calibri"/>
      <family val="2"/>
      <scheme val="minor"/>
    </font>
    <font>
      <b/>
      <sz val="9"/>
      <name val="Arial"/>
      <family val="2"/>
    </font>
    <font>
      <b/>
      <sz val="9"/>
      <color theme="0"/>
      <name val="Arial"/>
      <family val="2"/>
    </font>
    <font>
      <sz val="9"/>
      <color theme="1"/>
      <name val="Arial"/>
      <family val="2"/>
    </font>
    <font>
      <b/>
      <sz val="9"/>
      <color theme="1"/>
      <name val="Arial"/>
      <family val="2"/>
    </font>
    <font>
      <sz val="9"/>
      <color theme="0"/>
      <name val="Arial"/>
      <family val="2"/>
    </font>
    <font>
      <b/>
      <i/>
      <sz val="9"/>
      <color theme="1"/>
      <name val="Arial"/>
      <family val="2"/>
    </font>
    <font>
      <sz val="9"/>
      <color theme="4"/>
      <name val="Arial"/>
      <family val="2"/>
    </font>
    <font>
      <sz val="9"/>
      <color theme="5"/>
      <name val="Arial"/>
      <family val="2"/>
    </font>
    <font>
      <sz val="9"/>
      <color theme="9"/>
      <name val="Arial"/>
      <family val="2"/>
    </font>
    <font>
      <sz val="9"/>
      <color rgb="FF7030A0"/>
      <name val="Arial"/>
      <family val="2"/>
    </font>
    <font>
      <b/>
      <u/>
      <sz val="9"/>
      <name val="Arial"/>
      <family val="2"/>
    </font>
    <font>
      <b/>
      <sz val="10"/>
      <name val="Arial"/>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26"/>
      <color theme="1"/>
      <name val="Calibri"/>
      <family val="2"/>
      <scheme val="minor"/>
    </font>
    <font>
      <b/>
      <u/>
      <sz val="9"/>
      <color theme="1"/>
      <name val="Arial"/>
      <family val="2"/>
    </font>
    <font>
      <b/>
      <sz val="9"/>
      <color rgb="FF000000"/>
      <name val="Times New Roman"/>
      <family val="1"/>
    </font>
    <font>
      <b/>
      <sz val="9"/>
      <color rgb="FF767171"/>
      <name val="Times New Roman"/>
      <family val="1"/>
    </font>
    <font>
      <sz val="14"/>
      <color rgb="FF004D6D"/>
      <name val="Azo Sans Medium"/>
    </font>
    <font>
      <sz val="10"/>
      <color theme="1"/>
      <name val="Arial"/>
      <family val="2"/>
    </font>
    <font>
      <b/>
      <sz val="16"/>
      <color theme="0"/>
      <name val="Arial"/>
      <family val="2"/>
    </font>
    <font>
      <sz val="11"/>
      <color theme="0"/>
      <name val="Arial"/>
      <family val="2"/>
    </font>
    <font>
      <b/>
      <sz val="14"/>
      <color theme="0"/>
      <name val="Arial"/>
      <family val="2"/>
    </font>
    <font>
      <sz val="14"/>
      <name val="Arial"/>
      <family val="2"/>
    </font>
    <font>
      <sz val="14"/>
      <color theme="1"/>
      <name val="Arial"/>
      <family val="2"/>
    </font>
    <font>
      <b/>
      <sz val="11"/>
      <color theme="0"/>
      <name val="Arial"/>
      <family val="2"/>
    </font>
    <font>
      <b/>
      <sz val="11"/>
      <color rgb="FFFF0000"/>
      <name val="Arial"/>
      <family val="2"/>
    </font>
    <font>
      <b/>
      <sz val="22"/>
      <color theme="0"/>
      <name val="Arial"/>
      <family val="2"/>
    </font>
    <font>
      <b/>
      <sz val="22"/>
      <color theme="4" tint="-0.499984740745262"/>
      <name val="Arial"/>
      <family val="2"/>
    </font>
    <font>
      <sz val="11"/>
      <name val="Arial"/>
      <family val="2"/>
    </font>
    <font>
      <sz val="10"/>
      <color theme="0"/>
      <name val="Arial"/>
      <family val="2"/>
    </font>
    <font>
      <sz val="12"/>
      <name val="Arial"/>
      <family val="2"/>
    </font>
    <font>
      <sz val="22"/>
      <name val="Arial"/>
      <family val="2"/>
    </font>
    <font>
      <b/>
      <sz val="10"/>
      <color theme="0"/>
      <name val="Arial"/>
      <family val="2"/>
    </font>
    <font>
      <b/>
      <sz val="10"/>
      <color theme="2"/>
      <name val="Arial"/>
      <family val="2"/>
    </font>
    <font>
      <b/>
      <sz val="10"/>
      <color theme="1"/>
      <name val="Arial"/>
      <family val="2"/>
    </font>
    <font>
      <sz val="11"/>
      <color rgb="FF00B050"/>
      <name val="Arial"/>
      <family val="2"/>
    </font>
    <font>
      <sz val="10"/>
      <color rgb="FF000000"/>
      <name val="Arial"/>
      <family val="2"/>
    </font>
    <font>
      <sz val="10"/>
      <color rgb="FF000000"/>
      <name val="Arial"/>
      <family val="2"/>
      <charset val="1"/>
    </font>
    <font>
      <sz val="11"/>
      <color rgb="FF00B050"/>
      <name val="Arial"/>
      <family val="2"/>
    </font>
    <font>
      <sz val="10"/>
      <color theme="1"/>
      <name val="Arial"/>
      <family val="2"/>
    </font>
    <font>
      <sz val="10"/>
      <color rgb="FF000000"/>
      <name val="Arial"/>
      <family val="2"/>
    </font>
    <font>
      <sz val="10"/>
      <color rgb="FFFF0000"/>
      <name val="Arial"/>
      <family val="2"/>
    </font>
    <font>
      <sz val="10"/>
      <name val="Arial"/>
      <family val="2"/>
    </font>
    <font>
      <sz val="11"/>
      <color rgb="FF000000"/>
      <name val="Arial"/>
      <family val="2"/>
    </font>
    <font>
      <sz val="11"/>
      <color rgb="FFFF0000"/>
      <name val="Arial"/>
      <family val="2"/>
    </font>
    <font>
      <sz val="11"/>
      <name val="Arial"/>
      <family val="2"/>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s>
  <borders count="138">
    <border>
      <left/>
      <right/>
      <top/>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bottom/>
      <diagonal/>
    </border>
    <border>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dashed">
        <color theme="9" tint="-0.24994659260841701"/>
      </left>
      <right style="dashed">
        <color theme="9" tint="-0.24994659260841701"/>
      </right>
      <top style="thick">
        <color theme="0"/>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theme="1"/>
      </left>
      <right/>
      <top style="thick">
        <color theme="1"/>
      </top>
      <bottom/>
      <diagonal/>
    </border>
    <border>
      <left/>
      <right/>
      <top style="thick">
        <color theme="1"/>
      </top>
      <bottom/>
      <diagonal/>
    </border>
    <border>
      <left style="thin">
        <color theme="0"/>
      </left>
      <right/>
      <top style="thick">
        <color theme="1"/>
      </top>
      <bottom style="thin">
        <color theme="0"/>
      </bottom>
      <diagonal/>
    </border>
    <border>
      <left/>
      <right/>
      <top style="thick">
        <color theme="1"/>
      </top>
      <bottom style="thin">
        <color theme="0"/>
      </bottom>
      <diagonal/>
    </border>
    <border>
      <left/>
      <right style="thin">
        <color theme="0"/>
      </right>
      <top style="thick">
        <color theme="1"/>
      </top>
      <bottom style="thin">
        <color theme="0"/>
      </bottom>
      <diagonal/>
    </border>
    <border>
      <left style="thin">
        <color theme="0"/>
      </left>
      <right/>
      <top style="thick">
        <color theme="1"/>
      </top>
      <bottom style="thick">
        <color theme="0"/>
      </bottom>
      <diagonal/>
    </border>
    <border>
      <left/>
      <right/>
      <top style="thick">
        <color theme="1"/>
      </top>
      <bottom style="thick">
        <color theme="0"/>
      </bottom>
      <diagonal/>
    </border>
    <border>
      <left/>
      <right style="thick">
        <color theme="0"/>
      </right>
      <top style="thick">
        <color theme="1"/>
      </top>
      <bottom style="thick">
        <color theme="0"/>
      </bottom>
      <diagonal/>
    </border>
    <border>
      <left style="thick">
        <color theme="0"/>
      </left>
      <right/>
      <top style="thick">
        <color theme="1"/>
      </top>
      <bottom style="thick">
        <color theme="0"/>
      </bottom>
      <diagonal/>
    </border>
    <border>
      <left/>
      <right style="thick">
        <color theme="1"/>
      </right>
      <top style="thick">
        <color theme="1"/>
      </top>
      <bottom style="thick">
        <color theme="0"/>
      </bottom>
      <diagonal/>
    </border>
    <border>
      <left style="thick">
        <color theme="1"/>
      </left>
      <right style="thick">
        <color theme="0"/>
      </right>
      <top style="thick">
        <color theme="0"/>
      </top>
      <bottom/>
      <diagonal/>
    </border>
    <border>
      <left style="thick">
        <color theme="0"/>
      </left>
      <right style="thick">
        <color theme="1"/>
      </right>
      <top style="thick">
        <color theme="0"/>
      </top>
      <bottom/>
      <diagonal/>
    </border>
    <border>
      <left style="thick">
        <color theme="1"/>
      </left>
      <right style="thick">
        <color theme="0"/>
      </right>
      <top/>
      <bottom style="thick">
        <color theme="1"/>
      </bottom>
      <diagonal/>
    </border>
    <border>
      <left/>
      <right/>
      <top/>
      <bottom style="thick">
        <color theme="1"/>
      </bottom>
      <diagonal/>
    </border>
    <border>
      <left style="thick">
        <color theme="0"/>
      </left>
      <right style="thick">
        <color theme="0"/>
      </right>
      <top style="dashed">
        <color theme="9" tint="-0.24994659260841701"/>
      </top>
      <bottom style="thick">
        <color theme="1"/>
      </bottom>
      <diagonal/>
    </border>
    <border>
      <left style="thick">
        <color theme="0"/>
      </left>
      <right style="thick">
        <color theme="0"/>
      </right>
      <top/>
      <bottom style="thick">
        <color theme="1"/>
      </bottom>
      <diagonal/>
    </border>
    <border>
      <left style="thick">
        <color theme="0"/>
      </left>
      <right style="thick">
        <color theme="1"/>
      </right>
      <top/>
      <bottom style="thick">
        <color theme="1"/>
      </bottom>
      <diagonal/>
    </border>
    <border>
      <left style="thin">
        <color rgb="FF000000"/>
      </left>
      <right style="thin">
        <color rgb="FF000000"/>
      </right>
      <top style="thin">
        <color rgb="FF000000"/>
      </top>
      <bottom style="thin">
        <color rgb="FF000000"/>
      </bottom>
      <diagonal/>
    </border>
    <border>
      <left style="medium">
        <color indexed="64"/>
      </left>
      <right/>
      <top style="thick">
        <color theme="0"/>
      </top>
      <bottom/>
      <diagonal/>
    </border>
    <border>
      <left style="thick">
        <color theme="0"/>
      </left>
      <right style="thick">
        <color theme="0"/>
      </right>
      <top/>
      <bottom/>
      <diagonal/>
    </border>
    <border>
      <left style="thick">
        <color theme="0"/>
      </left>
      <right/>
      <top style="thick">
        <color theme="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5">
    <xf numFmtId="0" fontId="0" fillId="0" borderId="0"/>
    <xf numFmtId="0" fontId="7" fillId="0" borderId="0"/>
    <xf numFmtId="0" fontId="8" fillId="0" borderId="0"/>
    <xf numFmtId="43" fontId="23" fillId="0" borderId="0" applyFont="0" applyFill="0" applyBorder="0" applyAlignment="0" applyProtection="0"/>
    <xf numFmtId="9" fontId="23" fillId="0" borderId="0" applyFont="0" applyFill="0" applyBorder="0" applyAlignment="0" applyProtection="0"/>
  </cellStyleXfs>
  <cellXfs count="682">
    <xf numFmtId="0" fontId="0" fillId="0" borderId="0" xfId="0"/>
    <xf numFmtId="0" fontId="0" fillId="3" borderId="0" xfId="0" applyFill="1"/>
    <xf numFmtId="0" fontId="11" fillId="3" borderId="0" xfId="0" applyFont="1" applyFill="1"/>
    <xf numFmtId="0" fontId="2" fillId="3" borderId="0" xfId="0" applyFont="1" applyFill="1" applyAlignment="1">
      <alignment horizontal="left" vertical="center"/>
    </xf>
    <xf numFmtId="0" fontId="15" fillId="0" borderId="0" xfId="0" applyFont="1" applyAlignment="1">
      <alignment horizontal="center"/>
    </xf>
    <xf numFmtId="0" fontId="16" fillId="0" borderId="0" xfId="0" applyFont="1"/>
    <xf numFmtId="0" fontId="16" fillId="3" borderId="0" xfId="0" applyFont="1" applyFill="1"/>
    <xf numFmtId="0" fontId="10" fillId="3" borderId="0" xfId="0" applyFont="1" applyFill="1"/>
    <xf numFmtId="0" fontId="19" fillId="3" borderId="0" xfId="0" applyFont="1" applyFill="1"/>
    <xf numFmtId="0" fontId="19" fillId="0" borderId="0" xfId="0" applyFont="1"/>
    <xf numFmtId="0" fontId="3" fillId="2" borderId="0" xfId="0" applyFont="1" applyFill="1" applyAlignment="1">
      <alignment horizontal="center" vertical="center"/>
    </xf>
    <xf numFmtId="0" fontId="10" fillId="0" borderId="0" xfId="0" applyFont="1"/>
    <xf numFmtId="2" fontId="0" fillId="0" borderId="0" xfId="0" applyNumberFormat="1"/>
    <xf numFmtId="0" fontId="0" fillId="3" borderId="0" xfId="0" applyFill="1" applyAlignment="1">
      <alignment horizontal="center" vertical="center"/>
    </xf>
    <xf numFmtId="0" fontId="16" fillId="3" borderId="0" xfId="0" applyFont="1"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20" fillId="0" borderId="2" xfId="0" applyFont="1" applyBorder="1" applyAlignment="1">
      <alignment horizontal="center" vertical="center" wrapText="1"/>
    </xf>
    <xf numFmtId="0" fontId="14" fillId="13" borderId="2" xfId="0" applyFont="1" applyFill="1" applyBorder="1" applyAlignment="1" applyProtection="1">
      <alignment horizontal="center" vertical="center" wrapText="1" readingOrder="1"/>
      <protection hidden="1"/>
    </xf>
    <xf numFmtId="0" fontId="14" fillId="18" borderId="2" xfId="0" applyFont="1" applyFill="1" applyBorder="1" applyAlignment="1" applyProtection="1">
      <alignment horizontal="center" vertical="center" wrapText="1" readingOrder="1"/>
      <protection hidden="1"/>
    </xf>
    <xf numFmtId="0" fontId="14" fillId="7" borderId="2" xfId="0" applyFont="1" applyFill="1" applyBorder="1" applyAlignment="1" applyProtection="1">
      <alignment horizontal="center" vertical="center" wrapText="1" readingOrder="1"/>
      <protection hidden="1"/>
    </xf>
    <xf numFmtId="0" fontId="24" fillId="0" borderId="0" xfId="0" applyFont="1" applyAlignment="1">
      <alignment horizontal="center" vertical="center"/>
    </xf>
    <xf numFmtId="0" fontId="25" fillId="0" borderId="0" xfId="0" applyFont="1" applyAlignment="1">
      <alignment horizontal="center" vertical="center" wrapText="1"/>
    </xf>
    <xf numFmtId="0" fontId="27" fillId="7" borderId="2" xfId="0" applyFont="1" applyFill="1" applyBorder="1" applyAlignment="1">
      <alignment horizontal="center" vertical="center" wrapText="1" readingOrder="1"/>
    </xf>
    <xf numFmtId="0" fontId="27" fillId="8" borderId="2" xfId="0" applyFont="1" applyFill="1" applyBorder="1" applyAlignment="1">
      <alignment horizontal="center" vertical="center" wrapText="1" readingOrder="1"/>
    </xf>
    <xf numFmtId="0" fontId="27" fillId="9" borderId="2" xfId="0" applyFont="1" applyFill="1" applyBorder="1" applyAlignment="1">
      <alignment horizontal="center" vertical="center" wrapText="1" readingOrder="1"/>
    </xf>
    <xf numFmtId="0" fontId="27" fillId="10" borderId="2" xfId="0" applyFont="1" applyFill="1" applyBorder="1" applyAlignment="1">
      <alignment horizontal="center" vertical="center" wrapText="1" readingOrder="1"/>
    </xf>
    <xf numFmtId="0" fontId="28" fillId="11" borderId="2" xfId="0" applyFont="1" applyFill="1" applyBorder="1" applyAlignment="1">
      <alignment horizontal="center" vertical="center" wrapText="1" readingOrder="1"/>
    </xf>
    <xf numFmtId="0" fontId="27" fillId="3" borderId="0" xfId="0" applyFont="1" applyFill="1" applyAlignment="1">
      <alignment horizontal="justify" vertical="center" wrapText="1" readingOrder="1"/>
    </xf>
    <xf numFmtId="0" fontId="29" fillId="3" borderId="0" xfId="0" applyFont="1" applyFill="1"/>
    <xf numFmtId="0" fontId="25" fillId="3" borderId="0" xfId="0" applyFont="1" applyFill="1" applyAlignment="1">
      <alignment horizontal="center" vertical="center" wrapText="1"/>
    </xf>
    <xf numFmtId="0" fontId="29" fillId="0" borderId="0" xfId="0" applyFont="1"/>
    <xf numFmtId="0" fontId="27" fillId="7" borderId="17" xfId="0" applyFont="1" applyFill="1" applyBorder="1" applyAlignment="1">
      <alignment horizontal="center" vertical="center" wrapText="1" readingOrder="1"/>
    </xf>
    <xf numFmtId="0" fontId="27" fillId="8" borderId="18" xfId="0" applyFont="1" applyFill="1" applyBorder="1" applyAlignment="1">
      <alignment horizontal="center" vertical="center" wrapText="1" readingOrder="1"/>
    </xf>
    <xf numFmtId="0" fontId="27" fillId="9" borderId="18" xfId="0" applyFont="1" applyFill="1" applyBorder="1" applyAlignment="1">
      <alignment horizontal="center" vertical="center" wrapText="1" readingOrder="1"/>
    </xf>
    <xf numFmtId="0" fontId="27" fillId="10" borderId="18" xfId="0" applyFont="1" applyFill="1" applyBorder="1" applyAlignment="1">
      <alignment horizontal="center" vertical="center" wrapText="1" readingOrder="1"/>
    </xf>
    <xf numFmtId="0" fontId="28" fillId="11" borderId="18" xfId="0" applyFont="1" applyFill="1" applyBorder="1" applyAlignment="1">
      <alignment horizontal="center" vertical="center" wrapText="1" readingOrder="1"/>
    </xf>
    <xf numFmtId="0" fontId="30" fillId="3" borderId="0" xfId="0" applyFont="1" applyFill="1"/>
    <xf numFmtId="1" fontId="29" fillId="3" borderId="0" xfId="0" applyNumberFormat="1" applyFont="1" applyFill="1" applyAlignment="1">
      <alignment horizontal="center"/>
    </xf>
    <xf numFmtId="0" fontId="31" fillId="3" borderId="0" xfId="0" applyFont="1" applyFill="1" applyAlignment="1">
      <alignment vertical="center"/>
    </xf>
    <xf numFmtId="0" fontId="3" fillId="3" borderId="44" xfId="0" applyFont="1" applyFill="1" applyBorder="1" applyAlignment="1">
      <alignment horizontal="center" vertical="center"/>
    </xf>
    <xf numFmtId="0" fontId="0" fillId="0" borderId="2" xfId="0" applyBorder="1" applyAlignment="1">
      <alignment vertical="center" wrapText="1"/>
    </xf>
    <xf numFmtId="0" fontId="9" fillId="5" borderId="0" xfId="0" applyFont="1" applyFill="1" applyAlignment="1">
      <alignment horizontal="center" vertical="center"/>
    </xf>
    <xf numFmtId="0" fontId="25" fillId="3" borderId="2" xfId="0" applyFont="1" applyFill="1" applyBorder="1" applyAlignment="1">
      <alignment horizontal="center" vertical="center" wrapText="1"/>
    </xf>
    <xf numFmtId="0" fontId="29" fillId="3" borderId="2" xfId="0" applyFont="1" applyFill="1" applyBorder="1"/>
    <xf numFmtId="1" fontId="27" fillId="0" borderId="2" xfId="3" applyNumberFormat="1" applyFont="1" applyBorder="1" applyAlignment="1">
      <alignment horizontal="center" vertical="center" wrapText="1" readingOrder="1"/>
    </xf>
    <xf numFmtId="0" fontId="14" fillId="14" borderId="60" xfId="0" applyFont="1" applyFill="1" applyBorder="1" applyAlignment="1" applyProtection="1">
      <alignment horizontal="center" vertical="center" wrapText="1" readingOrder="1"/>
      <protection hidden="1"/>
    </xf>
    <xf numFmtId="0" fontId="0" fillId="3" borderId="14" xfId="0" applyFill="1" applyBorder="1"/>
    <xf numFmtId="0" fontId="20" fillId="0" borderId="14" xfId="0" applyFont="1" applyBorder="1" applyAlignment="1">
      <alignment horizontal="center" vertical="center" wrapText="1"/>
    </xf>
    <xf numFmtId="0" fontId="20" fillId="0" borderId="63" xfId="0" applyFont="1" applyBorder="1" applyAlignment="1">
      <alignment horizontal="center" vertical="center" wrapText="1"/>
    </xf>
    <xf numFmtId="0" fontId="33" fillId="0" borderId="0" xfId="0" applyFont="1" applyAlignment="1" applyProtection="1">
      <alignment horizontal="center" vertical="center" wrapText="1" readingOrder="1"/>
      <protection hidden="1"/>
    </xf>
    <xf numFmtId="0" fontId="32" fillId="3" borderId="7" xfId="1" applyFont="1" applyFill="1" applyBorder="1" applyAlignment="1">
      <alignment horizontal="left" vertical="center" wrapText="1"/>
    </xf>
    <xf numFmtId="0" fontId="35" fillId="3" borderId="0" xfId="0" applyFont="1" applyFill="1" applyAlignment="1">
      <alignment horizontal="center" vertical="center" wrapText="1"/>
    </xf>
    <xf numFmtId="0" fontId="35" fillId="3" borderId="0" xfId="0" applyFont="1" applyFill="1" applyAlignment="1">
      <alignment horizontal="left" vertical="center" wrapText="1"/>
    </xf>
    <xf numFmtId="0" fontId="32" fillId="3" borderId="0" xfId="1" applyFont="1" applyFill="1" applyAlignment="1">
      <alignment horizontal="justify" vertical="center" wrapText="1"/>
    </xf>
    <xf numFmtId="0" fontId="16" fillId="0" borderId="2" xfId="0" applyFont="1" applyBorder="1" applyAlignment="1">
      <alignment horizontal="justify" vertical="center" wrapText="1"/>
    </xf>
    <xf numFmtId="0" fontId="16" fillId="0" borderId="20" xfId="0" applyFont="1" applyBorder="1" applyAlignment="1">
      <alignment horizontal="justify" vertical="center" wrapText="1"/>
    </xf>
    <xf numFmtId="4" fontId="0" fillId="0" borderId="31" xfId="0" applyNumberFormat="1" applyBorder="1" applyAlignment="1">
      <alignment horizontal="center" vertical="center" wrapText="1"/>
    </xf>
    <xf numFmtId="4" fontId="0" fillId="0" borderId="19" xfId="0" applyNumberFormat="1" applyBorder="1" applyAlignment="1">
      <alignment horizontal="center" vertical="center" wrapText="1"/>
    </xf>
    <xf numFmtId="0" fontId="35" fillId="3" borderId="57" xfId="0" applyFont="1" applyFill="1" applyBorder="1" applyAlignment="1">
      <alignment vertical="center" wrapText="1"/>
    </xf>
    <xf numFmtId="0" fontId="35" fillId="3" borderId="13" xfId="0" applyFont="1" applyFill="1" applyBorder="1" applyAlignment="1">
      <alignment vertical="center" wrapText="1"/>
    </xf>
    <xf numFmtId="0" fontId="37" fillId="0" borderId="0" xfId="0" applyFont="1"/>
    <xf numFmtId="0" fontId="38"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40" fillId="0" borderId="0" xfId="0" applyFont="1" applyAlignment="1">
      <alignment horizontal="center"/>
    </xf>
    <xf numFmtId="0" fontId="36" fillId="4" borderId="0" xfId="0" applyFont="1" applyFill="1" applyAlignment="1" applyProtection="1">
      <alignment horizontal="left" vertical="center" wrapText="1"/>
      <protection locked="0"/>
    </xf>
    <xf numFmtId="0" fontId="38" fillId="15" borderId="0" xfId="0" applyFont="1" applyFill="1" applyAlignment="1" applyProtection="1">
      <alignment vertical="center" wrapText="1"/>
      <protection locked="0"/>
    </xf>
    <xf numFmtId="0" fontId="37" fillId="0" borderId="0" xfId="0" applyFont="1" applyAlignment="1">
      <alignment horizontal="left"/>
    </xf>
    <xf numFmtId="0" fontId="36" fillId="4" borderId="0" xfId="0" applyFont="1" applyFill="1" applyAlignment="1" applyProtection="1">
      <alignment vertical="center" wrapText="1"/>
      <protection locked="0"/>
    </xf>
    <xf numFmtId="0" fontId="37" fillId="3" borderId="0" xfId="0" applyFont="1" applyFill="1"/>
    <xf numFmtId="0" fontId="37" fillId="3" borderId="0" xfId="0" applyFont="1" applyFill="1" applyAlignment="1">
      <alignment horizontal="center" vertical="center"/>
    </xf>
    <xf numFmtId="0" fontId="45" fillId="3" borderId="7" xfId="1" quotePrefix="1" applyFont="1" applyFill="1" applyBorder="1" applyAlignment="1">
      <alignment horizontal="left" vertical="top" wrapText="1"/>
    </xf>
    <xf numFmtId="0" fontId="32" fillId="3" borderId="14" xfId="1" applyFont="1" applyFill="1" applyBorder="1"/>
    <xf numFmtId="0" fontId="32" fillId="3" borderId="15" xfId="1" applyFont="1" applyFill="1" applyBorder="1" applyAlignment="1">
      <alignment horizontal="center" vertical="center"/>
    </xf>
    <xf numFmtId="0" fontId="35" fillId="3" borderId="15" xfId="1" applyFont="1" applyFill="1" applyBorder="1" applyAlignment="1">
      <alignment horizontal="left" vertical="center" wrapText="1"/>
    </xf>
    <xf numFmtId="0" fontId="32" fillId="3" borderId="15" xfId="1" applyFont="1" applyFill="1" applyBorder="1" applyAlignment="1">
      <alignment horizontal="left" vertical="center" wrapText="1"/>
    </xf>
    <xf numFmtId="0" fontId="32" fillId="3" borderId="39" xfId="1" applyFont="1" applyFill="1" applyBorder="1"/>
    <xf numFmtId="0" fontId="36" fillId="4" borderId="31" xfId="1" applyFont="1" applyFill="1" applyBorder="1" applyAlignment="1">
      <alignment horizontal="center" vertical="center"/>
    </xf>
    <xf numFmtId="0" fontId="32" fillId="3" borderId="41" xfId="1" applyFont="1" applyFill="1" applyBorder="1"/>
    <xf numFmtId="0" fontId="32" fillId="3" borderId="2" xfId="1" applyFont="1" applyFill="1" applyBorder="1" applyAlignment="1">
      <alignment horizontal="center" vertical="center"/>
    </xf>
    <xf numFmtId="0" fontId="37" fillId="3" borderId="7" xfId="0" applyFont="1" applyFill="1" applyBorder="1"/>
    <xf numFmtId="0" fontId="37" fillId="3" borderId="81" xfId="0" applyFont="1" applyFill="1" applyBorder="1" applyAlignment="1">
      <alignment horizontal="center" vertical="center"/>
    </xf>
    <xf numFmtId="0" fontId="32" fillId="3" borderId="7" xfId="1" applyFont="1" applyFill="1" applyBorder="1"/>
    <xf numFmtId="0" fontId="32" fillId="3" borderId="0" xfId="1" applyFont="1" applyFill="1" applyAlignment="1">
      <alignment horizontal="center" vertical="center"/>
    </xf>
    <xf numFmtId="0" fontId="45" fillId="3" borderId="0" xfId="1" quotePrefix="1" applyFont="1" applyFill="1" applyAlignment="1">
      <alignment horizontal="center" vertical="center" wrapText="1"/>
    </xf>
    <xf numFmtId="0" fontId="35" fillId="3" borderId="0" xfId="1" quotePrefix="1" applyFont="1" applyFill="1" applyAlignment="1">
      <alignment horizontal="center" vertical="center" wrapText="1"/>
    </xf>
    <xf numFmtId="0" fontId="35" fillId="3" borderId="0" xfId="1" quotePrefix="1" applyFont="1" applyFill="1" applyAlignment="1">
      <alignment horizontal="left" vertical="top" wrapText="1"/>
    </xf>
    <xf numFmtId="0" fontId="35" fillId="3" borderId="8" xfId="1" quotePrefix="1" applyFont="1" applyFill="1" applyBorder="1" applyAlignment="1">
      <alignment horizontal="left" vertical="top" wrapText="1"/>
    </xf>
    <xf numFmtId="0" fontId="32" fillId="3" borderId="16" xfId="1" applyFont="1" applyFill="1" applyBorder="1" applyAlignment="1">
      <alignment horizontal="left" vertical="center" wrapText="1"/>
    </xf>
    <xf numFmtId="0" fontId="26" fillId="6" borderId="2" xfId="0" applyFont="1" applyFill="1" applyBorder="1" applyAlignment="1">
      <alignment horizontal="center" vertical="center" wrapText="1" readingOrder="1"/>
    </xf>
    <xf numFmtId="0" fontId="0" fillId="3" borderId="27" xfId="0" applyFill="1" applyBorder="1"/>
    <xf numFmtId="0" fontId="27" fillId="0" borderId="2" xfId="0" applyFont="1" applyBorder="1" applyAlignment="1">
      <alignment horizontal="left" vertical="center" wrapText="1" readingOrder="1"/>
    </xf>
    <xf numFmtId="9" fontId="27" fillId="0" borderId="2" xfId="4" applyFont="1" applyBorder="1" applyAlignment="1">
      <alignment horizontal="center" vertical="center" wrapText="1" readingOrder="1"/>
    </xf>
    <xf numFmtId="0" fontId="27" fillId="0" borderId="2" xfId="0" applyFont="1" applyBorder="1" applyAlignment="1">
      <alignment horizontal="justify" vertical="center" wrapText="1" readingOrder="1"/>
    </xf>
    <xf numFmtId="0" fontId="26" fillId="6" borderId="25" xfId="0" applyFont="1" applyFill="1" applyBorder="1" applyAlignment="1">
      <alignment vertical="center" wrapText="1" readingOrder="1"/>
    </xf>
    <xf numFmtId="0" fontId="26" fillId="6" borderId="27" xfId="0" applyFont="1" applyFill="1" applyBorder="1" applyAlignment="1">
      <alignment vertical="center" wrapText="1" readingOrder="1"/>
    </xf>
    <xf numFmtId="0" fontId="47" fillId="0" borderId="0" xfId="0" applyFont="1" applyAlignment="1" applyProtection="1">
      <alignment vertical="center"/>
      <protection locked="0"/>
    </xf>
    <xf numFmtId="0" fontId="47" fillId="0" borderId="0" xfId="0" applyFont="1" applyProtection="1">
      <protection locked="0"/>
    </xf>
    <xf numFmtId="0" fontId="47" fillId="0" borderId="0" xfId="0" applyFont="1"/>
    <xf numFmtId="0" fontId="49" fillId="19" borderId="88" xfId="0" applyFont="1" applyFill="1" applyBorder="1" applyAlignment="1" applyProtection="1">
      <alignment horizontal="left" vertical="center" wrapText="1"/>
      <protection locked="0"/>
    </xf>
    <xf numFmtId="0" fontId="49" fillId="19" borderId="88" xfId="0" applyFont="1" applyFill="1" applyBorder="1" applyAlignment="1" applyProtection="1">
      <alignment horizontal="center" vertical="center"/>
      <protection locked="0"/>
    </xf>
    <xf numFmtId="0" fontId="50" fillId="5" borderId="88" xfId="0" applyFont="1" applyFill="1" applyBorder="1" applyAlignment="1" applyProtection="1">
      <alignment horizontal="center" vertical="center" wrapText="1"/>
      <protection locked="0"/>
    </xf>
    <xf numFmtId="0" fontId="47" fillId="0" borderId="0" xfId="0" applyFont="1" applyAlignment="1" applyProtection="1">
      <alignment horizontal="left" vertical="center"/>
      <protection locked="0"/>
    </xf>
    <xf numFmtId="0" fontId="49"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0" xfId="0" applyFont="1" applyAlignment="1" applyProtection="1">
      <alignment horizontal="left"/>
      <protection locked="0"/>
    </xf>
    <xf numFmtId="0" fontId="47" fillId="0" borderId="0" xfId="0" applyFont="1" applyAlignment="1" applyProtection="1">
      <alignment horizontal="center"/>
      <protection locked="0"/>
    </xf>
    <xf numFmtId="0" fontId="51" fillId="20" borderId="91" xfId="0" applyFont="1" applyFill="1" applyBorder="1" applyAlignment="1">
      <alignment horizontal="center" vertical="center" wrapText="1" readingOrder="1"/>
    </xf>
    <xf numFmtId="0" fontId="53" fillId="3" borderId="91" xfId="0" applyFont="1" applyFill="1" applyBorder="1" applyAlignment="1">
      <alignment horizontal="center" vertical="center" wrapText="1" readingOrder="1"/>
    </xf>
    <xf numFmtId="0" fontId="53" fillId="3" borderId="91" xfId="0" applyFont="1" applyFill="1" applyBorder="1" applyAlignment="1">
      <alignment horizontal="left" vertical="center" wrapText="1"/>
    </xf>
    <xf numFmtId="0" fontId="53" fillId="3" borderId="91" xfId="0" applyFont="1" applyFill="1" applyBorder="1" applyAlignment="1">
      <alignment horizontal="center" vertical="center" wrapText="1"/>
    </xf>
    <xf numFmtId="0" fontId="47" fillId="3" borderId="0" xfId="0" applyFont="1" applyFill="1"/>
    <xf numFmtId="0" fontId="53" fillId="0" borderId="91" xfId="0" applyFont="1" applyBorder="1" applyAlignment="1">
      <alignment horizontal="center" vertical="center" wrapText="1" readingOrder="1"/>
    </xf>
    <xf numFmtId="0" fontId="53" fillId="0" borderId="91" xfId="0" applyFont="1" applyBorder="1" applyAlignment="1">
      <alignment horizontal="left" vertical="center" wrapText="1"/>
    </xf>
    <xf numFmtId="0" fontId="53" fillId="3" borderId="91" xfId="0" applyFont="1" applyFill="1" applyBorder="1" applyAlignment="1">
      <alignment horizontal="left" vertical="center" wrapText="1" readingOrder="1"/>
    </xf>
    <xf numFmtId="0" fontId="49" fillId="0" borderId="0" xfId="0" applyFont="1"/>
    <xf numFmtId="0" fontId="53" fillId="3" borderId="91" xfId="0" applyFont="1" applyFill="1" applyBorder="1" applyAlignment="1">
      <alignment vertical="center" wrapText="1"/>
    </xf>
    <xf numFmtId="0" fontId="47" fillId="0" borderId="0" xfId="0" applyFont="1" applyAlignment="1">
      <alignment horizontal="left"/>
    </xf>
    <xf numFmtId="0" fontId="47" fillId="0" borderId="0" xfId="0" applyFont="1" applyAlignment="1">
      <alignment horizontal="center"/>
    </xf>
    <xf numFmtId="0" fontId="54" fillId="0" borderId="0" xfId="0" applyFont="1" applyAlignment="1">
      <alignment wrapText="1"/>
    </xf>
    <xf numFmtId="0" fontId="55" fillId="0" borderId="0" xfId="0" applyFont="1"/>
    <xf numFmtId="0" fontId="57" fillId="5" borderId="88" xfId="0" applyFont="1" applyFill="1" applyBorder="1" applyAlignment="1">
      <alignment horizontal="center" vertical="center"/>
    </xf>
    <xf numFmtId="0" fontId="57" fillId="5" borderId="88" xfId="0" applyFont="1" applyFill="1" applyBorder="1" applyAlignment="1">
      <alignment vertical="center" wrapText="1"/>
    </xf>
    <xf numFmtId="0" fontId="58" fillId="3" borderId="88" xfId="0" applyFont="1" applyFill="1" applyBorder="1" applyAlignment="1">
      <alignment horizontal="center" vertical="center" wrapText="1"/>
    </xf>
    <xf numFmtId="0" fontId="59" fillId="3" borderId="88" xfId="0" applyFont="1" applyFill="1" applyBorder="1" applyAlignment="1">
      <alignment horizontal="center" vertical="center" wrapText="1"/>
    </xf>
    <xf numFmtId="0" fontId="59" fillId="3" borderId="88" xfId="0" applyFont="1" applyFill="1" applyBorder="1" applyAlignment="1">
      <alignment horizontal="left" vertical="center"/>
    </xf>
    <xf numFmtId="0" fontId="58" fillId="3" borderId="88" xfId="0" applyFont="1" applyFill="1" applyBorder="1" applyAlignment="1">
      <alignment horizontal="center" vertical="center"/>
    </xf>
    <xf numFmtId="0" fontId="59" fillId="3" borderId="88" xfId="0" applyFont="1" applyFill="1" applyBorder="1" applyAlignment="1">
      <alignment horizontal="center" vertical="center"/>
    </xf>
    <xf numFmtId="0" fontId="57" fillId="3" borderId="88" xfId="0" applyFont="1" applyFill="1" applyBorder="1" applyAlignment="1">
      <alignment horizontal="left" vertical="center" wrapText="1"/>
    </xf>
    <xf numFmtId="0" fontId="57" fillId="0" borderId="88" xfId="0" applyFont="1" applyBorder="1" applyAlignment="1">
      <alignment horizontal="left" vertical="center" wrapText="1"/>
    </xf>
    <xf numFmtId="0" fontId="59" fillId="0" borderId="88" xfId="0" applyFont="1" applyBorder="1" applyAlignment="1">
      <alignment horizontal="left" vertical="center"/>
    </xf>
    <xf numFmtId="0" fontId="55" fillId="0" borderId="0" xfId="0" applyFont="1" applyAlignment="1">
      <alignment horizontal="left"/>
    </xf>
    <xf numFmtId="0" fontId="54" fillId="0" borderId="0" xfId="0" applyFont="1" applyAlignment="1">
      <alignment horizontal="center"/>
    </xf>
    <xf numFmtId="0" fontId="55" fillId="0" borderId="0" xfId="0" applyFont="1" applyAlignment="1">
      <alignment horizontal="center"/>
    </xf>
    <xf numFmtId="0" fontId="6" fillId="3" borderId="0" xfId="0" applyFont="1" applyFill="1" applyAlignment="1">
      <alignment vertical="center"/>
    </xf>
    <xf numFmtId="0" fontId="5" fillId="3" borderId="29" xfId="0" applyFont="1" applyFill="1" applyBorder="1" applyAlignment="1">
      <alignment vertical="center"/>
    </xf>
    <xf numFmtId="0" fontId="5" fillId="3" borderId="6" xfId="0" applyFont="1" applyFill="1" applyBorder="1" applyAlignment="1">
      <alignment vertical="center"/>
    </xf>
    <xf numFmtId="0" fontId="5" fillId="3" borderId="30" xfId="0" applyFont="1" applyFill="1" applyBorder="1" applyAlignment="1">
      <alignment vertical="center"/>
    </xf>
    <xf numFmtId="0" fontId="5" fillId="3" borderId="0" xfId="0" applyFont="1" applyFill="1" applyAlignment="1">
      <alignment vertical="center"/>
    </xf>
    <xf numFmtId="0" fontId="5" fillId="3" borderId="85" xfId="0" applyFont="1" applyFill="1" applyBorder="1" applyAlignment="1">
      <alignment vertical="center"/>
    </xf>
    <xf numFmtId="0" fontId="5" fillId="3" borderId="10" xfId="0" applyFont="1" applyFill="1" applyBorder="1" applyAlignment="1">
      <alignment vertical="center"/>
    </xf>
    <xf numFmtId="0" fontId="51" fillId="0" borderId="91" xfId="0" applyFont="1" applyBorder="1" applyAlignment="1">
      <alignment horizontal="center" vertical="center" wrapText="1" readingOrder="1"/>
    </xf>
    <xf numFmtId="0" fontId="51" fillId="0" borderId="92" xfId="0" applyFont="1" applyBorder="1" applyAlignment="1">
      <alignment horizontal="center" vertical="center" wrapText="1" readingOrder="1"/>
    </xf>
    <xf numFmtId="0" fontId="57" fillId="20" borderId="88" xfId="0" applyFont="1" applyFill="1" applyBorder="1" applyAlignment="1">
      <alignment horizontal="center" vertical="center"/>
    </xf>
    <xf numFmtId="0" fontId="62" fillId="0" borderId="86" xfId="0" applyFont="1" applyBorder="1" applyAlignment="1">
      <alignment horizontal="center" vertical="center" wrapText="1"/>
    </xf>
    <xf numFmtId="0" fontId="62" fillId="0" borderId="65" xfId="0" applyFont="1" applyBorder="1" applyAlignment="1">
      <alignment horizontal="center" vertical="center" wrapText="1"/>
    </xf>
    <xf numFmtId="0" fontId="63" fillId="0" borderId="63" xfId="0" applyFont="1" applyBorder="1" applyAlignment="1">
      <alignment horizontal="center" vertical="center" wrapText="1"/>
    </xf>
    <xf numFmtId="0" fontId="63" fillId="0" borderId="16" xfId="0" applyFont="1" applyBorder="1" applyAlignment="1">
      <alignment horizontal="center" vertical="center" wrapText="1"/>
    </xf>
    <xf numFmtId="0" fontId="62" fillId="0" borderId="87" xfId="0" applyFont="1" applyBorder="1" applyAlignment="1">
      <alignment horizontal="center" vertical="center" wrapText="1"/>
    </xf>
    <xf numFmtId="0" fontId="62" fillId="0" borderId="8" xfId="0" applyFont="1" applyBorder="1" applyAlignment="1">
      <alignment horizontal="center" vertical="center" wrapText="1"/>
    </xf>
    <xf numFmtId="0" fontId="47" fillId="0" borderId="0" xfId="0" applyFont="1" applyAlignment="1">
      <alignment wrapText="1"/>
    </xf>
    <xf numFmtId="0" fontId="49" fillId="0" borderId="0" xfId="0" applyFont="1" applyAlignment="1">
      <alignment wrapText="1"/>
    </xf>
    <xf numFmtId="0" fontId="47" fillId="3" borderId="0" xfId="0" applyFont="1" applyFill="1" applyAlignment="1">
      <alignment wrapText="1"/>
    </xf>
    <xf numFmtId="0" fontId="57" fillId="0" borderId="88" xfId="0" applyFont="1" applyBorder="1" applyAlignment="1">
      <alignment vertical="center" wrapText="1"/>
    </xf>
    <xf numFmtId="0" fontId="16" fillId="0" borderId="2" xfId="0" applyFont="1" applyBorder="1" applyAlignment="1">
      <alignment horizontal="justify" vertical="center"/>
    </xf>
    <xf numFmtId="0" fontId="7" fillId="0" borderId="3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66" fillId="3" borderId="49" xfId="0" applyFont="1" applyFill="1" applyBorder="1" applyAlignment="1">
      <alignment vertical="center"/>
    </xf>
    <xf numFmtId="0" fontId="66" fillId="3" borderId="0" xfId="0" applyFont="1" applyFill="1" applyAlignment="1">
      <alignment vertical="center"/>
    </xf>
    <xf numFmtId="0" fontId="67" fillId="3" borderId="0" xfId="0" applyFont="1" applyFill="1"/>
    <xf numFmtId="0" fontId="67" fillId="0" borderId="0" xfId="0" applyFont="1"/>
    <xf numFmtId="0" fontId="71" fillId="4" borderId="45" xfId="0" applyFont="1" applyFill="1" applyBorder="1" applyAlignment="1">
      <alignment horizontal="center" vertical="center"/>
    </xf>
    <xf numFmtId="0" fontId="71" fillId="4" borderId="53" xfId="0" applyFont="1" applyFill="1" applyBorder="1" applyAlignment="1">
      <alignment horizontal="center" vertical="center" textRotation="90" wrapText="1"/>
    </xf>
    <xf numFmtId="0" fontId="71" fillId="4" borderId="54" xfId="0" applyFont="1" applyFill="1" applyBorder="1" applyAlignment="1">
      <alignment horizontal="center" vertical="center" textRotation="90" wrapText="1"/>
    </xf>
    <xf numFmtId="0" fontId="71" fillId="4" borderId="55" xfId="0" applyFont="1" applyFill="1" applyBorder="1" applyAlignment="1">
      <alignment horizontal="center" vertical="center" wrapText="1"/>
    </xf>
    <xf numFmtId="0" fontId="71" fillId="4" borderId="35" xfId="0" applyFont="1" applyFill="1" applyBorder="1" applyAlignment="1">
      <alignment horizontal="center" vertical="center" textRotation="90" wrapText="1"/>
    </xf>
    <xf numFmtId="0" fontId="72" fillId="4" borderId="35" xfId="0" applyFont="1" applyFill="1" applyBorder="1" applyAlignment="1">
      <alignment horizontal="center" vertical="center" textRotation="90"/>
    </xf>
    <xf numFmtId="0" fontId="71" fillId="4" borderId="35" xfId="0" applyFont="1" applyFill="1" applyBorder="1" applyAlignment="1">
      <alignment horizontal="center" vertical="center" wrapText="1"/>
    </xf>
    <xf numFmtId="0" fontId="71" fillId="4" borderId="51" xfId="0" applyFont="1" applyFill="1" applyBorder="1" applyAlignment="1">
      <alignment horizontal="center" vertical="center" textRotation="90" wrapText="1"/>
    </xf>
    <xf numFmtId="0" fontId="71" fillId="4" borderId="1" xfId="0" applyFont="1" applyFill="1" applyBorder="1" applyAlignment="1">
      <alignment horizontal="center" vertical="center" textRotation="90" wrapText="1"/>
    </xf>
    <xf numFmtId="0" fontId="71" fillId="2" borderId="0" xfId="0" applyFont="1" applyFill="1" applyAlignment="1">
      <alignment horizontal="center" vertical="center"/>
    </xf>
    <xf numFmtId="3" fontId="16" fillId="0" borderId="2" xfId="0" applyNumberFormat="1" applyFont="1" applyBorder="1" applyAlignment="1">
      <alignment horizontal="justify" vertical="center" wrapText="1"/>
    </xf>
    <xf numFmtId="0" fontId="16" fillId="0" borderId="102" xfId="0" applyFont="1" applyBorder="1" applyAlignment="1">
      <alignment horizontal="justify" vertical="center" wrapText="1"/>
    </xf>
    <xf numFmtId="0" fontId="16" fillId="0" borderId="106" xfId="0" applyFont="1" applyBorder="1" applyAlignment="1">
      <alignment horizontal="center" vertical="center" wrapText="1"/>
    </xf>
    <xf numFmtId="0" fontId="16" fillId="0" borderId="31" xfId="0" applyFont="1" applyBorder="1" applyAlignment="1">
      <alignment horizontal="center" vertical="center" wrapText="1"/>
    </xf>
    <xf numFmtId="2" fontId="16" fillId="0" borderId="31" xfId="3" applyNumberFormat="1" applyFont="1" applyBorder="1" applyAlignment="1">
      <alignment horizontal="center" vertical="center" wrapText="1"/>
    </xf>
    <xf numFmtId="0" fontId="16" fillId="0" borderId="25" xfId="0" applyFont="1" applyBorder="1" applyAlignment="1">
      <alignment horizontal="justify" vertical="center" wrapText="1"/>
    </xf>
    <xf numFmtId="0" fontId="16" fillId="0" borderId="69" xfId="0" applyFont="1" applyBorder="1" applyAlignment="1">
      <alignment horizontal="center" vertical="center" wrapText="1"/>
    </xf>
    <xf numFmtId="0" fontId="16" fillId="0" borderId="19" xfId="0" applyFont="1" applyBorder="1" applyAlignment="1">
      <alignment horizontal="center" vertical="center" wrapText="1"/>
    </xf>
    <xf numFmtId="2" fontId="16" fillId="0" borderId="2" xfId="3"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27" xfId="0" applyFont="1" applyBorder="1" applyAlignment="1">
      <alignment horizontal="center" vertical="center" wrapText="1"/>
    </xf>
    <xf numFmtId="3" fontId="16" fillId="0" borderId="0" xfId="0" applyNumberFormat="1" applyFont="1" applyAlignment="1">
      <alignment horizontal="left"/>
    </xf>
    <xf numFmtId="2" fontId="16" fillId="0" borderId="0" xfId="3" applyNumberFormat="1" applyFont="1"/>
    <xf numFmtId="165" fontId="16" fillId="0" borderId="0" xfId="3" applyNumberFormat="1" applyFont="1" applyAlignment="1">
      <alignment horizontal="center"/>
    </xf>
    <xf numFmtId="165" fontId="16" fillId="0" borderId="0" xfId="3" applyNumberFormat="1" applyFont="1"/>
    <xf numFmtId="3" fontId="16" fillId="0" borderId="28" xfId="0" applyNumberFormat="1" applyFont="1" applyBorder="1" applyAlignment="1">
      <alignment horizontal="justify" vertical="center" wrapText="1"/>
    </xf>
    <xf numFmtId="0" fontId="16" fillId="0" borderId="29" xfId="0" applyFont="1" applyBorder="1" applyAlignment="1">
      <alignment horizontal="justify" vertical="center" wrapText="1"/>
    </xf>
    <xf numFmtId="0" fontId="16" fillId="0" borderId="33" xfId="0" applyFont="1" applyBorder="1" applyAlignment="1">
      <alignment horizontal="center" vertical="center" wrapText="1"/>
    </xf>
    <xf numFmtId="0" fontId="16" fillId="0" borderId="28" xfId="0" applyFont="1" applyBorder="1" applyAlignment="1">
      <alignment horizontal="center" vertical="center" wrapText="1"/>
    </xf>
    <xf numFmtId="2" fontId="16" fillId="0" borderId="28" xfId="3" applyNumberFormat="1" applyFont="1" applyBorder="1" applyAlignment="1">
      <alignment horizontal="center" vertical="center" wrapText="1"/>
    </xf>
    <xf numFmtId="0" fontId="16" fillId="0" borderId="20" xfId="0" applyFont="1" applyBorder="1" applyAlignment="1">
      <alignment horizontal="center" vertical="center" wrapText="1"/>
    </xf>
    <xf numFmtId="2" fontId="16" fillId="0" borderId="20" xfId="3" applyNumberFormat="1" applyFont="1" applyBorder="1" applyAlignment="1">
      <alignment horizontal="center" vertical="center" wrapText="1"/>
    </xf>
    <xf numFmtId="0" fontId="16" fillId="0" borderId="31" xfId="0" applyFont="1" applyBorder="1" applyAlignment="1">
      <alignment horizontal="justify" vertical="center" wrapText="1"/>
    </xf>
    <xf numFmtId="0" fontId="7" fillId="0" borderId="2" xfId="0" applyFont="1" applyBorder="1" applyAlignment="1" applyProtection="1">
      <alignment horizontal="left" vertical="center" wrapText="1"/>
      <protection locked="0"/>
    </xf>
    <xf numFmtId="0" fontId="7" fillId="0" borderId="20" xfId="0" applyFont="1" applyBorder="1" applyAlignment="1" applyProtection="1">
      <alignment vertical="center" wrapText="1"/>
      <protection locked="0"/>
    </xf>
    <xf numFmtId="0" fontId="66" fillId="3" borderId="29" xfId="0" applyFont="1" applyFill="1" applyBorder="1" applyAlignment="1">
      <alignment vertical="center"/>
    </xf>
    <xf numFmtId="0" fontId="66" fillId="3" borderId="6" xfId="0" applyFont="1" applyFill="1" applyBorder="1" applyAlignment="1">
      <alignment vertical="center"/>
    </xf>
    <xf numFmtId="0" fontId="73" fillId="4" borderId="6" xfId="0" applyFont="1" applyFill="1" applyBorder="1" applyAlignment="1">
      <alignment vertical="center"/>
    </xf>
    <xf numFmtId="0" fontId="66" fillId="3" borderId="30" xfId="0" applyFont="1" applyFill="1" applyBorder="1" applyAlignment="1">
      <alignment vertical="center"/>
    </xf>
    <xf numFmtId="0" fontId="73" fillId="4" borderId="0" xfId="0" applyFont="1" applyFill="1" applyAlignment="1">
      <alignment vertical="center"/>
    </xf>
    <xf numFmtId="0" fontId="66" fillId="3" borderId="85" xfId="0" applyFont="1" applyFill="1" applyBorder="1" applyAlignment="1">
      <alignment vertical="center"/>
    </xf>
    <xf numFmtId="0" fontId="66" fillId="3" borderId="10" xfId="0" applyFont="1" applyFill="1" applyBorder="1" applyAlignment="1">
      <alignment vertical="center"/>
    </xf>
    <xf numFmtId="0" fontId="74" fillId="3" borderId="26" xfId="0" applyFont="1" applyFill="1" applyBorder="1" applyAlignment="1">
      <alignment vertical="center"/>
    </xf>
    <xf numFmtId="0" fontId="70" fillId="3" borderId="2" xfId="0" applyFont="1" applyFill="1" applyBorder="1" applyAlignment="1" applyProtection="1">
      <alignment horizontal="left" vertical="center"/>
      <protection locked="0"/>
    </xf>
    <xf numFmtId="0" fontId="70" fillId="3" borderId="2" xfId="0" applyFont="1" applyFill="1" applyBorder="1" applyAlignment="1" applyProtection="1">
      <alignment horizontal="left" vertical="center" wrapText="1"/>
      <protection locked="0"/>
    </xf>
    <xf numFmtId="0" fontId="71" fillId="4" borderId="48" xfId="0" applyFont="1" applyFill="1" applyBorder="1" applyAlignment="1">
      <alignment horizontal="center" vertical="center"/>
    </xf>
    <xf numFmtId="0" fontId="67" fillId="0" borderId="0" xfId="0" applyFont="1" applyAlignment="1">
      <alignment vertical="top"/>
    </xf>
    <xf numFmtId="0" fontId="76" fillId="0" borderId="0" xfId="0" applyFont="1" applyAlignment="1">
      <alignment vertical="center"/>
    </xf>
    <xf numFmtId="0" fontId="16" fillId="0" borderId="0" xfId="0" applyFont="1" applyAlignment="1">
      <alignment horizontal="left"/>
    </xf>
    <xf numFmtId="0" fontId="75" fillId="0" borderId="31" xfId="0" applyFont="1" applyBorder="1" applyAlignment="1">
      <alignment horizontal="center" vertical="center" wrapText="1"/>
    </xf>
    <xf numFmtId="1" fontId="75" fillId="0" borderId="31" xfId="4" applyNumberFormat="1" applyFont="1" applyBorder="1" applyAlignment="1">
      <alignment horizontal="center" vertical="center" wrapText="1"/>
    </xf>
    <xf numFmtId="0" fontId="75" fillId="3" borderId="0" xfId="0" applyFont="1" applyFill="1"/>
    <xf numFmtId="0" fontId="75" fillId="0" borderId="2" xfId="0" applyFont="1" applyBorder="1" applyAlignment="1">
      <alignment horizontal="center" vertical="center" wrapText="1"/>
    </xf>
    <xf numFmtId="1" fontId="75" fillId="0" borderId="2" xfId="4" applyNumberFormat="1" applyFont="1" applyBorder="1" applyAlignment="1">
      <alignment horizontal="center" vertical="center" wrapText="1"/>
    </xf>
    <xf numFmtId="0" fontId="75" fillId="0" borderId="20" xfId="0" applyFont="1" applyBorder="1" applyAlignment="1">
      <alignment horizontal="center" vertical="center" wrapText="1"/>
    </xf>
    <xf numFmtId="1" fontId="75" fillId="0" borderId="20" xfId="4" applyNumberFormat="1" applyFont="1" applyBorder="1" applyAlignment="1">
      <alignment horizontal="center" vertical="center" wrapText="1"/>
    </xf>
    <xf numFmtId="0" fontId="75" fillId="3" borderId="0" xfId="0" applyFont="1" applyFill="1" applyAlignment="1">
      <alignment vertical="top"/>
    </xf>
    <xf numFmtId="0" fontId="7" fillId="3" borderId="0" xfId="0" applyFont="1" applyFill="1" applyAlignment="1">
      <alignment vertical="center"/>
    </xf>
    <xf numFmtId="0" fontId="75" fillId="0" borderId="20" xfId="0" applyFont="1" applyBorder="1" applyAlignment="1">
      <alignment vertical="center" wrapText="1"/>
    </xf>
    <xf numFmtId="0" fontId="16" fillId="0" borderId="0" xfId="0" applyFont="1" applyAlignment="1">
      <alignment wrapText="1"/>
    </xf>
    <xf numFmtId="3" fontId="16" fillId="0" borderId="2" xfId="0" applyNumberFormat="1" applyFont="1" applyBorder="1" applyAlignment="1">
      <alignment horizontal="left" vertical="center" wrapText="1"/>
    </xf>
    <xf numFmtId="3" fontId="16" fillId="0" borderId="28" xfId="0" applyNumberFormat="1" applyFont="1" applyBorder="1" applyAlignment="1">
      <alignment horizontal="left" vertical="center" wrapText="1"/>
    </xf>
    <xf numFmtId="3" fontId="16" fillId="0" borderId="31" xfId="0" applyNumberFormat="1" applyFont="1" applyBorder="1" applyAlignment="1">
      <alignment horizontal="left" vertical="center" wrapText="1"/>
    </xf>
    <xf numFmtId="3" fontId="16" fillId="0" borderId="20" xfId="0" applyNumberFormat="1" applyFont="1" applyBorder="1" applyAlignment="1">
      <alignment horizontal="left" vertical="center" wrapText="1"/>
    </xf>
    <xf numFmtId="0" fontId="16" fillId="0" borderId="31" xfId="0" applyFont="1" applyBorder="1" applyAlignment="1">
      <alignment horizontal="justify" vertical="center"/>
    </xf>
    <xf numFmtId="0" fontId="16" fillId="0" borderId="31" xfId="0" applyFont="1" applyBorder="1" applyAlignment="1">
      <alignment vertical="center" wrapText="1"/>
    </xf>
    <xf numFmtId="0" fontId="16" fillId="0" borderId="2" xfId="0" applyFont="1" applyBorder="1" applyAlignment="1">
      <alignment vertical="center" wrapText="1"/>
    </xf>
    <xf numFmtId="0" fontId="16" fillId="0" borderId="20" xfId="0" applyFont="1" applyBorder="1" applyAlignment="1">
      <alignment horizontal="justify" vertical="center"/>
    </xf>
    <xf numFmtId="0" fontId="16" fillId="0" borderId="20" xfId="0" applyFont="1" applyBorder="1" applyAlignment="1">
      <alignment vertical="center" wrapText="1"/>
    </xf>
    <xf numFmtId="2" fontId="16" fillId="0" borderId="2" xfId="3" applyNumberFormat="1" applyFont="1" applyBorder="1" applyAlignment="1">
      <alignment vertical="center" wrapText="1"/>
    </xf>
    <xf numFmtId="2" fontId="16" fillId="0" borderId="28" xfId="3" applyNumberFormat="1" applyFont="1" applyBorder="1" applyAlignment="1">
      <alignment vertical="center" wrapText="1"/>
    </xf>
    <xf numFmtId="2" fontId="16" fillId="0" borderId="20" xfId="3" applyNumberFormat="1" applyFont="1" applyBorder="1" applyAlignment="1">
      <alignment vertical="center" wrapText="1"/>
    </xf>
    <xf numFmtId="2" fontId="16" fillId="0" borderId="31" xfId="3" applyNumberFormat="1" applyFont="1" applyBorder="1" applyAlignment="1">
      <alignment vertical="center" wrapText="1"/>
    </xf>
    <xf numFmtId="0" fontId="75" fillId="0" borderId="31" xfId="0" applyFont="1" applyBorder="1" applyAlignment="1">
      <alignment horizontal="left" vertical="center" wrapText="1"/>
    </xf>
    <xf numFmtId="0" fontId="75" fillId="0" borderId="2" xfId="0" applyFont="1" applyBorder="1" applyAlignment="1">
      <alignment horizontal="left" vertical="center" wrapText="1"/>
    </xf>
    <xf numFmtId="0" fontId="75" fillId="0" borderId="20" xfId="0" applyFont="1" applyBorder="1" applyAlignment="1">
      <alignment horizontal="left" vertical="center" wrapText="1"/>
    </xf>
    <xf numFmtId="0" fontId="75" fillId="3" borderId="31" xfId="0" applyFont="1" applyFill="1" applyBorder="1" applyAlignment="1">
      <alignment horizontal="left" vertical="center" wrapText="1"/>
    </xf>
    <xf numFmtId="0" fontId="75" fillId="3" borderId="2" xfId="0" applyFont="1" applyFill="1" applyBorder="1" applyAlignment="1">
      <alignment horizontal="left" vertical="center" wrapText="1"/>
    </xf>
    <xf numFmtId="0" fontId="75" fillId="3" borderId="20" xfId="0" applyFont="1" applyFill="1" applyBorder="1" applyAlignment="1">
      <alignment horizontal="left" vertical="center" wrapText="1"/>
    </xf>
    <xf numFmtId="0" fontId="16" fillId="0" borderId="31" xfId="0" applyFont="1" applyBorder="1" applyAlignment="1">
      <alignment horizontal="left" vertical="center" wrapText="1"/>
    </xf>
    <xf numFmtId="0" fontId="16" fillId="0" borderId="2" xfId="0" applyFont="1" applyBorder="1" applyAlignment="1">
      <alignment horizontal="left" vertical="center" wrapText="1"/>
    </xf>
    <xf numFmtId="0" fontId="16" fillId="0" borderId="20" xfId="0" applyFont="1" applyBorder="1" applyAlignment="1">
      <alignment horizontal="left" vertical="center" wrapText="1"/>
    </xf>
    <xf numFmtId="4" fontId="0" fillId="0" borderId="108" xfId="0" applyNumberFormat="1" applyBorder="1" applyAlignment="1">
      <alignment horizontal="center" vertical="center" wrapText="1"/>
    </xf>
    <xf numFmtId="0" fontId="7" fillId="0" borderId="20" xfId="0" applyFont="1" applyBorder="1" applyAlignment="1">
      <alignment horizontal="left" vertical="top" wrapText="1"/>
    </xf>
    <xf numFmtId="1" fontId="7" fillId="0" borderId="20" xfId="4" applyNumberFormat="1" applyFont="1" applyFill="1" applyBorder="1" applyAlignment="1">
      <alignment horizontal="center" vertical="center" wrapText="1"/>
    </xf>
    <xf numFmtId="0" fontId="32" fillId="3" borderId="76" xfId="1" applyFont="1" applyFill="1" applyBorder="1" applyAlignment="1">
      <alignment horizontal="justify" vertical="center" wrapText="1"/>
    </xf>
    <xf numFmtId="0" fontId="3" fillId="0" borderId="0" xfId="0" applyFont="1" applyAlignment="1">
      <alignment horizontal="center" vertical="center"/>
    </xf>
    <xf numFmtId="0" fontId="0" fillId="3" borderId="87" xfId="0" applyFill="1" applyBorder="1" applyAlignment="1">
      <alignment horizontal="center" vertical="center" wrapText="1"/>
    </xf>
    <xf numFmtId="0" fontId="71" fillId="0" borderId="0" xfId="0" applyFont="1" applyAlignment="1">
      <alignment horizontal="center" vertical="center"/>
    </xf>
    <xf numFmtId="0" fontId="70" fillId="3" borderId="28" xfId="0" applyFont="1" applyFill="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5" fillId="0" borderId="19" xfId="0" applyFont="1" applyBorder="1" applyAlignment="1">
      <alignment horizontal="center" vertical="center" wrapText="1"/>
    </xf>
    <xf numFmtId="0" fontId="75" fillId="0" borderId="19" xfId="0" applyFont="1" applyBorder="1" applyAlignment="1">
      <alignment horizontal="left" vertical="center" wrapText="1"/>
    </xf>
    <xf numFmtId="0" fontId="75" fillId="3" borderId="19" xfId="0" applyFont="1" applyFill="1" applyBorder="1" applyAlignment="1">
      <alignment horizontal="left" vertical="center" wrapText="1"/>
    </xf>
    <xf numFmtId="1" fontId="75" fillId="0" borderId="19" xfId="4" applyNumberFormat="1" applyFont="1" applyBorder="1" applyAlignment="1">
      <alignment horizontal="center" vertical="center" wrapText="1"/>
    </xf>
    <xf numFmtId="0" fontId="71" fillId="4" borderId="114" xfId="0" applyFont="1" applyFill="1" applyBorder="1" applyAlignment="1">
      <alignment vertical="center"/>
    </xf>
    <xf numFmtId="0" fontId="71" fillId="4" borderId="115" xfId="0" applyFont="1" applyFill="1" applyBorder="1" applyAlignment="1">
      <alignment vertical="center"/>
    </xf>
    <xf numFmtId="0" fontId="71" fillId="4" borderId="128" xfId="0" applyFont="1" applyFill="1" applyBorder="1" applyAlignment="1">
      <alignment horizontal="center" vertical="center" wrapText="1"/>
    </xf>
    <xf numFmtId="0" fontId="71" fillId="4" borderId="129" xfId="0" applyFont="1" applyFill="1" applyBorder="1" applyAlignment="1">
      <alignment horizontal="center" vertical="center" wrapText="1"/>
    </xf>
    <xf numFmtId="0" fontId="20" fillId="0" borderId="19" xfId="0" applyFont="1" applyBorder="1" applyAlignment="1">
      <alignment horizontal="center" vertical="center" wrapText="1"/>
    </xf>
    <xf numFmtId="0" fontId="14" fillId="13" borderId="19" xfId="0" applyFont="1" applyFill="1" applyBorder="1" applyAlignment="1" applyProtection="1">
      <alignment horizontal="center" vertical="center" wrapText="1" readingOrder="1"/>
      <protection hidden="1"/>
    </xf>
    <xf numFmtId="0" fontId="14" fillId="14" borderId="113" xfId="0" applyFont="1" applyFill="1" applyBorder="1" applyAlignment="1" applyProtection="1">
      <alignment horizontal="center" vertical="center" wrapText="1" readingOrder="1"/>
      <protection hidden="1"/>
    </xf>
    <xf numFmtId="0" fontId="0" fillId="3" borderId="15" xfId="0" applyFill="1" applyBorder="1"/>
    <xf numFmtId="0" fontId="0" fillId="5" borderId="15" xfId="0" applyFill="1" applyBorder="1"/>
    <xf numFmtId="0" fontId="0" fillId="5" borderId="16" xfId="0" applyFill="1" applyBorder="1"/>
    <xf numFmtId="0" fontId="79" fillId="4" borderId="34" xfId="0" applyFont="1" applyFill="1" applyBorder="1" applyAlignment="1" applyProtection="1">
      <alignment horizontal="center" vertical="center" wrapText="1"/>
      <protection locked="0"/>
    </xf>
    <xf numFmtId="0" fontId="65" fillId="0" borderId="0" xfId="0" applyFont="1" applyAlignment="1" applyProtection="1">
      <alignment vertical="center"/>
      <protection locked="0"/>
    </xf>
    <xf numFmtId="0" fontId="79" fillId="16" borderId="34" xfId="0" applyFont="1" applyFill="1" applyBorder="1" applyAlignment="1" applyProtection="1">
      <alignment horizontal="center" vertical="center" textRotation="90"/>
      <protection locked="0"/>
    </xf>
    <xf numFmtId="0" fontId="80" fillId="4" borderId="34" xfId="0" applyFont="1" applyFill="1" applyBorder="1" applyAlignment="1">
      <alignment horizontal="center" vertical="center" wrapText="1"/>
    </xf>
    <xf numFmtId="0" fontId="81" fillId="0" borderId="0" xfId="0" applyFont="1" applyAlignment="1" applyProtection="1">
      <alignment horizontal="center" vertical="center"/>
      <protection locked="0"/>
    </xf>
    <xf numFmtId="0" fontId="82" fillId="17" borderId="0" xfId="0" applyFont="1" applyFill="1"/>
    <xf numFmtId="0" fontId="82" fillId="0" borderId="0" xfId="0" applyFont="1"/>
    <xf numFmtId="0" fontId="65" fillId="0" borderId="0" xfId="0" applyFont="1"/>
    <xf numFmtId="0" fontId="75" fillId="0" borderId="0" xfId="0" applyFont="1" applyProtection="1">
      <protection locked="0"/>
    </xf>
    <xf numFmtId="0" fontId="16" fillId="0" borderId="0" xfId="0" applyFont="1" applyProtection="1">
      <protection locked="0"/>
    </xf>
    <xf numFmtId="0" fontId="65" fillId="3" borderId="0" xfId="0" applyFont="1" applyFill="1"/>
    <xf numFmtId="0" fontId="65" fillId="0" borderId="0" xfId="0" applyFont="1" applyAlignment="1">
      <alignment wrapText="1"/>
    </xf>
    <xf numFmtId="0" fontId="65" fillId="0" borderId="0" xfId="0" applyFont="1" applyProtection="1">
      <protection locked="0"/>
    </xf>
    <xf numFmtId="0" fontId="6" fillId="3" borderId="32" xfId="0" applyFont="1" applyFill="1" applyBorder="1" applyAlignment="1">
      <alignment horizontal="left" vertical="center" wrapText="1"/>
    </xf>
    <xf numFmtId="0" fontId="82" fillId="17" borderId="0" xfId="0" applyFont="1" applyFill="1" applyAlignment="1">
      <alignment horizontal="left" vertical="center" wrapText="1"/>
    </xf>
    <xf numFmtId="0" fontId="65" fillId="0" borderId="0" xfId="0" applyFont="1" applyAlignment="1">
      <alignment horizontal="left" vertical="center" wrapText="1"/>
    </xf>
    <xf numFmtId="0" fontId="16" fillId="0" borderId="0" xfId="0" applyFont="1" applyAlignment="1">
      <alignment horizontal="left" vertical="center" wrapText="1"/>
    </xf>
    <xf numFmtId="0" fontId="82" fillId="0" borderId="0" xfId="0" applyFont="1" applyProtection="1">
      <protection hidden="1"/>
    </xf>
    <xf numFmtId="0" fontId="65" fillId="0" borderId="0" xfId="0" applyFont="1" applyProtection="1">
      <protection hidden="1"/>
    </xf>
    <xf numFmtId="0" fontId="65" fillId="3" borderId="0" xfId="0" applyFont="1" applyFill="1" applyProtection="1">
      <protection hidden="1"/>
    </xf>
    <xf numFmtId="0" fontId="16" fillId="0" borderId="0" xfId="0" applyFont="1" applyProtection="1">
      <protection hidden="1"/>
    </xf>
    <xf numFmtId="0" fontId="65" fillId="0" borderId="0" xfId="0" applyFont="1" applyAlignment="1" applyProtection="1">
      <alignment wrapText="1"/>
      <protection hidden="1"/>
    </xf>
    <xf numFmtId="0" fontId="65" fillId="0" borderId="0" xfId="0" applyFont="1" applyAlignment="1" applyProtection="1">
      <alignment horizontal="left" vertical="center" wrapText="1"/>
      <protection hidden="1"/>
    </xf>
    <xf numFmtId="0" fontId="6" fillId="3" borderId="0" xfId="0" applyFont="1" applyFill="1" applyAlignment="1">
      <alignment horizontal="left" vertical="center" wrapText="1"/>
    </xf>
    <xf numFmtId="0" fontId="70" fillId="3" borderId="0" xfId="0" applyFont="1" applyFill="1" applyAlignment="1" applyProtection="1">
      <alignment horizontal="justify" vertical="center"/>
      <protection locked="0"/>
    </xf>
    <xf numFmtId="0" fontId="70" fillId="3" borderId="0" xfId="0" applyFont="1" applyFill="1" applyAlignment="1" applyProtection="1">
      <alignment horizontal="justify" vertical="center" wrapText="1"/>
      <protection locked="0"/>
    </xf>
    <xf numFmtId="0" fontId="80" fillId="4" borderId="35" xfId="0" applyFont="1" applyFill="1" applyBorder="1" applyAlignment="1">
      <alignment horizontal="center" vertical="center" wrapText="1"/>
    </xf>
    <xf numFmtId="0" fontId="79" fillId="4" borderId="35" xfId="0" applyFont="1" applyFill="1" applyBorder="1" applyAlignment="1" applyProtection="1">
      <alignment horizontal="center" vertical="center" wrapText="1"/>
      <protection locked="0"/>
    </xf>
    <xf numFmtId="0" fontId="79" fillId="16" borderId="35" xfId="0" applyFont="1" applyFill="1" applyBorder="1" applyAlignment="1" applyProtection="1">
      <alignment horizontal="center" vertical="center" textRotation="90"/>
      <protection locked="0"/>
    </xf>
    <xf numFmtId="0" fontId="85" fillId="17" borderId="131" xfId="0" applyFont="1" applyFill="1" applyBorder="1" applyProtection="1">
      <protection hidden="1"/>
    </xf>
    <xf numFmtId="0" fontId="85" fillId="17" borderId="131" xfId="0" applyFont="1" applyFill="1" applyBorder="1" applyAlignment="1" applyProtection="1">
      <alignment horizontal="left" vertical="center" wrapText="1"/>
      <protection hidden="1"/>
    </xf>
    <xf numFmtId="0" fontId="7" fillId="0" borderId="31" xfId="0" applyFont="1" applyBorder="1" applyAlignment="1">
      <alignment vertical="center" wrapText="1"/>
    </xf>
    <xf numFmtId="0" fontId="7" fillId="0" borderId="2" xfId="0" applyFont="1" applyBorder="1" applyAlignment="1">
      <alignment vertical="center" wrapText="1"/>
    </xf>
    <xf numFmtId="0" fontId="7" fillId="0" borderId="20" xfId="0" applyFont="1" applyBorder="1" applyAlignment="1">
      <alignment vertical="center" wrapText="1"/>
    </xf>
    <xf numFmtId="164" fontId="38" fillId="15" borderId="0" xfId="0" applyNumberFormat="1" applyFont="1" applyFill="1" applyAlignment="1" applyProtection="1">
      <alignment horizontal="center" vertical="center" wrapText="1"/>
      <protection locked="0"/>
    </xf>
    <xf numFmtId="0" fontId="46" fillId="15" borderId="0" xfId="0" applyFont="1" applyFill="1" applyAlignment="1" applyProtection="1">
      <alignment horizontal="center" vertical="center" wrapText="1"/>
      <protection locked="0"/>
    </xf>
    <xf numFmtId="0" fontId="38" fillId="15" borderId="0" xfId="0" applyFont="1" applyFill="1" applyAlignment="1" applyProtection="1">
      <alignment horizontal="center" vertical="center" wrapText="1"/>
      <protection locked="0"/>
    </xf>
    <xf numFmtId="0" fontId="17" fillId="0" borderId="0" xfId="0" applyFont="1" applyAlignment="1">
      <alignment horizontal="center" wrapText="1"/>
    </xf>
    <xf numFmtId="0" fontId="60" fillId="0" borderId="0" xfId="0" applyFont="1" applyAlignment="1">
      <alignment horizontal="center"/>
    </xf>
    <xf numFmtId="0" fontId="61" fillId="15" borderId="0" xfId="0" applyFont="1" applyFill="1" applyAlignment="1" applyProtection="1">
      <alignment horizontal="center" vertical="center" wrapText="1"/>
      <protection locked="0"/>
    </xf>
    <xf numFmtId="0" fontId="61" fillId="15" borderId="0" xfId="0" applyFont="1" applyFill="1" applyAlignment="1" applyProtection="1">
      <alignment horizontal="center" vertical="center"/>
      <protection locked="0"/>
    </xf>
    <xf numFmtId="0" fontId="38" fillId="3" borderId="0" xfId="0" applyFont="1" applyFill="1" applyAlignment="1">
      <alignment horizontal="center"/>
    </xf>
    <xf numFmtId="0" fontId="37" fillId="3" borderId="62" xfId="0" applyFont="1" applyFill="1" applyBorder="1" applyAlignment="1">
      <alignment horizontal="left" vertical="top" wrapText="1"/>
    </xf>
    <xf numFmtId="0" fontId="37" fillId="3" borderId="64" xfId="0" applyFont="1" applyFill="1" applyBorder="1" applyAlignment="1">
      <alignment horizontal="left" vertical="top" wrapText="1"/>
    </xf>
    <xf numFmtId="0" fontId="37" fillId="3" borderId="65" xfId="0" applyFont="1" applyFill="1" applyBorder="1" applyAlignment="1">
      <alignment horizontal="left" vertical="top" wrapText="1"/>
    </xf>
    <xf numFmtId="0" fontId="37" fillId="3" borderId="7" xfId="0" applyFont="1" applyFill="1" applyBorder="1" applyAlignment="1">
      <alignment horizontal="left" vertical="top" wrapText="1"/>
    </xf>
    <xf numFmtId="0" fontId="37" fillId="3" borderId="0" xfId="0" applyFont="1" applyFill="1" applyAlignment="1">
      <alignment horizontal="left" vertical="top" wrapText="1"/>
    </xf>
    <xf numFmtId="0" fontId="37" fillId="3" borderId="8" xfId="0" applyFont="1" applyFill="1" applyBorder="1" applyAlignment="1">
      <alignment horizontal="left" vertical="top" wrapText="1"/>
    </xf>
    <xf numFmtId="0" fontId="37" fillId="3" borderId="14" xfId="0" applyFont="1" applyFill="1" applyBorder="1" applyAlignment="1">
      <alignment horizontal="left" vertical="top" wrapText="1"/>
    </xf>
    <xf numFmtId="0" fontId="37" fillId="3" borderId="15" xfId="0" applyFont="1" applyFill="1" applyBorder="1" applyAlignment="1">
      <alignment horizontal="left" vertical="top" wrapText="1"/>
    </xf>
    <xf numFmtId="0" fontId="37" fillId="3" borderId="16" xfId="0" applyFont="1" applyFill="1" applyBorder="1" applyAlignment="1">
      <alignment horizontal="left" vertical="top" wrapText="1"/>
    </xf>
    <xf numFmtId="0" fontId="37" fillId="3" borderId="94" xfId="0" applyFont="1" applyFill="1" applyBorder="1" applyAlignment="1">
      <alignment horizontal="left" vertical="top" wrapText="1"/>
    </xf>
    <xf numFmtId="0" fontId="37" fillId="3" borderId="95" xfId="0" applyFont="1" applyFill="1" applyBorder="1" applyAlignment="1">
      <alignment horizontal="left" vertical="top" wrapText="1"/>
    </xf>
    <xf numFmtId="0" fontId="37" fillId="3" borderId="96" xfId="0" applyFont="1" applyFill="1" applyBorder="1" applyAlignment="1">
      <alignment horizontal="left" vertical="top" wrapText="1"/>
    </xf>
    <xf numFmtId="0" fontId="37" fillId="3" borderId="97" xfId="0" applyFont="1" applyFill="1" applyBorder="1" applyAlignment="1">
      <alignment horizontal="left" vertical="top" wrapText="1"/>
    </xf>
    <xf numFmtId="0" fontId="37" fillId="3" borderId="98" xfId="0" applyFont="1" applyFill="1" applyBorder="1" applyAlignment="1">
      <alignment horizontal="left" vertical="top" wrapText="1"/>
    </xf>
    <xf numFmtId="0" fontId="37" fillId="3" borderId="99" xfId="0" applyFont="1" applyFill="1" applyBorder="1" applyAlignment="1">
      <alignment horizontal="left" vertical="top" wrapText="1"/>
    </xf>
    <xf numFmtId="0" fontId="37" fillId="3" borderId="100" xfId="0" applyFont="1" applyFill="1" applyBorder="1" applyAlignment="1">
      <alignment horizontal="left" vertical="top" wrapText="1"/>
    </xf>
    <xf numFmtId="0" fontId="37" fillId="3" borderId="101" xfId="0" applyFont="1" applyFill="1" applyBorder="1" applyAlignment="1">
      <alignment horizontal="left" vertical="top" wrapText="1"/>
    </xf>
    <xf numFmtId="0" fontId="51" fillId="0" borderId="91" xfId="0" applyFont="1" applyBorder="1" applyAlignment="1">
      <alignment horizontal="center" vertical="center" wrapText="1" readingOrder="1"/>
    </xf>
    <xf numFmtId="0" fontId="48" fillId="0" borderId="0" xfId="0" applyFont="1" applyAlignment="1" applyProtection="1">
      <alignment horizontal="center" vertical="center" wrapText="1"/>
      <protection locked="0"/>
    </xf>
    <xf numFmtId="0" fontId="52" fillId="19" borderId="91" xfId="0" applyFont="1" applyFill="1" applyBorder="1" applyAlignment="1">
      <alignment horizontal="center" vertical="center" wrapText="1" readingOrder="1"/>
    </xf>
    <xf numFmtId="0" fontId="50" fillId="5" borderId="89" xfId="0" applyFont="1" applyFill="1" applyBorder="1" applyAlignment="1" applyProtection="1">
      <alignment horizontal="center" vertical="center" wrapText="1"/>
      <protection locked="0"/>
    </xf>
    <xf numFmtId="0" fontId="50" fillId="5" borderId="90" xfId="0" applyFont="1" applyFill="1" applyBorder="1" applyAlignment="1" applyProtection="1">
      <alignment horizontal="center" vertical="center" wrapText="1"/>
      <protection locked="0"/>
    </xf>
    <xf numFmtId="0" fontId="50" fillId="5" borderId="88" xfId="0" applyFont="1" applyFill="1" applyBorder="1" applyAlignment="1" applyProtection="1">
      <alignment horizontal="center" vertical="center"/>
      <protection locked="0"/>
    </xf>
    <xf numFmtId="0" fontId="49" fillId="5" borderId="88" xfId="0" applyFont="1" applyFill="1" applyBorder="1" applyAlignment="1" applyProtection="1">
      <alignment horizontal="center" vertical="center"/>
      <protection locked="0"/>
    </xf>
    <xf numFmtId="0" fontId="51" fillId="0" borderId="88" xfId="0" applyFont="1" applyBorder="1" applyAlignment="1" applyProtection="1">
      <alignment horizontal="center" vertical="center"/>
      <protection locked="0"/>
    </xf>
    <xf numFmtId="0" fontId="51" fillId="20" borderId="88" xfId="0" applyFont="1" applyFill="1" applyBorder="1" applyAlignment="1" applyProtection="1">
      <alignment horizontal="center" vertical="center"/>
      <protection locked="0"/>
    </xf>
    <xf numFmtId="0" fontId="47" fillId="5" borderId="88" xfId="0" applyFont="1" applyFill="1" applyBorder="1" applyAlignment="1" applyProtection="1">
      <alignment horizontal="left" vertical="center" wrapText="1"/>
      <protection locked="0"/>
    </xf>
    <xf numFmtId="0" fontId="47" fillId="5" borderId="88" xfId="0" applyFont="1" applyFill="1" applyBorder="1" applyAlignment="1" applyProtection="1">
      <alignment horizontal="left" vertical="center"/>
      <protection locked="0"/>
    </xf>
    <xf numFmtId="0" fontId="50" fillId="5" borderId="88" xfId="0" applyFont="1" applyFill="1" applyBorder="1" applyAlignment="1" applyProtection="1">
      <alignment horizontal="left" vertical="center" wrapText="1"/>
      <protection locked="0"/>
    </xf>
    <xf numFmtId="0" fontId="51" fillId="3" borderId="91" xfId="0" applyFont="1" applyFill="1" applyBorder="1" applyAlignment="1">
      <alignment horizontal="center" vertical="center" wrapText="1" readingOrder="1"/>
    </xf>
    <xf numFmtId="0" fontId="51" fillId="0" borderId="91" xfId="0" applyFont="1" applyBorder="1" applyAlignment="1">
      <alignment horizontal="left" vertical="center" wrapText="1" readingOrder="1"/>
    </xf>
    <xf numFmtId="0" fontId="51" fillId="0" borderId="92" xfId="0" applyFont="1" applyBorder="1" applyAlignment="1">
      <alignment horizontal="center" vertical="center" wrapText="1" readingOrder="1"/>
    </xf>
    <xf numFmtId="0" fontId="51" fillId="0" borderId="93" xfId="0" applyFont="1" applyBorder="1" applyAlignment="1">
      <alignment horizontal="center" vertical="center" wrapText="1" readingOrder="1"/>
    </xf>
    <xf numFmtId="0" fontId="56" fillId="19" borderId="88" xfId="0" applyFont="1" applyFill="1" applyBorder="1" applyAlignment="1">
      <alignment horizontal="center"/>
    </xf>
    <xf numFmtId="0" fontId="57" fillId="20" borderId="88" xfId="0" applyFont="1" applyFill="1" applyBorder="1" applyAlignment="1">
      <alignment horizontal="center" vertical="center" wrapText="1"/>
    </xf>
    <xf numFmtId="0" fontId="57" fillId="20" borderId="88" xfId="0" applyFont="1" applyFill="1" applyBorder="1" applyAlignment="1">
      <alignment horizontal="center" vertical="center"/>
    </xf>
    <xf numFmtId="0" fontId="64" fillId="0" borderId="0" xfId="0" applyFont="1" applyAlignment="1">
      <alignment horizontal="center" vertical="center" wrapText="1"/>
    </xf>
    <xf numFmtId="0" fontId="32" fillId="3" borderId="0" xfId="1" applyFont="1" applyFill="1" applyAlignment="1">
      <alignment horizontal="justify" vertical="center" wrapText="1"/>
    </xf>
    <xf numFmtId="0" fontId="32" fillId="3" borderId="0" xfId="1" applyFont="1" applyFill="1" applyAlignment="1">
      <alignment horizontal="left" vertical="center" wrapText="1"/>
    </xf>
    <xf numFmtId="0" fontId="32" fillId="3" borderId="0" xfId="1" applyFont="1" applyFill="1" applyAlignment="1">
      <alignment horizontal="center" vertical="center" wrapText="1"/>
    </xf>
    <xf numFmtId="0" fontId="32" fillId="3" borderId="7" xfId="1" applyFont="1" applyFill="1" applyBorder="1" applyAlignment="1">
      <alignment horizontal="left" vertical="top" wrapText="1"/>
    </xf>
    <xf numFmtId="0" fontId="32" fillId="3" borderId="0" xfId="1" applyFont="1" applyFill="1" applyAlignment="1">
      <alignment horizontal="left" vertical="top" wrapText="1"/>
    </xf>
    <xf numFmtId="0" fontId="32" fillId="3" borderId="8" xfId="1" applyFont="1" applyFill="1" applyBorder="1" applyAlignment="1">
      <alignment horizontal="left" vertical="top" wrapText="1"/>
    </xf>
    <xf numFmtId="0" fontId="32" fillId="3" borderId="14" xfId="1" applyFont="1" applyFill="1" applyBorder="1" applyAlignment="1">
      <alignment horizontal="left" vertical="top" wrapText="1"/>
    </xf>
    <xf numFmtId="0" fontId="32" fillId="3" borderId="15" xfId="1" applyFont="1" applyFill="1" applyBorder="1" applyAlignment="1">
      <alignment horizontal="left" vertical="top" wrapText="1"/>
    </xf>
    <xf numFmtId="0" fontId="32" fillId="3" borderId="16" xfId="1" applyFont="1" applyFill="1" applyBorder="1" applyAlignment="1">
      <alignment horizontal="left" vertical="top" wrapText="1"/>
    </xf>
    <xf numFmtId="0" fontId="35" fillId="3" borderId="2" xfId="0" applyFont="1" applyFill="1" applyBorder="1" applyAlignment="1">
      <alignment horizontal="left" vertical="center" wrapText="1"/>
    </xf>
    <xf numFmtId="0" fontId="32" fillId="3" borderId="2" xfId="1" applyFont="1" applyFill="1" applyBorder="1" applyAlignment="1">
      <alignment horizontal="justify" vertical="center" wrapText="1"/>
    </xf>
    <xf numFmtId="0" fontId="32" fillId="3" borderId="60" xfId="1" applyFont="1" applyFill="1" applyBorder="1" applyAlignment="1">
      <alignment horizontal="justify" vertical="center" wrapText="1"/>
    </xf>
    <xf numFmtId="0" fontId="35" fillId="3" borderId="25" xfId="0" applyFont="1" applyFill="1" applyBorder="1" applyAlignment="1">
      <alignment horizontal="left" vertical="center" wrapText="1"/>
    </xf>
    <xf numFmtId="0" fontId="35" fillId="3" borderId="27" xfId="0" applyFont="1" applyFill="1" applyBorder="1" applyAlignment="1">
      <alignment horizontal="left" vertical="center" wrapText="1"/>
    </xf>
    <xf numFmtId="0" fontId="32" fillId="3" borderId="25" xfId="1" applyFont="1" applyFill="1" applyBorder="1" applyAlignment="1">
      <alignment horizontal="justify" vertical="center" wrapText="1"/>
    </xf>
    <xf numFmtId="0" fontId="32" fillId="3" borderId="83" xfId="1" applyFont="1" applyFill="1" applyBorder="1" applyAlignment="1">
      <alignment horizontal="justify" vertical="center" wrapText="1"/>
    </xf>
    <xf numFmtId="0" fontId="37" fillId="0" borderId="0" xfId="0" applyFont="1" applyAlignment="1">
      <alignment horizontal="left" vertical="center" wrapText="1"/>
    </xf>
    <xf numFmtId="0" fontId="37" fillId="0" borderId="8" xfId="0" applyFont="1" applyBorder="1" applyAlignment="1">
      <alignment horizontal="left" vertical="center" wrapText="1"/>
    </xf>
    <xf numFmtId="0" fontId="36" fillId="4" borderId="68" xfId="2" applyFont="1" applyFill="1" applyBorder="1" applyAlignment="1">
      <alignment horizontal="center" vertical="center" wrapText="1"/>
    </xf>
    <xf numFmtId="0" fontId="36" fillId="4" borderId="68" xfId="1" applyFont="1" applyFill="1" applyBorder="1" applyAlignment="1">
      <alignment horizontal="center" vertical="center"/>
    </xf>
    <xf numFmtId="0" fontId="36" fillId="4" borderId="82" xfId="1" applyFont="1" applyFill="1" applyBorder="1" applyAlignment="1">
      <alignment horizontal="center" vertical="center"/>
    </xf>
    <xf numFmtId="0" fontId="35" fillId="7" borderId="2" xfId="0" applyFont="1" applyFill="1" applyBorder="1" applyAlignment="1">
      <alignment horizontal="left" vertical="center" wrapText="1"/>
    </xf>
    <xf numFmtId="0" fontId="32" fillId="3" borderId="56" xfId="1" applyFont="1" applyFill="1" applyBorder="1" applyAlignment="1">
      <alignment horizontal="justify" vertical="center" wrapText="1"/>
    </xf>
    <xf numFmtId="0" fontId="32" fillId="3" borderId="80" xfId="1" applyFont="1" applyFill="1" applyBorder="1" applyAlignment="1">
      <alignment horizontal="justify" vertical="center" wrapText="1"/>
    </xf>
    <xf numFmtId="0" fontId="35" fillId="7" borderId="25" xfId="0" applyFont="1" applyFill="1" applyBorder="1" applyAlignment="1">
      <alignment horizontal="left" vertical="center" wrapText="1"/>
    </xf>
    <xf numFmtId="0" fontId="35" fillId="7" borderId="27" xfId="0" applyFont="1" applyFill="1" applyBorder="1" applyAlignment="1">
      <alignment horizontal="left" vertical="center" wrapText="1"/>
    </xf>
    <xf numFmtId="0" fontId="32" fillId="3" borderId="12" xfId="1" applyFont="1" applyFill="1" applyBorder="1" applyAlignment="1">
      <alignment horizontal="justify" vertical="center" wrapText="1"/>
    </xf>
    <xf numFmtId="0" fontId="35" fillId="3" borderId="57" xfId="0" applyFont="1" applyFill="1" applyBorder="1" applyAlignment="1">
      <alignment vertical="center" wrapText="1"/>
    </xf>
    <xf numFmtId="0" fontId="35" fillId="3" borderId="13" xfId="0" applyFont="1" applyFill="1" applyBorder="1" applyAlignment="1">
      <alignment vertical="center" wrapText="1"/>
    </xf>
    <xf numFmtId="0" fontId="35" fillId="3" borderId="66" xfId="0" applyFont="1" applyFill="1" applyBorder="1" applyAlignment="1">
      <alignment vertical="center" wrapText="1"/>
    </xf>
    <xf numFmtId="0" fontId="35" fillId="3" borderId="67" xfId="0" applyFont="1" applyFill="1" applyBorder="1" applyAlignment="1">
      <alignment vertical="center" wrapText="1"/>
    </xf>
    <xf numFmtId="0" fontId="35" fillId="3" borderId="11" xfId="0" applyFont="1" applyFill="1" applyBorder="1" applyAlignment="1">
      <alignment vertical="center" wrapText="1"/>
    </xf>
    <xf numFmtId="0" fontId="35" fillId="3" borderId="13"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36" fillId="4" borderId="3" xfId="1" applyFont="1" applyFill="1" applyBorder="1" applyAlignment="1">
      <alignment horizontal="center" vertical="center" wrapText="1"/>
    </xf>
    <xf numFmtId="0" fontId="36" fillId="4" borderId="4" xfId="1" applyFont="1" applyFill="1" applyBorder="1" applyAlignment="1">
      <alignment horizontal="center" vertical="center" wrapText="1"/>
    </xf>
    <xf numFmtId="0" fontId="36" fillId="4" borderId="75" xfId="1" applyFont="1" applyFill="1" applyBorder="1" applyAlignment="1">
      <alignment horizontal="center" vertical="center" wrapText="1"/>
    </xf>
    <xf numFmtId="0" fontId="45" fillId="3" borderId="5" xfId="1" quotePrefix="1" applyFont="1" applyFill="1" applyBorder="1" applyAlignment="1">
      <alignment horizontal="left" vertical="top" wrapText="1"/>
    </xf>
    <xf numFmtId="0" fontId="45" fillId="3" borderId="6" xfId="1" quotePrefix="1" applyFont="1" applyFill="1" applyBorder="1" applyAlignment="1">
      <alignment horizontal="left" vertical="top" wrapText="1"/>
    </xf>
    <xf numFmtId="0" fontId="35" fillId="3" borderId="6" xfId="1" quotePrefix="1" applyFont="1" applyFill="1" applyBorder="1" applyAlignment="1">
      <alignment horizontal="left" vertical="top" wrapText="1"/>
    </xf>
    <xf numFmtId="0" fontId="35" fillId="3" borderId="76" xfId="1" quotePrefix="1" applyFont="1" applyFill="1" applyBorder="1" applyAlignment="1">
      <alignment horizontal="left" vertical="top" wrapText="1"/>
    </xf>
    <xf numFmtId="0" fontId="32" fillId="3" borderId="9" xfId="1" quotePrefix="1" applyFont="1" applyFill="1" applyBorder="1" applyAlignment="1">
      <alignment horizontal="justify" vertical="center" wrapText="1"/>
    </xf>
    <xf numFmtId="0" fontId="32" fillId="3" borderId="10" xfId="1" quotePrefix="1" applyFont="1" applyFill="1" applyBorder="1" applyAlignment="1">
      <alignment horizontal="justify" vertical="center" wrapText="1"/>
    </xf>
    <xf numFmtId="0" fontId="32" fillId="3" borderId="77" xfId="1" quotePrefix="1" applyFont="1" applyFill="1" applyBorder="1" applyAlignment="1">
      <alignment horizontal="justify" vertical="center" wrapText="1"/>
    </xf>
    <xf numFmtId="0" fontId="32" fillId="0" borderId="7" xfId="1" quotePrefix="1" applyFont="1" applyBorder="1" applyAlignment="1">
      <alignment horizontal="left" vertical="top" wrapText="1"/>
    </xf>
    <xf numFmtId="0" fontId="32" fillId="0" borderId="0" xfId="1" quotePrefix="1" applyFont="1" applyAlignment="1">
      <alignment horizontal="left" vertical="top" wrapText="1"/>
    </xf>
    <xf numFmtId="0" fontId="32" fillId="0" borderId="8" xfId="1" quotePrefix="1" applyFont="1" applyBorder="1" applyAlignment="1">
      <alignment horizontal="left" vertical="top" wrapText="1"/>
    </xf>
    <xf numFmtId="0" fontId="36" fillId="4" borderId="64" xfId="2" applyFont="1" applyFill="1" applyBorder="1" applyAlignment="1">
      <alignment horizontal="center" vertical="center" wrapText="1"/>
    </xf>
    <xf numFmtId="0" fontId="36" fillId="4" borderId="78" xfId="2" applyFont="1" applyFill="1" applyBorder="1" applyAlignment="1">
      <alignment horizontal="center" vertical="center" wrapText="1"/>
    </xf>
    <xf numFmtId="0" fontId="36" fillId="4" borderId="79" xfId="1" applyFont="1" applyFill="1" applyBorder="1" applyAlignment="1">
      <alignment horizontal="center" vertical="center"/>
    </xf>
    <xf numFmtId="0" fontId="36" fillId="4" borderId="75" xfId="1" applyFont="1" applyFill="1" applyBorder="1" applyAlignment="1">
      <alignment horizontal="center" vertical="center"/>
    </xf>
    <xf numFmtId="0" fontId="7" fillId="0" borderId="3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0"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20" xfId="0" applyFont="1" applyBorder="1" applyAlignment="1">
      <alignment horizontal="center" vertical="center" wrapText="1"/>
    </xf>
    <xf numFmtId="0" fontId="75" fillId="0" borderId="59" xfId="0" applyFont="1" applyBorder="1" applyAlignment="1">
      <alignment horizontal="center" vertical="center" wrapText="1"/>
    </xf>
    <xf numFmtId="0" fontId="75" fillId="0" borderId="60" xfId="0" applyFont="1" applyBorder="1" applyAlignment="1">
      <alignment horizontal="center" vertical="center" wrapText="1"/>
    </xf>
    <xf numFmtId="0" fontId="75" fillId="0" borderId="61" xfId="0" applyFont="1" applyBorder="1" applyAlignment="1">
      <alignment horizontal="center" vertical="center" wrapText="1"/>
    </xf>
    <xf numFmtId="0" fontId="78" fillId="10" borderId="0" xfId="0" applyFont="1" applyFill="1" applyAlignment="1">
      <alignment horizontal="center" vertical="center" wrapText="1"/>
    </xf>
    <xf numFmtId="9" fontId="75" fillId="0" borderId="31" xfId="4" applyFont="1" applyBorder="1" applyAlignment="1">
      <alignment horizontal="center" vertical="center" wrapText="1"/>
    </xf>
    <xf numFmtId="9" fontId="75" fillId="0" borderId="2" xfId="4" applyFont="1" applyBorder="1" applyAlignment="1">
      <alignment horizontal="center" vertical="center" wrapText="1"/>
    </xf>
    <xf numFmtId="9" fontId="75" fillId="0" borderId="20" xfId="4" applyFont="1" applyBorder="1" applyAlignment="1">
      <alignment horizontal="center" vertical="center" wrapText="1"/>
    </xf>
    <xf numFmtId="0" fontId="66" fillId="4" borderId="6" xfId="0" applyFont="1" applyFill="1" applyBorder="1" applyAlignment="1">
      <alignment horizontal="center" vertical="center"/>
    </xf>
    <xf numFmtId="0" fontId="66" fillId="4" borderId="33" xfId="0" applyFont="1" applyFill="1" applyBorder="1" applyAlignment="1">
      <alignment horizontal="center" vertical="center"/>
    </xf>
    <xf numFmtId="0" fontId="66" fillId="4" borderId="0" xfId="0" applyFont="1" applyFill="1" applyAlignment="1">
      <alignment horizontal="center" vertical="center"/>
    </xf>
    <xf numFmtId="0" fontId="66" fillId="4" borderId="32" xfId="0" applyFont="1" applyFill="1" applyBorder="1" applyAlignment="1">
      <alignment horizontal="center" vertical="center"/>
    </xf>
    <xf numFmtId="0" fontId="66" fillId="4" borderId="10" xfId="0" applyFont="1" applyFill="1" applyBorder="1" applyAlignment="1">
      <alignment horizontal="center" vertical="center"/>
    </xf>
    <xf numFmtId="0" fontId="66" fillId="4" borderId="69" xfId="0" applyFont="1" applyFill="1" applyBorder="1" applyAlignment="1">
      <alignment horizontal="center" vertical="center"/>
    </xf>
    <xf numFmtId="0" fontId="75" fillId="0" borderId="71" xfId="0" applyFont="1" applyBorder="1" applyAlignment="1">
      <alignment horizontal="center" vertical="center" wrapText="1"/>
    </xf>
    <xf numFmtId="0" fontId="75" fillId="0" borderId="41" xfId="0" applyFont="1" applyBorder="1" applyAlignment="1">
      <alignment horizontal="center" vertical="center" wrapText="1"/>
    </xf>
    <xf numFmtId="0" fontId="68" fillId="4" borderId="2" xfId="0" applyFont="1" applyFill="1" applyBorder="1" applyAlignment="1">
      <alignment horizontal="left" vertical="center"/>
    </xf>
    <xf numFmtId="0" fontId="71" fillId="4" borderId="124" xfId="0" applyFont="1" applyFill="1" applyBorder="1" applyAlignment="1">
      <alignment horizontal="center" vertical="center" textRotation="1"/>
    </xf>
    <xf numFmtId="0" fontId="71" fillId="4" borderId="126" xfId="0" applyFont="1" applyFill="1" applyBorder="1" applyAlignment="1">
      <alignment horizontal="center" vertical="center" textRotation="1"/>
    </xf>
    <xf numFmtId="0" fontId="71" fillId="4" borderId="47" xfId="0" applyFont="1" applyFill="1" applyBorder="1" applyAlignment="1">
      <alignment horizontal="center" vertical="center" wrapText="1"/>
    </xf>
    <xf numFmtId="0" fontId="71" fillId="4" borderId="127" xfId="0" applyFont="1" applyFill="1" applyBorder="1" applyAlignment="1">
      <alignment horizontal="center" vertical="center"/>
    </xf>
    <xf numFmtId="0" fontId="71" fillId="4" borderId="70" xfId="0" applyFont="1" applyFill="1" applyBorder="1" applyAlignment="1">
      <alignment horizontal="center" vertical="center" wrapText="1"/>
    </xf>
    <xf numFmtId="0" fontId="71" fillId="4" borderId="129" xfId="0" applyFont="1" applyFill="1" applyBorder="1" applyAlignment="1">
      <alignment horizontal="center" vertical="center" wrapText="1"/>
    </xf>
    <xf numFmtId="0" fontId="70" fillId="3" borderId="25" xfId="0" applyFont="1" applyFill="1" applyBorder="1" applyAlignment="1" applyProtection="1">
      <alignment horizontal="justify" vertical="center"/>
      <protection locked="0"/>
    </xf>
    <xf numFmtId="0" fontId="16" fillId="0" borderId="26" xfId="0" applyFont="1" applyBorder="1" applyAlignment="1">
      <alignment horizontal="justify" vertical="center"/>
    </xf>
    <xf numFmtId="0" fontId="16" fillId="0" borderId="27" xfId="0" applyFont="1" applyBorder="1" applyAlignment="1">
      <alignment horizontal="justify" vertical="center"/>
    </xf>
    <xf numFmtId="0" fontId="75" fillId="11" borderId="72" xfId="0" applyFont="1" applyFill="1" applyBorder="1" applyAlignment="1">
      <alignment horizontal="center" vertical="center" wrapText="1"/>
    </xf>
    <xf numFmtId="0" fontId="75" fillId="11" borderId="73" xfId="0" applyFont="1" applyFill="1" applyBorder="1" applyAlignment="1">
      <alignment horizontal="center" vertical="center" wrapText="1"/>
    </xf>
    <xf numFmtId="0" fontId="75" fillId="11" borderId="74" xfId="0" applyFont="1" applyFill="1" applyBorder="1" applyAlignment="1">
      <alignment horizontal="center" vertical="center" wrapText="1"/>
    </xf>
    <xf numFmtId="0" fontId="92" fillId="22" borderId="31" xfId="0" applyFont="1" applyFill="1" applyBorder="1" applyAlignment="1">
      <alignment horizontal="center" vertical="center" wrapText="1"/>
    </xf>
    <xf numFmtId="0" fontId="75" fillId="22" borderId="2" xfId="0" applyFont="1" applyFill="1" applyBorder="1" applyAlignment="1">
      <alignment horizontal="center" vertical="center" wrapText="1"/>
    </xf>
    <xf numFmtId="0" fontId="75" fillId="22" borderId="20" xfId="0" applyFont="1" applyFill="1" applyBorder="1" applyAlignment="1">
      <alignment horizontal="center" vertical="center" wrapText="1"/>
    </xf>
    <xf numFmtId="0" fontId="75" fillId="22" borderId="31" xfId="0" applyFont="1" applyFill="1" applyBorder="1" applyAlignment="1">
      <alignment horizontal="center" vertical="center" wrapText="1"/>
    </xf>
    <xf numFmtId="0" fontId="75" fillId="16" borderId="72" xfId="0" applyFont="1" applyFill="1" applyBorder="1" applyAlignment="1">
      <alignment horizontal="center" vertical="center" wrapText="1"/>
    </xf>
    <xf numFmtId="0" fontId="75" fillId="16" borderId="73" xfId="0" applyFont="1" applyFill="1" applyBorder="1" applyAlignment="1">
      <alignment horizontal="center" vertical="center" wrapText="1"/>
    </xf>
    <xf numFmtId="0" fontId="75" fillId="16" borderId="74" xfId="0" applyFont="1" applyFill="1" applyBorder="1" applyAlignment="1">
      <alignment horizontal="center" vertical="center" wrapText="1"/>
    </xf>
    <xf numFmtId="0" fontId="77" fillId="0" borderId="31"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20" xfId="0" applyFont="1" applyBorder="1" applyAlignment="1">
      <alignment horizontal="center" vertical="center" wrapText="1"/>
    </xf>
    <xf numFmtId="0" fontId="75" fillId="16" borderId="112" xfId="0" applyFont="1" applyFill="1" applyBorder="1" applyAlignment="1">
      <alignment horizontal="center" vertical="center" wrapText="1"/>
    </xf>
    <xf numFmtId="0" fontId="75" fillId="22" borderId="19" xfId="0" applyFont="1" applyFill="1" applyBorder="1" applyAlignment="1">
      <alignment horizontal="center" vertical="center" wrapText="1"/>
    </xf>
    <xf numFmtId="0" fontId="75" fillId="22" borderId="31" xfId="0" applyFont="1" applyFill="1" applyBorder="1" applyAlignment="1">
      <alignment horizontal="left" vertical="center" wrapText="1"/>
    </xf>
    <xf numFmtId="0" fontId="75" fillId="22" borderId="2" xfId="0" applyFont="1" applyFill="1" applyBorder="1" applyAlignment="1">
      <alignment horizontal="left" vertical="center" wrapText="1"/>
    </xf>
    <xf numFmtId="0" fontId="75" fillId="22" borderId="20" xfId="0" applyFont="1" applyFill="1" applyBorder="1" applyAlignment="1">
      <alignment horizontal="left" vertical="center" wrapText="1"/>
    </xf>
    <xf numFmtId="0" fontId="70" fillId="3" borderId="29" xfId="0" applyFont="1" applyFill="1" applyBorder="1" applyAlignment="1" applyProtection="1">
      <alignment horizontal="justify" vertical="center"/>
      <protection locked="0"/>
    </xf>
    <xf numFmtId="0" fontId="16" fillId="0" borderId="6" xfId="0" applyFont="1" applyBorder="1" applyAlignment="1">
      <alignment horizontal="justify" vertical="center"/>
    </xf>
    <xf numFmtId="0" fontId="16" fillId="0" borderId="33" xfId="0" applyFont="1" applyBorder="1" applyAlignment="1">
      <alignment horizontal="justify" vertical="center"/>
    </xf>
    <xf numFmtId="0" fontId="71" fillId="4" borderId="35" xfId="0" applyFont="1" applyFill="1" applyBorder="1" applyAlignment="1">
      <alignment horizontal="center" vertical="center" wrapText="1"/>
    </xf>
    <xf numFmtId="0" fontId="68" fillId="4" borderId="28" xfId="0" applyFont="1" applyFill="1" applyBorder="1" applyAlignment="1">
      <alignment horizontal="left" vertical="center"/>
    </xf>
    <xf numFmtId="0" fontId="71" fillId="4" borderId="116" xfId="0" applyFont="1" applyFill="1" applyBorder="1" applyAlignment="1">
      <alignment horizontal="center" vertical="center"/>
    </xf>
    <xf numFmtId="0" fontId="71" fillId="4" borderId="117" xfId="0" applyFont="1" applyFill="1" applyBorder="1" applyAlignment="1">
      <alignment horizontal="center" vertical="center"/>
    </xf>
    <xf numFmtId="0" fontId="71" fillId="4" borderId="118" xfId="0" applyFont="1" applyFill="1" applyBorder="1" applyAlignment="1">
      <alignment horizontal="center" vertical="center"/>
    </xf>
    <xf numFmtId="0" fontId="71" fillId="4" borderId="115" xfId="0" applyFont="1" applyFill="1" applyBorder="1" applyAlignment="1">
      <alignment horizontal="center" vertical="center"/>
    </xf>
    <xf numFmtId="0" fontId="71" fillId="4" borderId="0" xfId="0" applyFont="1" applyFill="1" applyAlignment="1">
      <alignment horizontal="center" vertical="center"/>
    </xf>
    <xf numFmtId="0" fontId="71" fillId="16" borderId="125" xfId="0" applyFont="1" applyFill="1" applyBorder="1" applyAlignment="1" applyProtection="1">
      <alignment horizontal="center" vertical="center" wrapText="1"/>
      <protection locked="0"/>
    </xf>
    <xf numFmtId="0" fontId="71" fillId="16" borderId="130" xfId="0" applyFont="1" applyFill="1" applyBorder="1" applyAlignment="1" applyProtection="1">
      <alignment horizontal="center" vertical="center" wrapText="1"/>
      <protection locked="0"/>
    </xf>
    <xf numFmtId="0" fontId="71" fillId="16" borderId="35" xfId="0" applyFont="1" applyFill="1" applyBorder="1" applyAlignment="1" applyProtection="1">
      <alignment horizontal="center" vertical="center" wrapText="1"/>
      <protection locked="0"/>
    </xf>
    <xf numFmtId="0" fontId="71" fillId="16" borderId="129" xfId="0" applyFont="1" applyFill="1" applyBorder="1" applyAlignment="1" applyProtection="1">
      <alignment horizontal="center" vertical="center" wrapText="1"/>
      <protection locked="0"/>
    </xf>
    <xf numFmtId="0" fontId="71" fillId="16" borderId="122" xfId="0" applyFont="1" applyFill="1" applyBorder="1" applyAlignment="1" applyProtection="1">
      <alignment horizontal="center" vertical="center"/>
      <protection locked="0"/>
    </xf>
    <xf numFmtId="0" fontId="71" fillId="16" borderId="123" xfId="0" applyFont="1" applyFill="1" applyBorder="1" applyAlignment="1" applyProtection="1">
      <alignment horizontal="center" vertical="center"/>
      <protection locked="0"/>
    </xf>
    <xf numFmtId="0" fontId="71" fillId="4" borderId="119"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21" xfId="0" applyFont="1" applyFill="1" applyBorder="1" applyAlignment="1">
      <alignment horizontal="center" vertical="center"/>
    </xf>
    <xf numFmtId="0" fontId="75" fillId="0" borderId="0" xfId="0" applyFont="1" applyAlignment="1">
      <alignment horizontal="center" vertical="center" wrapText="1"/>
    </xf>
    <xf numFmtId="0" fontId="75" fillId="0" borderId="113" xfId="0" applyFont="1" applyBorder="1" applyAlignment="1">
      <alignment horizontal="center" vertical="center" wrapText="1"/>
    </xf>
    <xf numFmtId="0" fontId="75" fillId="0" borderId="19" xfId="0" applyFont="1" applyBorder="1" applyAlignment="1">
      <alignment horizontal="center" vertical="center" wrapText="1"/>
    </xf>
    <xf numFmtId="0" fontId="77" fillId="0" borderId="19" xfId="0" applyFont="1" applyBorder="1" applyAlignment="1">
      <alignment horizontal="center" vertical="center" wrapText="1"/>
    </xf>
    <xf numFmtId="9" fontId="75" fillId="0" borderId="19" xfId="4" applyFont="1" applyBorder="1" applyAlignment="1">
      <alignment horizontal="center" vertical="center" wrapText="1"/>
    </xf>
    <xf numFmtId="0" fontId="7" fillId="0" borderId="19" xfId="0" applyFont="1" applyBorder="1" applyAlignment="1">
      <alignment horizontal="center" vertical="center" wrapText="1"/>
    </xf>
    <xf numFmtId="0" fontId="75" fillId="0" borderId="27" xfId="0" applyFont="1" applyBorder="1" applyAlignment="1">
      <alignment horizontal="center" vertical="center" wrapText="1"/>
    </xf>
    <xf numFmtId="0" fontId="75" fillId="0" borderId="33" xfId="0" applyFont="1" applyBorder="1" applyAlignment="1">
      <alignment horizontal="center" vertical="center" wrapText="1"/>
    </xf>
    <xf numFmtId="0" fontId="75" fillId="0" borderId="32" xfId="0" applyFont="1" applyBorder="1" applyAlignment="1">
      <alignment horizontal="center" vertical="center" wrapText="1"/>
    </xf>
    <xf numFmtId="0" fontId="75" fillId="0" borderId="27" xfId="0" applyFont="1" applyBorder="1" applyAlignment="1">
      <alignment horizontal="center" vertical="top" wrapText="1"/>
    </xf>
    <xf numFmtId="0" fontId="7" fillId="11" borderId="72" xfId="0" applyFont="1" applyFill="1" applyBorder="1" applyAlignment="1">
      <alignment horizontal="center" vertical="center" wrapText="1"/>
    </xf>
    <xf numFmtId="0" fontId="7" fillId="11" borderId="73" xfId="0" applyFont="1" applyFill="1" applyBorder="1" applyAlignment="1">
      <alignment horizontal="center" vertical="center" wrapText="1"/>
    </xf>
    <xf numFmtId="0" fontId="7" fillId="11" borderId="74" xfId="0" applyFont="1" applyFill="1" applyBorder="1" applyAlignment="1">
      <alignment horizontal="center" vertical="center" wrapText="1"/>
    </xf>
    <xf numFmtId="0" fontId="89" fillId="22" borderId="31" xfId="0" applyFont="1" applyFill="1" applyBorder="1" applyAlignment="1">
      <alignment horizontal="center" vertical="center" wrapText="1"/>
    </xf>
    <xf numFmtId="0" fontId="7" fillId="22" borderId="2" xfId="0" applyFont="1" applyFill="1" applyBorder="1" applyAlignment="1">
      <alignment horizontal="center" vertical="center" wrapText="1"/>
    </xf>
    <xf numFmtId="0" fontId="7" fillId="22" borderId="20" xfId="0" applyFont="1" applyFill="1" applyBorder="1" applyAlignment="1">
      <alignment horizontal="center" vertical="center" wrapText="1"/>
    </xf>
    <xf numFmtId="0" fontId="7" fillId="22" borderId="31" xfId="0" applyFont="1" applyFill="1" applyBorder="1" applyAlignment="1">
      <alignment horizontal="justify" vertical="center" wrapText="1"/>
    </xf>
    <xf numFmtId="0" fontId="7" fillId="22" borderId="2" xfId="0" applyFont="1" applyFill="1" applyBorder="1" applyAlignment="1">
      <alignment horizontal="justify" vertical="center" wrapText="1"/>
    </xf>
    <xf numFmtId="0" fontId="7" fillId="22" borderId="20" xfId="0" applyFont="1" applyFill="1" applyBorder="1" applyAlignment="1">
      <alignment horizontal="justify" vertical="center" wrapText="1"/>
    </xf>
    <xf numFmtId="9" fontId="7" fillId="0" borderId="31" xfId="4" applyFont="1" applyFill="1" applyBorder="1" applyAlignment="1">
      <alignment horizontal="center" vertical="center" wrapText="1"/>
    </xf>
    <xf numFmtId="9" fontId="7" fillId="0" borderId="2" xfId="4" applyFont="1" applyFill="1" applyBorder="1" applyAlignment="1">
      <alignment horizontal="center" vertical="center" wrapText="1"/>
    </xf>
    <xf numFmtId="9" fontId="7" fillId="0" borderId="20" xfId="4" applyFont="1" applyFill="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0" xfId="0" applyFont="1" applyBorder="1" applyAlignment="1">
      <alignment horizontal="center" vertical="center" wrapText="1"/>
    </xf>
    <xf numFmtId="0" fontId="65" fillId="0" borderId="3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20"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2" fontId="16" fillId="0" borderId="31" xfId="3" applyNumberFormat="1" applyFont="1" applyBorder="1" applyAlignment="1">
      <alignment horizontal="center" vertical="center" wrapText="1"/>
    </xf>
    <xf numFmtId="2" fontId="16" fillId="0" borderId="2" xfId="3" applyNumberFormat="1" applyFont="1" applyBorder="1" applyAlignment="1">
      <alignment horizontal="center" vertical="center" wrapText="1"/>
    </xf>
    <xf numFmtId="2" fontId="16" fillId="0" borderId="20" xfId="3" applyNumberFormat="1" applyFont="1" applyBorder="1" applyAlignment="1">
      <alignment horizontal="center" vertical="center" wrapText="1"/>
    </xf>
    <xf numFmtId="0" fontId="69" fillId="3" borderId="2" xfId="0" applyFont="1" applyFill="1" applyBorder="1" applyAlignment="1" applyProtection="1">
      <alignment horizontal="justify" vertical="center"/>
      <protection locked="0"/>
    </xf>
    <xf numFmtId="0" fontId="71" fillId="4" borderId="38" xfId="0" applyFont="1" applyFill="1" applyBorder="1" applyAlignment="1">
      <alignment horizontal="center" vertical="center"/>
    </xf>
    <xf numFmtId="0" fontId="71" fillId="4" borderId="43" xfId="0" applyFont="1" applyFill="1" applyBorder="1" applyAlignment="1">
      <alignment horizontal="center" vertical="center"/>
    </xf>
    <xf numFmtId="0" fontId="71" fillId="4" borderId="44" xfId="0" applyFont="1" applyFill="1" applyBorder="1" applyAlignment="1">
      <alignment horizontal="center" vertical="center"/>
    </xf>
    <xf numFmtId="0" fontId="71" fillId="4" borderId="45" xfId="0" applyFont="1" applyFill="1" applyBorder="1" applyAlignment="1">
      <alignment horizontal="center" vertical="center"/>
    </xf>
    <xf numFmtId="0" fontId="71" fillId="4" borderId="34" xfId="0" applyFont="1" applyFill="1" applyBorder="1" applyAlignment="1">
      <alignment horizontal="center" vertical="center" textRotation="1"/>
    </xf>
    <xf numFmtId="0" fontId="71" fillId="4" borderId="35" xfId="0" applyFont="1" applyFill="1" applyBorder="1" applyAlignment="1">
      <alignment horizontal="center" vertical="center" textRotation="1"/>
    </xf>
    <xf numFmtId="0" fontId="71" fillId="4" borderId="34" xfId="0" applyFont="1" applyFill="1" applyBorder="1" applyAlignment="1">
      <alignment horizontal="center" vertical="center"/>
    </xf>
    <xf numFmtId="0" fontId="71" fillId="4" borderId="35" xfId="0" applyFont="1" applyFill="1" applyBorder="1" applyAlignment="1">
      <alignment horizontal="center" vertical="center"/>
    </xf>
    <xf numFmtId="3" fontId="71" fillId="4" borderId="34" xfId="0" applyNumberFormat="1" applyFont="1" applyFill="1" applyBorder="1" applyAlignment="1">
      <alignment horizontal="center" vertical="center"/>
    </xf>
    <xf numFmtId="3" fontId="71" fillId="4" borderId="35" xfId="0" applyNumberFormat="1" applyFont="1" applyFill="1" applyBorder="1" applyAlignment="1">
      <alignment horizontal="center" vertical="center"/>
    </xf>
    <xf numFmtId="0" fontId="71" fillId="4" borderId="34" xfId="0" applyFont="1" applyFill="1" applyBorder="1" applyAlignment="1">
      <alignment horizontal="center" vertical="center" textRotation="90" wrapText="1"/>
    </xf>
    <xf numFmtId="0" fontId="71" fillId="4" borderId="35" xfId="0" applyFont="1" applyFill="1" applyBorder="1" applyAlignment="1">
      <alignment horizontal="center" vertical="center" textRotation="90" wrapText="1"/>
    </xf>
    <xf numFmtId="0" fontId="71" fillId="4" borderId="34" xfId="0" applyFont="1" applyFill="1" applyBorder="1" applyAlignment="1">
      <alignment horizontal="center" vertical="center" wrapText="1"/>
    </xf>
    <xf numFmtId="0" fontId="71" fillId="4" borderId="36" xfId="0" applyFont="1" applyFill="1" applyBorder="1" applyAlignment="1">
      <alignment horizontal="center" vertical="center" wrapText="1"/>
    </xf>
    <xf numFmtId="0" fontId="71" fillId="4" borderId="42" xfId="0" applyFont="1" applyFill="1" applyBorder="1" applyAlignment="1">
      <alignment horizontal="center" vertical="center" wrapText="1"/>
    </xf>
    <xf numFmtId="0" fontId="71" fillId="4" borderId="37" xfId="0" applyFont="1" applyFill="1" applyBorder="1" applyAlignment="1">
      <alignment horizontal="center" vertical="center" wrapText="1"/>
    </xf>
    <xf numFmtId="0" fontId="16" fillId="0" borderId="71" xfId="0" applyFont="1" applyBorder="1" applyAlignment="1">
      <alignment horizontal="center" vertical="center" wrapText="1"/>
    </xf>
    <xf numFmtId="0" fontId="16" fillId="0" borderId="28" xfId="0" applyFont="1" applyBorder="1" applyAlignment="1">
      <alignment horizontal="center" vertical="center" wrapText="1"/>
    </xf>
    <xf numFmtId="0" fontId="70" fillId="3" borderId="2" xfId="0" applyFont="1" applyFill="1" applyBorder="1" applyAlignment="1" applyProtection="1">
      <alignment horizontal="justify" vertical="center" wrapText="1"/>
      <protection locked="0"/>
    </xf>
    <xf numFmtId="0" fontId="70" fillId="3" borderId="2" xfId="0" applyFont="1" applyFill="1" applyBorder="1" applyAlignment="1" applyProtection="1">
      <alignment horizontal="justify" vertical="center"/>
      <protection locked="0"/>
    </xf>
    <xf numFmtId="2" fontId="16" fillId="0" borderId="28" xfId="3" applyNumberFormat="1" applyFont="1" applyBorder="1" applyAlignment="1">
      <alignment horizontal="center" vertical="center" wrapText="1"/>
    </xf>
    <xf numFmtId="0" fontId="65" fillId="0" borderId="28" xfId="0" applyFont="1" applyBorder="1" applyAlignment="1">
      <alignment horizontal="center" vertical="center" wrapText="1"/>
    </xf>
    <xf numFmtId="0" fontId="16" fillId="0" borderId="107" xfId="0" applyFont="1" applyBorder="1" applyAlignment="1">
      <alignment horizontal="center" vertical="center" wrapText="1"/>
    </xf>
    <xf numFmtId="0" fontId="16" fillId="11" borderId="72" xfId="0" applyFont="1" applyFill="1" applyBorder="1" applyAlignment="1">
      <alignment horizontal="center" vertical="center" wrapText="1"/>
    </xf>
    <xf numFmtId="0" fontId="16" fillId="11" borderId="73" xfId="0" applyFont="1" applyFill="1" applyBorder="1" applyAlignment="1">
      <alignment horizontal="center" vertical="center" wrapText="1"/>
    </xf>
    <xf numFmtId="0" fontId="16" fillId="11" borderId="74" xfId="0" applyFont="1" applyFill="1" applyBorder="1" applyAlignment="1">
      <alignment horizontal="center" vertical="center" wrapText="1"/>
    </xf>
    <xf numFmtId="3" fontId="16" fillId="0" borderId="40" xfId="0" applyNumberFormat="1" applyFont="1" applyBorder="1" applyAlignment="1">
      <alignment horizontal="center" vertical="center" wrapText="1"/>
    </xf>
    <xf numFmtId="3" fontId="16" fillId="0" borderId="24" xfId="0" applyNumberFormat="1" applyFont="1" applyBorder="1" applyAlignment="1">
      <alignment horizontal="center" vertical="center" wrapText="1"/>
    </xf>
    <xf numFmtId="3" fontId="16" fillId="0" borderId="108" xfId="0" applyNumberFormat="1" applyFont="1" applyBorder="1" applyAlignment="1">
      <alignment horizontal="center" vertical="center" wrapText="1"/>
    </xf>
    <xf numFmtId="0" fontId="5" fillId="21" borderId="6" xfId="0" applyFont="1" applyFill="1" applyBorder="1" applyAlignment="1">
      <alignment horizontal="center" vertical="center"/>
    </xf>
    <xf numFmtId="0" fontId="5" fillId="21" borderId="33" xfId="0" applyFont="1" applyFill="1" applyBorder="1" applyAlignment="1">
      <alignment horizontal="center" vertical="center"/>
    </xf>
    <xf numFmtId="0" fontId="5" fillId="21" borderId="0" xfId="0" applyFont="1" applyFill="1" applyAlignment="1">
      <alignment horizontal="center" vertical="center"/>
    </xf>
    <xf numFmtId="0" fontId="5" fillId="21" borderId="32"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69" xfId="0" applyFont="1" applyFill="1" applyBorder="1" applyAlignment="1">
      <alignment horizontal="center" vertical="center"/>
    </xf>
    <xf numFmtId="2" fontId="0" fillId="0" borderId="40" xfId="0" applyNumberFormat="1" applyBorder="1" applyAlignment="1">
      <alignment horizontal="center" vertical="center" wrapText="1"/>
    </xf>
    <xf numFmtId="2" fontId="0" fillId="0" borderId="24" xfId="0" applyNumberFormat="1" applyBorder="1" applyAlignment="1">
      <alignment horizontal="center" vertical="center" wrapText="1"/>
    </xf>
    <xf numFmtId="2" fontId="0" fillId="0" borderId="108" xfId="0" applyNumberFormat="1" applyBorder="1" applyAlignment="1">
      <alignment horizontal="center" vertical="center" wrapText="1"/>
    </xf>
    <xf numFmtId="0" fontId="0" fillId="0" borderId="40" xfId="0" applyBorder="1" applyAlignment="1">
      <alignment horizontal="center" vertical="center" wrapText="1"/>
    </xf>
    <xf numFmtId="0" fontId="0" fillId="0" borderId="24" xfId="0" applyBorder="1" applyAlignment="1">
      <alignment horizontal="center" vertical="center" wrapText="1"/>
    </xf>
    <xf numFmtId="0" fontId="0" fillId="0" borderId="108"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31"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18" fillId="0" borderId="3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0" xfId="0" applyFont="1" applyBorder="1" applyAlignment="1">
      <alignment horizontal="center"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02" xfId="0" applyBorder="1" applyAlignment="1">
      <alignment horizontal="center" vertical="center" wrapText="1"/>
    </xf>
    <xf numFmtId="0" fontId="0" fillId="0" borderId="25" xfId="0" applyBorder="1" applyAlignment="1">
      <alignment horizontal="center" vertical="center" wrapText="1"/>
    </xf>
    <xf numFmtId="0" fontId="0" fillId="0" borderId="109" xfId="0" applyBorder="1" applyAlignment="1">
      <alignment horizontal="center" vertical="center" wrapText="1"/>
    </xf>
    <xf numFmtId="9" fontId="0" fillId="0" borderId="110" xfId="0" applyNumberFormat="1" applyBorder="1" applyAlignment="1">
      <alignment horizontal="center" vertical="center" wrapText="1"/>
    </xf>
    <xf numFmtId="9" fontId="0" fillId="0" borderId="32" xfId="0" applyNumberFormat="1" applyBorder="1" applyAlignment="1">
      <alignment horizontal="center" vertical="center" wrapText="1"/>
    </xf>
    <xf numFmtId="9" fontId="0" fillId="0" borderId="111" xfId="0" applyNumberFormat="1" applyBorder="1" applyAlignment="1">
      <alignment horizontal="center" vertical="center" wrapText="1"/>
    </xf>
    <xf numFmtId="9" fontId="0" fillId="0" borderId="40" xfId="0" applyNumberFormat="1" applyBorder="1" applyAlignment="1">
      <alignment horizontal="center" vertical="center" wrapText="1"/>
    </xf>
    <xf numFmtId="9" fontId="0" fillId="0" borderId="24" xfId="0" applyNumberFormat="1" applyBorder="1" applyAlignment="1">
      <alignment horizontal="center" vertical="center" wrapText="1"/>
    </xf>
    <xf numFmtId="9" fontId="0" fillId="0" borderId="108" xfId="0" applyNumberFormat="1" applyBorder="1" applyAlignment="1">
      <alignment horizontal="center" vertical="center" wrapText="1"/>
    </xf>
    <xf numFmtId="0" fontId="3" fillId="4" borderId="5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84"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4" fillId="4" borderId="2" xfId="0" applyFont="1" applyFill="1" applyBorder="1" applyAlignment="1">
      <alignment horizontal="left" vertical="center"/>
    </xf>
    <xf numFmtId="0" fontId="3" fillId="4" borderId="34" xfId="0" applyFont="1" applyFill="1" applyBorder="1" applyAlignment="1">
      <alignment horizontal="center" vertical="center" textRotation="1"/>
    </xf>
    <xf numFmtId="0" fontId="3" fillId="4" borderId="35" xfId="0" applyFont="1" applyFill="1" applyBorder="1" applyAlignment="1">
      <alignment horizontal="center" vertical="center" textRotation="1"/>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1" fillId="3" borderId="2" xfId="0" applyFont="1" applyFill="1" applyBorder="1" applyAlignment="1" applyProtection="1">
      <alignment horizontal="justify" vertical="center" wrapText="1"/>
      <protection locked="0"/>
    </xf>
    <xf numFmtId="0" fontId="1" fillId="3" borderId="2" xfId="0" applyFont="1" applyFill="1" applyBorder="1" applyAlignment="1" applyProtection="1">
      <alignment horizontal="justify" vertical="center"/>
      <protection locked="0"/>
    </xf>
    <xf numFmtId="0" fontId="3" fillId="4" borderId="48"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50" xfId="0" applyFont="1" applyFill="1" applyBorder="1" applyAlignment="1">
      <alignment horizontal="center" vertical="center"/>
    </xf>
    <xf numFmtId="0" fontId="11" fillId="3" borderId="4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08" xfId="0" applyFont="1" applyFill="1" applyBorder="1" applyAlignment="1">
      <alignment horizontal="center" vertical="center" wrapText="1"/>
    </xf>
    <xf numFmtId="14" fontId="11" fillId="3" borderId="103" xfId="0" applyNumberFormat="1"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5" xfId="0" applyFont="1" applyFill="1" applyBorder="1" applyAlignment="1">
      <alignment horizontal="center" vertical="center" wrapText="1"/>
    </xf>
    <xf numFmtId="0" fontId="11" fillId="3" borderId="40"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108" xfId="0" applyFont="1" applyFill="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6" fillId="6" borderId="25" xfId="0" applyFont="1" applyFill="1" applyBorder="1" applyAlignment="1">
      <alignment horizontal="center" vertical="center" wrapText="1" readingOrder="1"/>
    </xf>
    <xf numFmtId="0" fontId="26" fillId="6" borderId="26" xfId="0" applyFont="1" applyFill="1" applyBorder="1" applyAlignment="1">
      <alignment horizontal="center" vertical="center" wrapText="1" readingOrder="1"/>
    </xf>
    <xf numFmtId="0" fontId="26" fillId="6" borderId="27" xfId="0" applyFont="1" applyFill="1" applyBorder="1" applyAlignment="1">
      <alignment horizontal="center" vertical="center" wrapText="1" readingOrder="1"/>
    </xf>
    <xf numFmtId="0" fontId="29" fillId="0" borderId="25" xfId="0" applyFont="1" applyBorder="1" applyAlignment="1">
      <alignment horizontal="left" vertical="top" wrapText="1"/>
    </xf>
    <xf numFmtId="0" fontId="29" fillId="0" borderId="26" xfId="0" applyFont="1" applyBorder="1" applyAlignment="1">
      <alignment horizontal="left" vertical="top" wrapText="1"/>
    </xf>
    <xf numFmtId="0" fontId="29" fillId="0" borderId="27" xfId="0" applyFont="1" applyBorder="1" applyAlignment="1">
      <alignment horizontal="left" vertical="top" wrapTex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16" fillId="3" borderId="25" xfId="0" applyFont="1" applyFill="1" applyBorder="1" applyAlignment="1">
      <alignment horizontal="center"/>
    </xf>
    <xf numFmtId="0" fontId="16" fillId="3" borderId="26" xfId="0" applyFont="1" applyFill="1" applyBorder="1" applyAlignment="1">
      <alignment horizontal="center"/>
    </xf>
    <xf numFmtId="0" fontId="16" fillId="3" borderId="27" xfId="0" applyFont="1" applyFill="1" applyBorder="1" applyAlignment="1">
      <alignment horizontal="center"/>
    </xf>
    <xf numFmtId="0" fontId="13" fillId="3" borderId="15" xfId="0" applyFont="1" applyFill="1" applyBorder="1" applyAlignment="1">
      <alignment horizontal="center"/>
    </xf>
    <xf numFmtId="0" fontId="13" fillId="3" borderId="16" xfId="0" applyFont="1" applyFill="1" applyBorder="1" applyAlignment="1">
      <alignment horizontal="center"/>
    </xf>
    <xf numFmtId="0" fontId="34" fillId="0" borderId="62"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21" fillId="12" borderId="64" xfId="0" applyFont="1" applyFill="1" applyBorder="1" applyAlignment="1">
      <alignment horizontal="center" vertical="center" wrapText="1" readingOrder="1"/>
    </xf>
    <xf numFmtId="0" fontId="21" fillId="12" borderId="65"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8" xfId="0" applyFont="1" applyFill="1" applyBorder="1" applyAlignment="1">
      <alignment horizontal="center" vertical="center" wrapText="1" readingOrder="1"/>
    </xf>
    <xf numFmtId="0" fontId="13" fillId="5" borderId="0" xfId="0" applyFont="1" applyFill="1" applyAlignment="1">
      <alignment horizontal="center" vertical="center" wrapText="1"/>
    </xf>
    <xf numFmtId="0" fontId="21" fillId="12" borderId="7" xfId="0" applyFont="1" applyFill="1" applyBorder="1" applyAlignment="1">
      <alignment horizontal="center" vertical="center" textRotation="90" wrapText="1" readingOrder="1"/>
    </xf>
    <xf numFmtId="0" fontId="21" fillId="12" borderId="0" xfId="0" applyFont="1" applyFill="1" applyAlignment="1">
      <alignment horizontal="center" vertical="center" textRotation="90" wrapText="1" readingOrder="1"/>
    </xf>
    <xf numFmtId="0" fontId="22" fillId="14" borderId="21" xfId="0" applyFont="1" applyFill="1" applyBorder="1" applyAlignment="1">
      <alignment horizontal="center" vertical="center" wrapText="1" readingOrder="1"/>
    </xf>
    <xf numFmtId="0" fontId="22" fillId="14" borderId="22" xfId="0" applyFont="1" applyFill="1" applyBorder="1" applyAlignment="1">
      <alignment horizontal="center" vertical="center" wrapText="1" readingOrder="1"/>
    </xf>
    <xf numFmtId="0" fontId="22" fillId="14" borderId="23" xfId="0" applyFont="1" applyFill="1" applyBorder="1" applyAlignment="1">
      <alignment horizontal="center" vertical="center" wrapText="1" readingOrder="1"/>
    </xf>
    <xf numFmtId="0" fontId="12" fillId="3" borderId="2" xfId="0" applyFont="1" applyFill="1" applyBorder="1" applyAlignment="1">
      <alignment horizontal="center" vertical="center" wrapText="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12" fillId="3" borderId="29"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22" fillId="18" borderId="21" xfId="0" applyFont="1" applyFill="1" applyBorder="1" applyAlignment="1">
      <alignment horizontal="center" vertical="center" wrapText="1" readingOrder="1"/>
    </xf>
    <xf numFmtId="0" fontId="22" fillId="18" borderId="22" xfId="0" applyFont="1" applyFill="1" applyBorder="1" applyAlignment="1">
      <alignment horizontal="center" vertical="center" wrapText="1" readingOrder="1"/>
    </xf>
    <xf numFmtId="0" fontId="22" fillId="7" borderId="21" xfId="0" applyFont="1" applyFill="1" applyBorder="1" applyAlignment="1">
      <alignment horizontal="center" vertical="center" wrapText="1" readingOrder="1"/>
    </xf>
    <xf numFmtId="0" fontId="22" fillId="7" borderId="22" xfId="0" applyFont="1" applyFill="1" applyBorder="1" applyAlignment="1">
      <alignment horizontal="center" vertical="center" wrapText="1" readingOrder="1"/>
    </xf>
    <xf numFmtId="0" fontId="12" fillId="0" borderId="2" xfId="0" applyFont="1" applyBorder="1" applyAlignment="1">
      <alignment horizontal="center" vertical="center" wrapText="1"/>
    </xf>
    <xf numFmtId="0" fontId="65" fillId="0" borderId="131" xfId="0" applyFont="1" applyBorder="1" applyAlignment="1">
      <alignment horizontal="center" vertical="center"/>
    </xf>
    <xf numFmtId="14" fontId="65" fillId="0" borderId="131" xfId="0" applyNumberFormat="1" applyFont="1" applyBorder="1" applyAlignment="1">
      <alignment horizontal="center" vertical="center"/>
    </xf>
    <xf numFmtId="0" fontId="65" fillId="0" borderId="131" xfId="0" applyFont="1" applyBorder="1" applyAlignment="1">
      <alignment horizontal="left" vertical="center" wrapText="1"/>
    </xf>
    <xf numFmtId="1" fontId="65" fillId="11" borderId="131" xfId="0" applyNumberFormat="1" applyFont="1" applyFill="1" applyBorder="1" applyAlignment="1" applyProtection="1">
      <alignment horizontal="center" vertical="center" wrapText="1"/>
      <protection locked="0"/>
    </xf>
    <xf numFmtId="1" fontId="65" fillId="0" borderId="131" xfId="0" applyNumberFormat="1" applyFont="1" applyBorder="1" applyAlignment="1" applyProtection="1">
      <alignment horizontal="center" vertical="center" wrapText="1"/>
      <protection locked="0"/>
    </xf>
    <xf numFmtId="1" fontId="65" fillId="0" borderId="131" xfId="0" applyNumberFormat="1" applyFont="1" applyBorder="1" applyAlignment="1">
      <alignment horizontal="center" vertical="center"/>
    </xf>
    <xf numFmtId="0" fontId="65" fillId="0" borderId="131" xfId="0" applyFont="1" applyBorder="1" applyAlignment="1" applyProtection="1">
      <alignment horizontal="center" vertical="center"/>
      <protection locked="0"/>
    </xf>
    <xf numFmtId="0" fontId="65" fillId="0" borderId="131" xfId="0" applyFont="1" applyBorder="1" applyAlignment="1">
      <alignment horizontal="center" vertical="center" wrapText="1"/>
    </xf>
    <xf numFmtId="0" fontId="84" fillId="0" borderId="131" xfId="0" applyFont="1" applyBorder="1" applyAlignment="1">
      <alignment horizontal="left" vertical="center" wrapText="1"/>
    </xf>
    <xf numFmtId="0" fontId="83" fillId="0" borderId="131" xfId="0" applyFont="1" applyBorder="1" applyAlignment="1">
      <alignment horizontal="left" vertical="center" wrapText="1"/>
    </xf>
    <xf numFmtId="0" fontId="82" fillId="17" borderId="132" xfId="0" applyFont="1" applyFill="1" applyBorder="1" applyAlignment="1">
      <alignment horizontal="center"/>
    </xf>
    <xf numFmtId="0" fontId="82" fillId="17" borderId="47" xfId="0" applyFont="1" applyFill="1" applyBorder="1" applyAlignment="1">
      <alignment horizontal="center"/>
    </xf>
    <xf numFmtId="0" fontId="73" fillId="21" borderId="0" xfId="0" applyFont="1" applyFill="1" applyAlignment="1">
      <alignment horizontal="center" vertical="center"/>
    </xf>
    <xf numFmtId="0" fontId="73" fillId="21" borderId="10" xfId="0" applyFont="1" applyFill="1" applyBorder="1" applyAlignment="1">
      <alignment horizontal="center" vertical="center"/>
    </xf>
    <xf numFmtId="0" fontId="80" fillId="4" borderId="35" xfId="0" applyFont="1" applyFill="1" applyBorder="1" applyAlignment="1">
      <alignment horizontal="center" vertical="center" wrapText="1"/>
    </xf>
    <xf numFmtId="0" fontId="80" fillId="4" borderId="38" xfId="0" applyFont="1" applyFill="1" applyBorder="1" applyAlignment="1">
      <alignment horizontal="center" vertical="center" wrapText="1"/>
    </xf>
    <xf numFmtId="0" fontId="80" fillId="4" borderId="36" xfId="0" applyFont="1" applyFill="1" applyBorder="1" applyAlignment="1">
      <alignment horizontal="center" vertical="center" wrapText="1"/>
    </xf>
    <xf numFmtId="0" fontId="80" fillId="4" borderId="37" xfId="0" applyFont="1" applyFill="1" applyBorder="1" applyAlignment="1">
      <alignment horizontal="center" vertical="center" wrapText="1"/>
    </xf>
    <xf numFmtId="0" fontId="79" fillId="4" borderId="36" xfId="0" applyFont="1" applyFill="1" applyBorder="1" applyAlignment="1" applyProtection="1">
      <alignment horizontal="center" vertical="center" wrapText="1"/>
      <protection locked="0"/>
    </xf>
    <xf numFmtId="0" fontId="79" fillId="4" borderId="36" xfId="0" applyFont="1" applyFill="1" applyBorder="1" applyAlignment="1">
      <alignment horizontal="center" vertical="center"/>
    </xf>
    <xf numFmtId="0" fontId="79" fillId="4" borderId="42" xfId="0" applyFont="1" applyFill="1" applyBorder="1" applyAlignment="1">
      <alignment horizontal="center" vertical="center"/>
    </xf>
    <xf numFmtId="0" fontId="79" fillId="4" borderId="37" xfId="0" applyFont="1" applyFill="1" applyBorder="1" applyAlignment="1">
      <alignment horizontal="center" vertical="center"/>
    </xf>
    <xf numFmtId="0" fontId="79" fillId="16" borderId="34" xfId="0" applyFont="1" applyFill="1" applyBorder="1" applyAlignment="1" applyProtection="1">
      <alignment horizontal="center" vertical="center" wrapText="1"/>
      <protection locked="0"/>
    </xf>
    <xf numFmtId="0" fontId="79" fillId="4" borderId="34" xfId="0" applyFont="1" applyFill="1" applyBorder="1" applyAlignment="1" applyProtection="1">
      <alignment horizontal="center" vertical="center" wrapText="1"/>
      <protection locked="0"/>
    </xf>
    <xf numFmtId="0" fontId="70" fillId="3" borderId="25" xfId="0" applyFont="1" applyFill="1" applyBorder="1" applyAlignment="1" applyProtection="1">
      <alignment horizontal="justify" vertical="center" wrapText="1"/>
      <protection locked="0"/>
    </xf>
    <xf numFmtId="0" fontId="70" fillId="3" borderId="26" xfId="0" applyFont="1" applyFill="1" applyBorder="1" applyAlignment="1" applyProtection="1">
      <alignment horizontal="justify" vertical="center" wrapText="1"/>
      <protection locked="0"/>
    </xf>
    <xf numFmtId="0" fontId="70" fillId="3" borderId="27" xfId="0" applyFont="1" applyFill="1" applyBorder="1" applyAlignment="1" applyProtection="1">
      <alignment horizontal="justify" vertical="center" wrapText="1"/>
      <protection locked="0"/>
    </xf>
    <xf numFmtId="0" fontId="86" fillId="0" borderId="131" xfId="0" applyFont="1" applyBorder="1" applyAlignment="1" applyProtection="1">
      <alignment horizontal="left" vertical="center" wrapText="1"/>
      <protection hidden="1"/>
    </xf>
    <xf numFmtId="0" fontId="79" fillId="4" borderId="134" xfId="0" applyFont="1" applyFill="1" applyBorder="1" applyAlignment="1" applyProtection="1">
      <alignment horizontal="center" vertical="center" wrapText="1"/>
      <protection locked="0"/>
    </xf>
    <xf numFmtId="0" fontId="87" fillId="0" borderId="131" xfId="0" applyFont="1" applyBorder="1" applyAlignment="1" applyProtection="1">
      <alignment horizontal="left" vertical="center" wrapText="1"/>
      <protection hidden="1"/>
    </xf>
    <xf numFmtId="0" fontId="86" fillId="0" borderId="131" xfId="0" applyFont="1" applyBorder="1" applyAlignment="1" applyProtection="1">
      <alignment horizontal="center" vertical="center"/>
      <protection hidden="1"/>
    </xf>
    <xf numFmtId="14" fontId="86" fillId="23" borderId="131" xfId="0" applyNumberFormat="1" applyFont="1" applyFill="1" applyBorder="1" applyAlignment="1" applyProtection="1">
      <alignment horizontal="center" vertical="center"/>
      <protection hidden="1"/>
    </xf>
    <xf numFmtId="0" fontId="86" fillId="23" borderId="131" xfId="0" applyFont="1" applyFill="1" applyBorder="1" applyAlignment="1" applyProtection="1">
      <alignment horizontal="center" vertical="center"/>
      <protection hidden="1"/>
    </xf>
    <xf numFmtId="1" fontId="86" fillId="11" borderId="131" xfId="0" applyNumberFormat="1" applyFont="1" applyFill="1" applyBorder="1" applyAlignment="1" applyProtection="1">
      <alignment horizontal="center" vertical="center" wrapText="1"/>
      <protection hidden="1"/>
    </xf>
    <xf numFmtId="1" fontId="86" fillId="0" borderId="131" xfId="0" applyNumberFormat="1" applyFont="1" applyBorder="1" applyAlignment="1" applyProtection="1">
      <alignment horizontal="center" vertical="center" wrapText="1"/>
      <protection hidden="1"/>
    </xf>
    <xf numFmtId="1" fontId="86" fillId="0" borderId="131" xfId="0" applyNumberFormat="1" applyFont="1" applyBorder="1" applyAlignment="1" applyProtection="1">
      <alignment horizontal="center" vertical="center"/>
      <protection hidden="1"/>
    </xf>
    <xf numFmtId="0" fontId="86" fillId="0" borderId="131" xfId="0" applyFont="1" applyBorder="1" applyAlignment="1" applyProtection="1">
      <alignment horizontal="center" vertical="center" wrapText="1"/>
      <protection hidden="1"/>
    </xf>
    <xf numFmtId="0" fontId="79" fillId="4" borderId="35" xfId="0" applyFont="1" applyFill="1" applyBorder="1" applyAlignment="1" applyProtection="1">
      <alignment horizontal="center" vertical="center" wrapText="1"/>
      <protection locked="0"/>
    </xf>
    <xf numFmtId="0" fontId="80" fillId="4" borderId="133" xfId="0" applyFont="1" applyFill="1" applyBorder="1" applyAlignment="1">
      <alignment horizontal="center" vertical="center" wrapText="1"/>
    </xf>
    <xf numFmtId="0" fontId="85" fillId="17" borderId="131" xfId="0" applyFont="1" applyFill="1" applyBorder="1" applyAlignment="1" applyProtection="1">
      <alignment horizontal="center"/>
      <protection hidden="1"/>
    </xf>
    <xf numFmtId="1" fontId="86" fillId="24" borderId="131" xfId="0" applyNumberFormat="1" applyFont="1" applyFill="1" applyBorder="1" applyAlignment="1" applyProtection="1">
      <alignment horizontal="center" vertical="center" wrapText="1"/>
      <protection hidden="1"/>
    </xf>
    <xf numFmtId="1" fontId="86" fillId="11" borderId="137" xfId="0" applyNumberFormat="1" applyFont="1" applyFill="1" applyBorder="1" applyAlignment="1" applyProtection="1">
      <alignment horizontal="center" vertical="center" wrapText="1"/>
      <protection hidden="1"/>
    </xf>
    <xf numFmtId="1" fontId="86" fillId="0" borderId="137" xfId="0" applyNumberFormat="1" applyFont="1" applyBorder="1" applyAlignment="1" applyProtection="1">
      <alignment horizontal="center" vertical="center" wrapText="1"/>
      <protection hidden="1"/>
    </xf>
    <xf numFmtId="1" fontId="86" fillId="0" borderId="137" xfId="0" applyNumberFormat="1" applyFont="1" applyBorder="1" applyAlignment="1" applyProtection="1">
      <alignment horizontal="center" vertical="center"/>
      <protection hidden="1"/>
    </xf>
    <xf numFmtId="0" fontId="86" fillId="0" borderId="137" xfId="0" applyFont="1" applyBorder="1" applyAlignment="1" applyProtection="1">
      <alignment horizontal="center" vertical="center"/>
      <protection hidden="1"/>
    </xf>
    <xf numFmtId="0" fontId="86" fillId="0" borderId="135" xfId="0" applyFont="1" applyBorder="1" applyAlignment="1" applyProtection="1">
      <alignment horizontal="center" vertical="center" wrapText="1"/>
      <protection hidden="1"/>
    </xf>
    <xf numFmtId="0" fontId="85" fillId="17" borderId="136" xfId="0" applyFont="1" applyFill="1" applyBorder="1" applyAlignment="1" applyProtection="1">
      <alignment horizontal="center"/>
      <protection hidden="1"/>
    </xf>
    <xf numFmtId="0" fontId="86" fillId="0" borderId="131" xfId="0" applyFont="1" applyBorder="1" applyAlignment="1" applyProtection="1">
      <alignment horizontal="left" vertical="center" wrapText="1"/>
      <protection locked="0" hidden="1"/>
    </xf>
    <xf numFmtId="0" fontId="87" fillId="0" borderId="131" xfId="0" applyFont="1" applyBorder="1" applyAlignment="1" applyProtection="1">
      <alignment horizontal="left" vertical="center" wrapText="1"/>
      <protection locked="0" hidden="1"/>
    </xf>
    <xf numFmtId="0" fontId="65" fillId="0" borderId="131" xfId="0" applyFont="1" applyBorder="1" applyAlignment="1" applyProtection="1">
      <alignment horizontal="left" vertical="center" wrapText="1"/>
      <protection locked="0" hidden="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76">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ont>
        <color theme="1"/>
      </font>
    </dxf>
    <dxf>
      <fill>
        <patternFill>
          <bgColor theme="9"/>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ill>
        <patternFill>
          <bgColor rgb="FF92D050"/>
        </patternFill>
      </fill>
    </dxf>
    <dxf>
      <font>
        <color theme="1"/>
      </font>
    </dxf>
    <dxf>
      <font>
        <color theme="1"/>
      </font>
      <fill>
        <patternFill>
          <bgColor rgb="FFFFC000"/>
        </patternFill>
      </fill>
    </dxf>
    <dxf>
      <font>
        <color theme="1"/>
      </font>
      <fill>
        <patternFill>
          <bgColor rgb="FFFF0000"/>
        </patternFill>
      </fill>
    </dxf>
    <dxf>
      <fill>
        <patternFill>
          <bgColor theme="7" tint="0.59996337778862885"/>
        </patternFill>
      </fill>
    </dxf>
    <dxf>
      <font>
        <color auto="1"/>
      </font>
    </dxf>
    <dxf>
      <fill>
        <patternFill>
          <bgColor theme="7" tint="0.39994506668294322"/>
        </patternFill>
      </fill>
    </dxf>
    <dxf>
      <font>
        <color theme="1"/>
      </font>
      <fill>
        <patternFill>
          <bgColor rgb="FF00B050"/>
        </patternFill>
      </fill>
    </dxf>
    <dxf>
      <fill>
        <patternFill>
          <bgColor theme="9"/>
        </patternFill>
      </fill>
    </dxf>
    <dxf>
      <fill>
        <patternFill>
          <bgColor theme="9"/>
        </patternFill>
      </fill>
    </dxf>
    <dxf>
      <font>
        <color rgb="FF006100"/>
      </font>
      <fill>
        <patternFill>
          <bgColor rgb="FFC6EFCE"/>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00B05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theme="1"/>
      </font>
    </dxf>
    <dxf>
      <fill>
        <patternFill>
          <bgColor theme="7" tint="0.59996337778862885"/>
        </patternFill>
      </fill>
    </dxf>
    <dxf>
      <fill>
        <patternFill>
          <bgColor rgb="FF92D050"/>
        </patternFill>
      </fill>
    </dxf>
    <dxf>
      <font>
        <color theme="1"/>
      </font>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00B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00B05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9"/>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9"/>
        </patternFill>
      </fill>
    </dxf>
    <dxf>
      <fill>
        <patternFill>
          <bgColor theme="9"/>
        </patternFill>
      </fill>
    </dxf>
    <dxf>
      <fill>
        <patternFill>
          <bgColor theme="7" tint="0.39994506668294322"/>
        </patternFill>
      </fill>
    </dxf>
    <dxf>
      <font>
        <color theme="1"/>
      </font>
    </dxf>
    <dxf>
      <font>
        <color rgb="FF9C0006"/>
      </font>
      <fill>
        <patternFill>
          <bgColor rgb="FFFFC7CE"/>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auto="1"/>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ill>
        <patternFill>
          <bgColor theme="7" tint="0.39994506668294322"/>
        </patternFill>
      </fill>
    </dxf>
    <dxf>
      <font>
        <color auto="1"/>
      </font>
    </dxf>
    <dxf>
      <font>
        <color theme="1"/>
      </font>
      <fill>
        <patternFill>
          <bgColor rgb="FFFF000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ont>
        <color rgb="FF9C0006"/>
      </font>
      <fill>
        <patternFill>
          <bgColor rgb="FFFFC7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rgb="FFFFC7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ont>
        <color rgb="FF9C0006"/>
      </font>
      <fill>
        <patternFill>
          <bgColor rgb="FFFFC7CE"/>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ont>
        <color theme="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theme="1"/>
      </font>
    </dxf>
    <dxf>
      <fill>
        <patternFill>
          <bgColor theme="9"/>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ont>
        <color rgb="FF9C0006"/>
      </font>
      <fill>
        <patternFill>
          <bgColor rgb="FFFFC7CE"/>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ill>
        <patternFill>
          <bgColor rgb="FF00B050"/>
        </patternFill>
      </fill>
    </dxf>
    <dxf>
      <font>
        <color rgb="FF9C5700"/>
      </font>
      <fill>
        <patternFill>
          <bgColor rgb="FFFFEB9C"/>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9C0006"/>
      </font>
      <fill>
        <patternFill>
          <bgColor rgb="FFFFC7CE"/>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FFC7CE"/>
        </patternFill>
      </fill>
    </dxf>
    <dxf>
      <fill>
        <patternFill>
          <bgColor theme="9"/>
        </patternFill>
      </fill>
    </dxf>
    <dxf>
      <fill>
        <patternFill>
          <bgColor theme="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rgb="FF9C0006"/>
      </font>
      <fill>
        <patternFill>
          <bgColor rgb="FFFFC7CE"/>
        </patternFill>
      </fill>
    </dxf>
    <dxf>
      <font>
        <color theme="1"/>
      </font>
      <fill>
        <patternFill>
          <bgColor rgb="FFFFC000"/>
        </patternFill>
      </fill>
    </dxf>
    <dxf>
      <font>
        <color rgb="FF9C0006"/>
      </font>
      <fill>
        <patternFill>
          <bgColor rgb="FFFFC7CE"/>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theme="9"/>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s>
  <tableStyles count="1" defaultTableStyle="TableStyleMedium2" defaultPivotStyle="PivotStyleLight16">
    <tableStyle name="Invisible" pivot="0" table="0" count="0" xr9:uid="{9C15B9D3-2BB3-4CC2-9E2F-03CD0FF2039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122465</xdr:colOff>
      <xdr:row>0</xdr:row>
      <xdr:rowOff>139701</xdr:rowOff>
    </xdr:from>
    <xdr:ext cx="2275417" cy="739374"/>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22465" y="139701"/>
          <a:ext cx="2275417" cy="739374"/>
        </a:xfrm>
        <a:prstGeom prst="rect">
          <a:avLst/>
        </a:prstGeom>
      </xdr:spPr>
    </xdr:pic>
    <xdr:clientData/>
  </xdr:oneCellAnchor>
  <xdr:twoCellAnchor editAs="oneCell">
    <xdr:from>
      <xdr:col>4</xdr:col>
      <xdr:colOff>0</xdr:colOff>
      <xdr:row>2</xdr:row>
      <xdr:rowOff>0</xdr:rowOff>
    </xdr:from>
    <xdr:to>
      <xdr:col>4</xdr:col>
      <xdr:colOff>304800</xdr:colOff>
      <xdr:row>3</xdr:row>
      <xdr:rowOff>114300</xdr:rowOff>
    </xdr:to>
    <xdr:sp macro="" textlink="">
      <xdr:nvSpPr>
        <xdr:cNvPr id="1025" name="AutoShape 1">
          <a:extLst>
            <a:ext uri="{FF2B5EF4-FFF2-40B4-BE49-F238E27FC236}">
              <a16:creationId xmlns:a16="http://schemas.microsoft.com/office/drawing/2014/main" id="{8B828465-7B17-43BD-B4F1-829AAC89C3A1}"/>
            </a:ext>
          </a:extLst>
        </xdr:cNvPr>
        <xdr:cNvSpPr>
          <a:spLocks noChangeAspect="1" noChangeArrowheads="1"/>
        </xdr:cNvSpPr>
      </xdr:nvSpPr>
      <xdr:spPr bwMode="auto">
        <a:xfrm>
          <a:off x="4848225"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114300</xdr:rowOff>
    </xdr:to>
    <xdr:sp macro="" textlink="">
      <xdr:nvSpPr>
        <xdr:cNvPr id="1026" name="AutoShape 2">
          <a:extLst>
            <a:ext uri="{FF2B5EF4-FFF2-40B4-BE49-F238E27FC236}">
              <a16:creationId xmlns:a16="http://schemas.microsoft.com/office/drawing/2014/main" id="{312595D6-ED46-490A-84FF-14754573614C}"/>
            </a:ext>
          </a:extLst>
        </xdr:cNvPr>
        <xdr:cNvSpPr>
          <a:spLocks noChangeAspect="1" noChangeArrowheads="1"/>
        </xdr:cNvSpPr>
      </xdr:nvSpPr>
      <xdr:spPr bwMode="auto">
        <a:xfrm>
          <a:off x="3076575" y="5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xdr:row>
      <xdr:rowOff>0</xdr:rowOff>
    </xdr:from>
    <xdr:to>
      <xdr:col>3</xdr:col>
      <xdr:colOff>304800</xdr:colOff>
      <xdr:row>2</xdr:row>
      <xdr:rowOff>114300</xdr:rowOff>
    </xdr:to>
    <xdr:sp macro="" textlink="">
      <xdr:nvSpPr>
        <xdr:cNvPr id="1028" name="AutoShape 4">
          <a:extLst>
            <a:ext uri="{FF2B5EF4-FFF2-40B4-BE49-F238E27FC236}">
              <a16:creationId xmlns:a16="http://schemas.microsoft.com/office/drawing/2014/main" id="{A73ECBC8-2563-47C2-BE58-6C9A14E88C27}"/>
            </a:ext>
          </a:extLst>
        </xdr:cNvPr>
        <xdr:cNvSpPr>
          <a:spLocks noChangeAspect="1" noChangeArrowheads="1"/>
        </xdr:cNvSpPr>
      </xdr:nvSpPr>
      <xdr:spPr bwMode="auto">
        <a:xfrm>
          <a:off x="4019550" y="5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54429</xdr:colOff>
      <xdr:row>0</xdr:row>
      <xdr:rowOff>299357</xdr:rowOff>
    </xdr:from>
    <xdr:to>
      <xdr:col>8</xdr:col>
      <xdr:colOff>338817</xdr:colOff>
      <xdr:row>1</xdr:row>
      <xdr:rowOff>177063</xdr:rowOff>
    </xdr:to>
    <xdr:pic>
      <xdr:nvPicPr>
        <xdr:cNvPr id="7" name="Picture 9">
          <a:extLst>
            <a:ext uri="{FF2B5EF4-FFF2-40B4-BE49-F238E27FC236}">
              <a16:creationId xmlns:a16="http://schemas.microsoft.com/office/drawing/2014/main" id="{3064DF26-547D-44A8-B6BD-DE1B8484806E}"/>
            </a:ext>
          </a:extLst>
        </xdr:cNvPr>
        <xdr:cNvPicPr>
          <a:picLocks noChangeAspect="1"/>
        </xdr:cNvPicPr>
      </xdr:nvPicPr>
      <xdr:blipFill>
        <a:blip xmlns:r="http://schemas.openxmlformats.org/officeDocument/2006/relationships" r:embed="rId2"/>
        <a:stretch>
          <a:fillRect/>
        </a:stretch>
      </xdr:blipFill>
      <xdr:spPr>
        <a:xfrm>
          <a:off x="10994572" y="299357"/>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E9889029-0E84-45AC-9FEB-EF47C7FB9B2D}"/>
            </a:ext>
          </a:extLst>
        </xdr:cNvPr>
        <xdr:cNvSpPr txBox="1"/>
      </xdr:nvSpPr>
      <xdr:spPr>
        <a:xfrm>
          <a:off x="3918585" y="152019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oneCellAnchor>
    <xdr:from>
      <xdr:col>0</xdr:col>
      <xdr:colOff>92604</xdr:colOff>
      <xdr:row>0</xdr:row>
      <xdr:rowOff>79375</xdr:rowOff>
    </xdr:from>
    <xdr:ext cx="2924168" cy="822960"/>
    <xdr:pic>
      <xdr:nvPicPr>
        <xdr:cNvPr id="3" name="Picture 8">
          <a:extLst>
            <a:ext uri="{FF2B5EF4-FFF2-40B4-BE49-F238E27FC236}">
              <a16:creationId xmlns:a16="http://schemas.microsoft.com/office/drawing/2014/main" id="{3E24FA1B-4CC3-4A21-A1E0-DA5278A26453}"/>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oneCellAnchor>
  <xdr:oneCellAnchor>
    <xdr:from>
      <xdr:col>4</xdr:col>
      <xdr:colOff>2196043</xdr:colOff>
      <xdr:row>0</xdr:row>
      <xdr:rowOff>224895</xdr:rowOff>
    </xdr:from>
    <xdr:ext cx="1529513" cy="548640"/>
    <xdr:pic>
      <xdr:nvPicPr>
        <xdr:cNvPr id="4" name="Picture 9">
          <a:extLst>
            <a:ext uri="{FF2B5EF4-FFF2-40B4-BE49-F238E27FC236}">
              <a16:creationId xmlns:a16="http://schemas.microsoft.com/office/drawing/2014/main" id="{9E2CAF82-5586-4AA6-89DF-6854156FC578}"/>
            </a:ext>
          </a:extLst>
        </xdr:cNvPr>
        <xdr:cNvPicPr>
          <a:picLocks noChangeAspect="1"/>
        </xdr:cNvPicPr>
      </xdr:nvPicPr>
      <xdr:blipFill>
        <a:blip xmlns:r="http://schemas.openxmlformats.org/officeDocument/2006/relationships" r:embed="rId2"/>
        <a:stretch>
          <a:fillRect/>
        </a:stretch>
      </xdr:blipFill>
      <xdr:spPr>
        <a:xfrm>
          <a:off x="3472393" y="186795"/>
          <a:ext cx="1529513" cy="5486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100DAA7C-4E98-4BF1-B3C2-BD62F62A658F}"/>
            </a:ext>
          </a:extLst>
        </xdr:cNvPr>
        <xdr:cNvSpPr txBox="1"/>
      </xdr:nvSpPr>
      <xdr:spPr>
        <a:xfrm>
          <a:off x="4652009" y="28194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oneCellAnchor>
    <xdr:from>
      <xdr:col>0</xdr:col>
      <xdr:colOff>169336</xdr:colOff>
      <xdr:row>0</xdr:row>
      <xdr:rowOff>98777</xdr:rowOff>
    </xdr:from>
    <xdr:ext cx="2924168" cy="822960"/>
    <xdr:pic>
      <xdr:nvPicPr>
        <xdr:cNvPr id="3" name="Picture 9">
          <a:extLst>
            <a:ext uri="{FF2B5EF4-FFF2-40B4-BE49-F238E27FC236}">
              <a16:creationId xmlns:a16="http://schemas.microsoft.com/office/drawing/2014/main" id="{FB5B43AE-B3CD-4BD7-8E0B-18D4A3BF1FF4}"/>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oneCellAnchor>
  <xdr:oneCellAnchor>
    <xdr:from>
      <xdr:col>5</xdr:col>
      <xdr:colOff>811392</xdr:colOff>
      <xdr:row>0</xdr:row>
      <xdr:rowOff>258408</xdr:rowOff>
    </xdr:from>
    <xdr:ext cx="1739063" cy="548640"/>
    <xdr:pic>
      <xdr:nvPicPr>
        <xdr:cNvPr id="4" name="Picture 10">
          <a:extLst>
            <a:ext uri="{FF2B5EF4-FFF2-40B4-BE49-F238E27FC236}">
              <a16:creationId xmlns:a16="http://schemas.microsoft.com/office/drawing/2014/main" id="{F70FCF4B-2E35-41A9-AD75-621C5D2A8007}"/>
            </a:ext>
          </a:extLst>
        </xdr:cNvPr>
        <xdr:cNvPicPr>
          <a:picLocks noChangeAspect="1"/>
        </xdr:cNvPicPr>
      </xdr:nvPicPr>
      <xdr:blipFill>
        <a:blip xmlns:r="http://schemas.openxmlformats.org/officeDocument/2006/relationships" r:embed="rId2"/>
        <a:stretch>
          <a:fillRect/>
        </a:stretch>
      </xdr:blipFill>
      <xdr:spPr>
        <a:xfrm>
          <a:off x="4173717" y="191733"/>
          <a:ext cx="1739063" cy="54864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143869</xdr:colOff>
      <xdr:row>0</xdr:row>
      <xdr:rowOff>49893</xdr:rowOff>
    </xdr:from>
    <xdr:to>
      <xdr:col>2</xdr:col>
      <xdr:colOff>1431777</xdr:colOff>
      <xdr:row>2</xdr:row>
      <xdr:rowOff>242532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69" y="49893"/>
          <a:ext cx="3342587" cy="900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273754</xdr:colOff>
      <xdr:row>0</xdr:row>
      <xdr:rowOff>80405</xdr:rowOff>
    </xdr:from>
    <xdr:to>
      <xdr:col>2</xdr:col>
      <xdr:colOff>1473145</xdr:colOff>
      <xdr:row>2</xdr:row>
      <xdr:rowOff>363682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754" y="80405"/>
          <a:ext cx="3307398" cy="889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130261</xdr:colOff>
      <xdr:row>0</xdr:row>
      <xdr:rowOff>68035</xdr:rowOff>
    </xdr:from>
    <xdr:to>
      <xdr:col>1</xdr:col>
      <xdr:colOff>2830286</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261" y="68035"/>
          <a:ext cx="3067418"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225135</xdr:colOff>
      <xdr:row>0</xdr:row>
      <xdr:rowOff>103910</xdr:rowOff>
    </xdr:from>
    <xdr:to>
      <xdr:col>2</xdr:col>
      <xdr:colOff>404378</xdr:colOff>
      <xdr:row>1</xdr:row>
      <xdr:rowOff>829830</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5" y="103910"/>
          <a:ext cx="3151909" cy="93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831273</xdr:colOff>
      <xdr:row>1</xdr:row>
      <xdr:rowOff>86591</xdr:rowOff>
    </xdr:from>
    <xdr:to>
      <xdr:col>12</xdr:col>
      <xdr:colOff>2607319</xdr:colOff>
      <xdr:row>1</xdr:row>
      <xdr:rowOff>737430</xdr:rowOff>
    </xdr:to>
    <xdr:pic>
      <xdr:nvPicPr>
        <xdr:cNvPr id="5" name="Picture 9">
          <a:extLst>
            <a:ext uri="{FF2B5EF4-FFF2-40B4-BE49-F238E27FC236}">
              <a16:creationId xmlns:a16="http://schemas.microsoft.com/office/drawing/2014/main" id="{083E0D84-CBBF-4DE1-8CB7-68A6E1C314F3}"/>
            </a:ext>
          </a:extLst>
        </xdr:cNvPr>
        <xdr:cNvPicPr>
          <a:picLocks noChangeAspect="1"/>
        </xdr:cNvPicPr>
      </xdr:nvPicPr>
      <xdr:blipFill>
        <a:blip xmlns:r="http://schemas.openxmlformats.org/officeDocument/2006/relationships" r:embed="rId2"/>
        <a:stretch>
          <a:fillRect/>
        </a:stretch>
      </xdr:blipFill>
      <xdr:spPr>
        <a:xfrm>
          <a:off x="18530455" y="294409"/>
          <a:ext cx="1776046" cy="6508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225135</xdr:colOff>
      <xdr:row>0</xdr:row>
      <xdr:rowOff>103910</xdr:rowOff>
    </xdr:from>
    <xdr:to>
      <xdr:col>2</xdr:col>
      <xdr:colOff>404378</xdr:colOff>
      <xdr:row>1</xdr:row>
      <xdr:rowOff>829830</xdr:rowOff>
    </xdr:to>
    <xdr:pic>
      <xdr:nvPicPr>
        <xdr:cNvPr id="2" name="Imagen 1">
          <a:extLst>
            <a:ext uri="{FF2B5EF4-FFF2-40B4-BE49-F238E27FC236}">
              <a16:creationId xmlns:a16="http://schemas.microsoft.com/office/drawing/2014/main" id="{BCC90BF6-E41A-46F2-B8A5-BD2A0FA147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5" y="103910"/>
          <a:ext cx="3151043" cy="93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831273</xdr:colOff>
      <xdr:row>1</xdr:row>
      <xdr:rowOff>86591</xdr:rowOff>
    </xdr:from>
    <xdr:to>
      <xdr:col>12</xdr:col>
      <xdr:colOff>2607319</xdr:colOff>
      <xdr:row>1</xdr:row>
      <xdr:rowOff>737430</xdr:rowOff>
    </xdr:to>
    <xdr:pic>
      <xdr:nvPicPr>
        <xdr:cNvPr id="3" name="Picture 9">
          <a:extLst>
            <a:ext uri="{FF2B5EF4-FFF2-40B4-BE49-F238E27FC236}">
              <a16:creationId xmlns:a16="http://schemas.microsoft.com/office/drawing/2014/main" id="{8725504A-18B5-4B9F-8DC3-0D237C6BCDAF}"/>
            </a:ext>
          </a:extLst>
        </xdr:cNvPr>
        <xdr:cNvPicPr>
          <a:picLocks noChangeAspect="1"/>
        </xdr:cNvPicPr>
      </xdr:nvPicPr>
      <xdr:blipFill>
        <a:blip xmlns:r="http://schemas.openxmlformats.org/officeDocument/2006/relationships" r:embed="rId2"/>
        <a:stretch>
          <a:fillRect/>
        </a:stretch>
      </xdr:blipFill>
      <xdr:spPr>
        <a:xfrm>
          <a:off x="19252623" y="296141"/>
          <a:ext cx="1776046" cy="6508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225135</xdr:colOff>
      <xdr:row>0</xdr:row>
      <xdr:rowOff>103910</xdr:rowOff>
    </xdr:from>
    <xdr:to>
      <xdr:col>2</xdr:col>
      <xdr:colOff>404378</xdr:colOff>
      <xdr:row>1</xdr:row>
      <xdr:rowOff>829830</xdr:rowOff>
    </xdr:to>
    <xdr:pic>
      <xdr:nvPicPr>
        <xdr:cNvPr id="2" name="Imagen 1">
          <a:extLst>
            <a:ext uri="{FF2B5EF4-FFF2-40B4-BE49-F238E27FC236}">
              <a16:creationId xmlns:a16="http://schemas.microsoft.com/office/drawing/2014/main" id="{57ACA92F-4DD3-46C6-8D24-D529D8CCE2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5" y="103910"/>
          <a:ext cx="3151043" cy="93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831273</xdr:colOff>
      <xdr:row>1</xdr:row>
      <xdr:rowOff>86591</xdr:rowOff>
    </xdr:from>
    <xdr:to>
      <xdr:col>12</xdr:col>
      <xdr:colOff>2607319</xdr:colOff>
      <xdr:row>1</xdr:row>
      <xdr:rowOff>737430</xdr:rowOff>
    </xdr:to>
    <xdr:pic>
      <xdr:nvPicPr>
        <xdr:cNvPr id="3" name="Picture 9">
          <a:extLst>
            <a:ext uri="{FF2B5EF4-FFF2-40B4-BE49-F238E27FC236}">
              <a16:creationId xmlns:a16="http://schemas.microsoft.com/office/drawing/2014/main" id="{41D1E1F4-8DF7-4B1B-AA26-19DB0EAD98D6}"/>
            </a:ext>
            <a:ext uri="{147F2762-F138-4A5C-976F-8EAC2B608ADB}">
              <a16:predDERef xmlns:a16="http://schemas.microsoft.com/office/drawing/2014/main" pred="{57ACA92F-4DD3-46C6-8D24-D529D8CCE245}"/>
            </a:ext>
          </a:extLst>
        </xdr:cNvPr>
        <xdr:cNvPicPr>
          <a:picLocks noChangeAspect="1"/>
        </xdr:cNvPicPr>
      </xdr:nvPicPr>
      <xdr:blipFill>
        <a:blip xmlns:r="http://schemas.openxmlformats.org/officeDocument/2006/relationships" r:embed="rId2"/>
        <a:stretch>
          <a:fillRect/>
        </a:stretch>
      </xdr:blipFill>
      <xdr:spPr>
        <a:xfrm>
          <a:off x="19252623" y="296141"/>
          <a:ext cx="1776046" cy="6508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225135</xdr:colOff>
      <xdr:row>0</xdr:row>
      <xdr:rowOff>103910</xdr:rowOff>
    </xdr:from>
    <xdr:to>
      <xdr:col>2</xdr:col>
      <xdr:colOff>404378</xdr:colOff>
      <xdr:row>1</xdr:row>
      <xdr:rowOff>829830</xdr:rowOff>
    </xdr:to>
    <xdr:pic>
      <xdr:nvPicPr>
        <xdr:cNvPr id="2" name="Imagen 1">
          <a:extLst>
            <a:ext uri="{FF2B5EF4-FFF2-40B4-BE49-F238E27FC236}">
              <a16:creationId xmlns:a16="http://schemas.microsoft.com/office/drawing/2014/main" id="{041054CC-1F78-45D5-9AA0-558FF4BF33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5" y="103910"/>
          <a:ext cx="3151043" cy="93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831273</xdr:colOff>
      <xdr:row>1</xdr:row>
      <xdr:rowOff>86591</xdr:rowOff>
    </xdr:from>
    <xdr:to>
      <xdr:col>12</xdr:col>
      <xdr:colOff>2607319</xdr:colOff>
      <xdr:row>1</xdr:row>
      <xdr:rowOff>737430</xdr:rowOff>
    </xdr:to>
    <xdr:pic>
      <xdr:nvPicPr>
        <xdr:cNvPr id="3" name="Picture 9">
          <a:extLst>
            <a:ext uri="{FF2B5EF4-FFF2-40B4-BE49-F238E27FC236}">
              <a16:creationId xmlns:a16="http://schemas.microsoft.com/office/drawing/2014/main" id="{D769C9A9-3AFD-4BBD-983C-20B271F2603E}"/>
            </a:ext>
            <a:ext uri="{147F2762-F138-4A5C-976F-8EAC2B608ADB}">
              <a16:predDERef xmlns:a16="http://schemas.microsoft.com/office/drawing/2014/main" pred="{57ACA92F-4DD3-46C6-8D24-D529D8CCE245}"/>
            </a:ext>
          </a:extLst>
        </xdr:cNvPr>
        <xdr:cNvPicPr>
          <a:picLocks noChangeAspect="1"/>
        </xdr:cNvPicPr>
      </xdr:nvPicPr>
      <xdr:blipFill>
        <a:blip xmlns:r="http://schemas.openxmlformats.org/officeDocument/2006/relationships" r:embed="rId2"/>
        <a:stretch>
          <a:fillRect/>
        </a:stretch>
      </xdr:blipFill>
      <xdr:spPr>
        <a:xfrm>
          <a:off x="19252623" y="296141"/>
          <a:ext cx="1776046" cy="650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teams/DespachoDirectorUnidadAdministrativa/Documentos%20compartidos/Plan%20de%20accion%20(SIGCMA)/2024/SIGCMA/Seguimiento%202024-I%20(Plan%20SIGCMA)/Seguimiento%202024-I%20Plan%20de%20accion%20-%20AG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PLAN DE ACCION"/>
      <sheetName val="GESTION"/>
      <sheetName val="GESTION_SEG_1_TRIM"/>
      <sheetName val="INVERSION"/>
      <sheetName val="INVERSION_SEG_1_TRIM"/>
      <sheetName val="JURISDICCIONAL"/>
    </sheetNames>
    <sheetDataSet>
      <sheetData sheetId="0" refreshError="1"/>
      <sheetData sheetId="1" refreshError="1"/>
      <sheetData sheetId="2"/>
      <sheetData sheetId="3" refreshError="1"/>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J24"/>
  <sheetViews>
    <sheetView showGridLines="0" topLeftCell="A7" zoomScaleNormal="100" workbookViewId="0">
      <selection sqref="A1:F1"/>
    </sheetView>
  </sheetViews>
  <sheetFormatPr baseColWidth="10" defaultColWidth="0" defaultRowHeight="15" zeroHeight="1"/>
  <cols>
    <col min="1" max="1" width="28.140625" customWidth="1"/>
    <col min="2" max="2" width="29" customWidth="1"/>
    <col min="3" max="3" width="25.7109375" style="4" customWidth="1"/>
    <col min="4" max="4" width="30.5703125" customWidth="1"/>
    <col min="5" max="5" width="25.7109375" customWidth="1"/>
    <col min="6" max="8" width="12.42578125" customWidth="1"/>
    <col min="9" max="9" width="11.42578125" customWidth="1"/>
    <col min="10" max="10" width="4.7109375" customWidth="1"/>
    <col min="11" max="16384" width="11.42578125" hidden="1"/>
  </cols>
  <sheetData>
    <row r="1" spans="1:9" ht="42" customHeight="1">
      <c r="A1" s="305"/>
      <c r="B1" s="305"/>
      <c r="C1" s="305"/>
      <c r="D1" s="305"/>
      <c r="E1" s="305"/>
      <c r="F1" s="305"/>
    </row>
    <row r="2" spans="1:9">
      <c r="C2"/>
    </row>
    <row r="3" spans="1:9"/>
    <row r="4" spans="1:9" ht="33.75">
      <c r="A4" s="306" t="s">
        <v>0</v>
      </c>
      <c r="B4" s="306"/>
      <c r="C4" s="306"/>
      <c r="D4" s="306"/>
      <c r="E4" s="306"/>
      <c r="F4" s="306"/>
      <c r="G4" s="306"/>
      <c r="H4" s="306"/>
      <c r="I4" s="306"/>
    </row>
    <row r="5" spans="1:9">
      <c r="A5" s="62"/>
      <c r="B5" s="62"/>
      <c r="C5" s="66"/>
      <c r="D5" s="62"/>
      <c r="E5" s="62"/>
      <c r="F5" s="62"/>
      <c r="G5" s="62"/>
      <c r="H5" s="62"/>
      <c r="I5" s="62"/>
    </row>
    <row r="6" spans="1:9" s="5" customFormat="1" ht="81.75" customHeight="1">
      <c r="A6" s="67" t="s">
        <v>1</v>
      </c>
      <c r="B6" s="307" t="s">
        <v>2</v>
      </c>
      <c r="C6" s="308"/>
      <c r="D6" s="308"/>
      <c r="E6" s="308"/>
      <c r="F6" s="308"/>
      <c r="G6" s="308"/>
      <c r="H6" s="308"/>
      <c r="I6" s="308"/>
    </row>
    <row r="7" spans="1:9" s="5" customFormat="1" ht="16.899999999999999" customHeight="1">
      <c r="A7" s="63"/>
      <c r="B7" s="64"/>
      <c r="C7" s="64"/>
      <c r="D7" s="63"/>
      <c r="E7" s="65"/>
      <c r="F7" s="62"/>
      <c r="G7" s="62"/>
      <c r="H7" s="62"/>
      <c r="I7" s="62"/>
    </row>
    <row r="8" spans="1:9" s="5" customFormat="1" ht="84" customHeight="1">
      <c r="A8" s="67" t="s">
        <v>3</v>
      </c>
      <c r="B8" s="68" t="s">
        <v>4</v>
      </c>
      <c r="C8" s="304" t="s">
        <v>5</v>
      </c>
      <c r="D8" s="304"/>
      <c r="E8" s="304"/>
      <c r="F8" s="304"/>
      <c r="G8" s="304"/>
      <c r="H8" s="304"/>
      <c r="I8" s="304"/>
    </row>
    <row r="9" spans="1:9" ht="32.25" customHeight="1">
      <c r="A9" s="69"/>
      <c r="B9" s="62"/>
      <c r="C9" s="66"/>
      <c r="D9" s="62"/>
      <c r="E9" s="62"/>
      <c r="F9" s="62"/>
      <c r="G9" s="62"/>
      <c r="H9" s="62"/>
      <c r="I9" s="62"/>
    </row>
    <row r="10" spans="1:9" ht="39.75" customHeight="1">
      <c r="A10" s="70" t="s">
        <v>6</v>
      </c>
      <c r="B10" s="303" t="s">
        <v>7</v>
      </c>
      <c r="C10" s="303"/>
      <c r="D10" s="303"/>
      <c r="E10" s="303"/>
      <c r="F10" s="303"/>
      <c r="G10" s="303"/>
      <c r="H10" s="303"/>
      <c r="I10" s="303"/>
    </row>
    <row r="11" spans="1:9" s="5" customFormat="1" ht="39.75" customHeight="1">
      <c r="A11" s="70" t="s">
        <v>8</v>
      </c>
      <c r="B11" s="304"/>
      <c r="C11" s="304"/>
      <c r="D11" s="304"/>
      <c r="E11" s="304"/>
      <c r="F11" s="304"/>
      <c r="G11" s="304"/>
      <c r="H11" s="304"/>
      <c r="I11" s="304"/>
    </row>
    <row r="12" spans="1:9" s="5" customFormat="1" ht="39.75" customHeight="1">
      <c r="A12" s="70" t="s">
        <v>9</v>
      </c>
      <c r="B12" s="304"/>
      <c r="C12" s="304"/>
      <c r="D12" s="304"/>
      <c r="E12" s="304"/>
      <c r="F12" s="304"/>
      <c r="G12" s="304"/>
      <c r="H12" s="304"/>
      <c r="I12" s="304"/>
    </row>
    <row r="13" spans="1:9" s="5" customFormat="1" ht="39.75" customHeight="1">
      <c r="A13" s="67" t="s">
        <v>10</v>
      </c>
      <c r="B13" s="304"/>
      <c r="C13" s="304"/>
      <c r="D13" s="304"/>
      <c r="E13" s="304"/>
      <c r="F13" s="304"/>
      <c r="G13" s="304"/>
      <c r="H13" s="304"/>
      <c r="I13" s="304"/>
    </row>
    <row r="14" spans="1:9">
      <c r="A14" s="62"/>
      <c r="B14" s="62"/>
      <c r="C14" s="66"/>
      <c r="D14" s="62"/>
      <c r="E14" s="62"/>
      <c r="F14" s="62"/>
      <c r="G14" s="62"/>
      <c r="H14" s="62"/>
      <c r="I14" s="62"/>
    </row>
    <row r="15" spans="1:9" s="5" customFormat="1" ht="54.75" customHeight="1">
      <c r="A15" s="67" t="s">
        <v>11</v>
      </c>
      <c r="B15" s="302">
        <v>45391</v>
      </c>
      <c r="C15" s="302"/>
      <c r="D15" s="302"/>
      <c r="E15" s="302"/>
      <c r="F15" s="302"/>
      <c r="G15" s="302"/>
      <c r="H15" s="302"/>
      <c r="I15" s="302"/>
    </row>
    <row r="16" spans="1:9"/>
    <row r="17" spans="2:5"/>
    <row r="18" spans="2:5"/>
    <row r="19" spans="2:5"/>
    <row r="20" spans="2:5">
      <c r="B20" s="146" t="s">
        <v>12</v>
      </c>
      <c r="C20" s="147" t="s">
        <v>13</v>
      </c>
      <c r="D20" s="147" t="s">
        <v>14</v>
      </c>
      <c r="E20" s="147" t="s">
        <v>15</v>
      </c>
    </row>
    <row r="21" spans="2:5">
      <c r="B21" s="148" t="s">
        <v>16</v>
      </c>
      <c r="C21" s="149" t="s">
        <v>17</v>
      </c>
      <c r="D21" s="149" t="s">
        <v>18</v>
      </c>
      <c r="E21" s="149" t="s">
        <v>19</v>
      </c>
    </row>
    <row r="22" spans="2:5">
      <c r="B22" s="150" t="s">
        <v>20</v>
      </c>
      <c r="C22" s="151" t="s">
        <v>11</v>
      </c>
      <c r="D22" s="151" t="s">
        <v>11</v>
      </c>
      <c r="E22" s="151" t="s">
        <v>11</v>
      </c>
    </row>
    <row r="23" spans="2:5">
      <c r="B23" s="148">
        <v>1</v>
      </c>
      <c r="C23" s="149" t="s">
        <v>21</v>
      </c>
      <c r="D23" s="149" t="s">
        <v>22</v>
      </c>
      <c r="E23" s="149" t="s">
        <v>23</v>
      </c>
    </row>
    <row r="24" spans="2:5"/>
  </sheetData>
  <sheetProtection sheet="1" objects="1" scenarios="1"/>
  <mergeCells count="9">
    <mergeCell ref="B15:I15"/>
    <mergeCell ref="B10:I10"/>
    <mergeCell ref="B12:I12"/>
    <mergeCell ref="B13:I13"/>
    <mergeCell ref="A1:F1"/>
    <mergeCell ref="A4:I4"/>
    <mergeCell ref="B6:I6"/>
    <mergeCell ref="C8:I8"/>
    <mergeCell ref="B11:I11"/>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8"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322A8-D5FB-4658-977B-FD2139A57BF5}">
  <dimension ref="A1:K31"/>
  <sheetViews>
    <sheetView workbookViewId="0"/>
  </sheetViews>
  <sheetFormatPr baseColWidth="10" defaultColWidth="0" defaultRowHeight="15" zeroHeight="1"/>
  <cols>
    <col min="1" max="11" width="11.42578125" customWidth="1"/>
    <col min="12" max="16384" width="11.42578125" hidden="1"/>
  </cols>
  <sheetData>
    <row r="1" spans="2:10"/>
    <row r="2" spans="2:10">
      <c r="B2" s="309" t="s">
        <v>24</v>
      </c>
      <c r="C2" s="309"/>
      <c r="D2" s="309"/>
      <c r="E2" s="309"/>
      <c r="F2" s="309"/>
      <c r="G2" s="309"/>
      <c r="H2" s="309"/>
      <c r="I2" s="309"/>
      <c r="J2" s="309"/>
    </row>
    <row r="3" spans="2:10" ht="15.75" thickBot="1">
      <c r="B3" s="71"/>
      <c r="C3" s="71"/>
      <c r="D3" s="71"/>
      <c r="E3" s="71"/>
      <c r="F3" s="71"/>
      <c r="G3" s="71"/>
      <c r="H3" s="71"/>
      <c r="I3" s="71"/>
      <c r="J3" s="71"/>
    </row>
    <row r="4" spans="2:10">
      <c r="B4" s="310" t="s">
        <v>25</v>
      </c>
      <c r="C4" s="311"/>
      <c r="D4" s="311"/>
      <c r="E4" s="311"/>
      <c r="F4" s="311"/>
      <c r="G4" s="311"/>
      <c r="H4" s="311"/>
      <c r="I4" s="311"/>
      <c r="J4" s="312"/>
    </row>
    <row r="5" spans="2:10">
      <c r="B5" s="313"/>
      <c r="C5" s="314"/>
      <c r="D5" s="314"/>
      <c r="E5" s="314"/>
      <c r="F5" s="314"/>
      <c r="G5" s="314"/>
      <c r="H5" s="314"/>
      <c r="I5" s="314"/>
      <c r="J5" s="315"/>
    </row>
    <row r="6" spans="2:10">
      <c r="B6" s="313"/>
      <c r="C6" s="314"/>
      <c r="D6" s="314"/>
      <c r="E6" s="314"/>
      <c r="F6" s="314"/>
      <c r="G6" s="314"/>
      <c r="H6" s="314"/>
      <c r="I6" s="314"/>
      <c r="J6" s="315"/>
    </row>
    <row r="7" spans="2:10" ht="15.75" thickBot="1">
      <c r="B7" s="316"/>
      <c r="C7" s="317"/>
      <c r="D7" s="317"/>
      <c r="E7" s="317"/>
      <c r="F7" s="317"/>
      <c r="G7" s="317"/>
      <c r="H7" s="317"/>
      <c r="I7" s="317"/>
      <c r="J7" s="318"/>
    </row>
    <row r="8" spans="2:10">
      <c r="B8" s="71"/>
      <c r="C8" s="71"/>
      <c r="D8" s="71"/>
      <c r="E8" s="71"/>
      <c r="F8" s="71"/>
      <c r="G8" s="71"/>
      <c r="H8" s="71"/>
      <c r="I8" s="71"/>
      <c r="J8" s="71"/>
    </row>
    <row r="9" spans="2:10">
      <c r="B9" s="319" t="s">
        <v>26</v>
      </c>
      <c r="C9" s="320"/>
      <c r="D9" s="320"/>
      <c r="E9" s="320"/>
      <c r="F9" s="320"/>
      <c r="G9" s="320"/>
      <c r="H9" s="320"/>
      <c r="I9" s="320"/>
      <c r="J9" s="321"/>
    </row>
    <row r="10" spans="2:10">
      <c r="B10" s="322"/>
      <c r="C10" s="314"/>
      <c r="D10" s="314"/>
      <c r="E10" s="314"/>
      <c r="F10" s="314"/>
      <c r="G10" s="314"/>
      <c r="H10" s="314"/>
      <c r="I10" s="314"/>
      <c r="J10" s="323"/>
    </row>
    <row r="11" spans="2:10">
      <c r="B11" s="322"/>
      <c r="C11" s="314"/>
      <c r="D11" s="314"/>
      <c r="E11" s="314"/>
      <c r="F11" s="314"/>
      <c r="G11" s="314"/>
      <c r="H11" s="314"/>
      <c r="I11" s="314"/>
      <c r="J11" s="323"/>
    </row>
    <row r="12" spans="2:10">
      <c r="B12" s="322"/>
      <c r="C12" s="314"/>
      <c r="D12" s="314"/>
      <c r="E12" s="314"/>
      <c r="F12" s="314"/>
      <c r="G12" s="314"/>
      <c r="H12" s="314"/>
      <c r="I12" s="314"/>
      <c r="J12" s="323"/>
    </row>
    <row r="13" spans="2:10">
      <c r="B13" s="322"/>
      <c r="C13" s="314"/>
      <c r="D13" s="314"/>
      <c r="E13" s="314"/>
      <c r="F13" s="314"/>
      <c r="G13" s="314"/>
      <c r="H13" s="314"/>
      <c r="I13" s="314"/>
      <c r="J13" s="323"/>
    </row>
    <row r="14" spans="2:10">
      <c r="B14" s="322"/>
      <c r="C14" s="314"/>
      <c r="D14" s="314"/>
      <c r="E14" s="314"/>
      <c r="F14" s="314"/>
      <c r="G14" s="314"/>
      <c r="H14" s="314"/>
      <c r="I14" s="314"/>
      <c r="J14" s="323"/>
    </row>
    <row r="15" spans="2:10">
      <c r="B15" s="324"/>
      <c r="C15" s="325"/>
      <c r="D15" s="325"/>
      <c r="E15" s="325"/>
      <c r="F15" s="325"/>
      <c r="G15" s="325"/>
      <c r="H15" s="325"/>
      <c r="I15" s="325"/>
      <c r="J15" s="326"/>
    </row>
    <row r="16" spans="2:10"/>
    <row r="17" spans="2:10">
      <c r="B17" s="319" t="s">
        <v>27</v>
      </c>
      <c r="C17" s="320"/>
      <c r="D17" s="320"/>
      <c r="E17" s="320"/>
      <c r="F17" s="320"/>
      <c r="G17" s="320"/>
      <c r="H17" s="320"/>
      <c r="I17" s="320"/>
      <c r="J17" s="321"/>
    </row>
    <row r="18" spans="2:10">
      <c r="B18" s="322"/>
      <c r="C18" s="314"/>
      <c r="D18" s="314"/>
      <c r="E18" s="314"/>
      <c r="F18" s="314"/>
      <c r="G18" s="314"/>
      <c r="H18" s="314"/>
      <c r="I18" s="314"/>
      <c r="J18" s="323"/>
    </row>
    <row r="19" spans="2:10">
      <c r="B19" s="322"/>
      <c r="C19" s="314"/>
      <c r="D19" s="314"/>
      <c r="E19" s="314"/>
      <c r="F19" s="314"/>
      <c r="G19" s="314"/>
      <c r="H19" s="314"/>
      <c r="I19" s="314"/>
      <c r="J19" s="323"/>
    </row>
    <row r="20" spans="2:10">
      <c r="B20" s="324"/>
      <c r="C20" s="325"/>
      <c r="D20" s="325"/>
      <c r="E20" s="325"/>
      <c r="F20" s="325"/>
      <c r="G20" s="325"/>
      <c r="H20" s="325"/>
      <c r="I20" s="325"/>
      <c r="J20" s="326"/>
    </row>
    <row r="21" spans="2:10">
      <c r="B21" s="71"/>
      <c r="C21" s="71"/>
      <c r="D21" s="71"/>
      <c r="E21" s="71"/>
      <c r="F21" s="71"/>
      <c r="G21" s="71"/>
      <c r="H21" s="71"/>
      <c r="I21" s="71"/>
      <c r="J21" s="71"/>
    </row>
    <row r="22" spans="2:10">
      <c r="B22" s="319" t="s">
        <v>28</v>
      </c>
      <c r="C22" s="320"/>
      <c r="D22" s="320"/>
      <c r="E22" s="320"/>
      <c r="F22" s="320"/>
      <c r="G22" s="320"/>
      <c r="H22" s="320"/>
      <c r="I22" s="320"/>
      <c r="J22" s="321"/>
    </row>
    <row r="23" spans="2:10">
      <c r="B23" s="322"/>
      <c r="C23" s="314"/>
      <c r="D23" s="314"/>
      <c r="E23" s="314"/>
      <c r="F23" s="314"/>
      <c r="G23" s="314"/>
      <c r="H23" s="314"/>
      <c r="I23" s="314"/>
      <c r="J23" s="323"/>
    </row>
    <row r="24" spans="2:10">
      <c r="B24" s="322"/>
      <c r="C24" s="314"/>
      <c r="D24" s="314"/>
      <c r="E24" s="314"/>
      <c r="F24" s="314"/>
      <c r="G24" s="314"/>
      <c r="H24" s="314"/>
      <c r="I24" s="314"/>
      <c r="J24" s="323"/>
    </row>
    <row r="25" spans="2:10">
      <c r="B25" s="322"/>
      <c r="C25" s="314"/>
      <c r="D25" s="314"/>
      <c r="E25" s="314"/>
      <c r="F25" s="314"/>
      <c r="G25" s="314"/>
      <c r="H25" s="314"/>
      <c r="I25" s="314"/>
      <c r="J25" s="323"/>
    </row>
    <row r="26" spans="2:10">
      <c r="B26" s="322"/>
      <c r="C26" s="314"/>
      <c r="D26" s="314"/>
      <c r="E26" s="314"/>
      <c r="F26" s="314"/>
      <c r="G26" s="314"/>
      <c r="H26" s="314"/>
      <c r="I26" s="314"/>
      <c r="J26" s="323"/>
    </row>
    <row r="27" spans="2:10">
      <c r="B27" s="322"/>
      <c r="C27" s="314"/>
      <c r="D27" s="314"/>
      <c r="E27" s="314"/>
      <c r="F27" s="314"/>
      <c r="G27" s="314"/>
      <c r="H27" s="314"/>
      <c r="I27" s="314"/>
      <c r="J27" s="323"/>
    </row>
    <row r="28" spans="2:10">
      <c r="B28" s="322"/>
      <c r="C28" s="314"/>
      <c r="D28" s="314"/>
      <c r="E28" s="314"/>
      <c r="F28" s="314"/>
      <c r="G28" s="314"/>
      <c r="H28" s="314"/>
      <c r="I28" s="314"/>
      <c r="J28" s="323"/>
    </row>
    <row r="29" spans="2:10">
      <c r="B29" s="322"/>
      <c r="C29" s="314"/>
      <c r="D29" s="314"/>
      <c r="E29" s="314"/>
      <c r="F29" s="314"/>
      <c r="G29" s="314"/>
      <c r="H29" s="314"/>
      <c r="I29" s="314"/>
      <c r="J29" s="323"/>
    </row>
    <row r="30" spans="2:10">
      <c r="B30" s="324"/>
      <c r="C30" s="325"/>
      <c r="D30" s="325"/>
      <c r="E30" s="325"/>
      <c r="F30" s="325"/>
      <c r="G30" s="325"/>
      <c r="H30" s="325"/>
      <c r="I30" s="325"/>
      <c r="J30" s="326"/>
    </row>
    <row r="31" spans="2:10"/>
  </sheetData>
  <sheetProtection sheet="1" objects="1" scenarios="1"/>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D96D7-CEBD-4F58-B372-6F2FEBF08376}">
  <sheetPr codeName="Sheet7"/>
  <dimension ref="A1:J41"/>
  <sheetViews>
    <sheetView showGridLines="0" view="pageBreakPreview" topLeftCell="A11" zoomScaleNormal="96" zoomScaleSheetLayoutView="100" workbookViewId="0">
      <selection activeCell="C11" sqref="C11"/>
    </sheetView>
  </sheetViews>
  <sheetFormatPr baseColWidth="10" defaultColWidth="0" defaultRowHeight="14.25" zeroHeight="1"/>
  <cols>
    <col min="1" max="1" width="53.28515625" style="119" customWidth="1"/>
    <col min="2" max="2" width="15.42578125" style="120" customWidth="1"/>
    <col min="3" max="3" width="55.85546875" style="100" customWidth="1"/>
    <col min="4" max="4" width="24.140625" style="120" customWidth="1"/>
    <col min="5" max="5" width="55.85546875" style="100" customWidth="1"/>
    <col min="6" max="6" width="4.7109375" style="100" customWidth="1"/>
    <col min="7" max="8" width="10.42578125" style="100" customWidth="1"/>
    <col min="9" max="9" width="2.7109375" style="100" customWidth="1"/>
    <col min="10" max="10" width="0" style="100" hidden="1" customWidth="1"/>
    <col min="11" max="16384" width="10.42578125" style="100" hidden="1"/>
  </cols>
  <sheetData>
    <row r="1" spans="1:6" ht="80.099999999999994" customHeight="1">
      <c r="A1" s="98"/>
      <c r="B1" s="328" t="s">
        <v>29</v>
      </c>
      <c r="C1" s="328"/>
      <c r="D1" s="328"/>
      <c r="E1" s="98"/>
      <c r="F1" s="99"/>
    </row>
    <row r="2" spans="1:6" ht="54.75" customHeight="1">
      <c r="A2" s="101" t="s">
        <v>30</v>
      </c>
      <c r="B2" s="330" t="s">
        <v>7</v>
      </c>
      <c r="C2" s="331"/>
      <c r="D2" s="102" t="s">
        <v>31</v>
      </c>
      <c r="E2" s="103" t="s">
        <v>5</v>
      </c>
    </row>
    <row r="3" spans="1:6" ht="16.7" customHeight="1">
      <c r="A3" s="104"/>
      <c r="B3" s="105"/>
      <c r="C3" s="105"/>
      <c r="D3" s="106"/>
      <c r="E3" s="105"/>
    </row>
    <row r="4" spans="1:6" ht="54.75" customHeight="1">
      <c r="A4" s="101" t="s">
        <v>32</v>
      </c>
      <c r="B4" s="332" t="s">
        <v>2</v>
      </c>
      <c r="C4" s="333"/>
      <c r="D4" s="333"/>
      <c r="E4" s="333"/>
    </row>
    <row r="5" spans="1:6" ht="13.35" customHeight="1">
      <c r="A5" s="107"/>
      <c r="B5" s="108"/>
      <c r="D5" s="106"/>
      <c r="E5" s="106"/>
    </row>
    <row r="6" spans="1:6" ht="21" customHeight="1">
      <c r="A6" s="334" t="s">
        <v>33</v>
      </c>
      <c r="B6" s="335" t="s">
        <v>34</v>
      </c>
      <c r="C6" s="335"/>
      <c r="D6" s="335" t="s">
        <v>35</v>
      </c>
      <c r="E6" s="335"/>
    </row>
    <row r="7" spans="1:6" ht="136.5" customHeight="1">
      <c r="A7" s="334"/>
      <c r="B7" s="336" t="s">
        <v>36</v>
      </c>
      <c r="C7" s="337"/>
      <c r="D7" s="338"/>
      <c r="E7" s="338"/>
    </row>
    <row r="8" spans="1:6" ht="21" customHeight="1">
      <c r="A8" s="107"/>
      <c r="B8" s="108"/>
      <c r="D8" s="106"/>
      <c r="E8" s="106"/>
    </row>
    <row r="9" spans="1:6" ht="20.100000000000001" customHeight="1">
      <c r="A9" s="329" t="s">
        <v>37</v>
      </c>
      <c r="B9" s="329"/>
      <c r="C9" s="329"/>
      <c r="D9" s="329"/>
      <c r="E9" s="329"/>
    </row>
    <row r="10" spans="1:6" ht="20.100000000000001" customHeight="1">
      <c r="A10" s="109" t="s">
        <v>38</v>
      </c>
      <c r="B10" s="109" t="s">
        <v>39</v>
      </c>
      <c r="C10" s="109" t="s">
        <v>40</v>
      </c>
      <c r="D10" s="109" t="s">
        <v>41</v>
      </c>
      <c r="E10" s="109" t="s">
        <v>42</v>
      </c>
    </row>
    <row r="11" spans="1:6" s="113" customFormat="1" ht="39.950000000000003" customHeight="1">
      <c r="A11" s="339" t="s">
        <v>43</v>
      </c>
      <c r="B11" s="110">
        <v>1</v>
      </c>
      <c r="C11" s="111" t="s">
        <v>44</v>
      </c>
      <c r="D11" s="112">
        <v>1</v>
      </c>
      <c r="E11" s="111" t="s">
        <v>45</v>
      </c>
      <c r="F11" s="154"/>
    </row>
    <row r="12" spans="1:6" s="113" customFormat="1" ht="39.950000000000003" customHeight="1">
      <c r="A12" s="339"/>
      <c r="B12" s="110">
        <v>2</v>
      </c>
      <c r="C12" s="111" t="s">
        <v>46</v>
      </c>
      <c r="D12" s="112">
        <v>2</v>
      </c>
      <c r="E12" s="111" t="s">
        <v>47</v>
      </c>
      <c r="F12" s="154"/>
    </row>
    <row r="13" spans="1:6" s="113" customFormat="1" ht="39.950000000000003" customHeight="1">
      <c r="A13" s="339"/>
      <c r="B13" s="110"/>
      <c r="C13" s="111"/>
      <c r="D13" s="112">
        <v>3</v>
      </c>
      <c r="E13" s="111" t="s">
        <v>48</v>
      </c>
      <c r="F13" s="154"/>
    </row>
    <row r="14" spans="1:6" ht="39.950000000000003" customHeight="1">
      <c r="A14" s="340" t="s">
        <v>49</v>
      </c>
      <c r="B14" s="114">
        <v>3</v>
      </c>
      <c r="C14" s="115" t="s">
        <v>50</v>
      </c>
      <c r="D14" s="114"/>
      <c r="E14" s="115"/>
      <c r="F14" s="152"/>
    </row>
    <row r="15" spans="1:6" ht="39.950000000000003" customHeight="1">
      <c r="A15" s="340"/>
      <c r="B15" s="114">
        <v>4</v>
      </c>
      <c r="C15" s="115" t="s">
        <v>51</v>
      </c>
      <c r="D15" s="114"/>
      <c r="E15" s="115"/>
      <c r="F15" s="152"/>
    </row>
    <row r="16" spans="1:6" ht="39.950000000000003" customHeight="1">
      <c r="A16" s="143" t="s">
        <v>52</v>
      </c>
      <c r="B16" s="114">
        <v>5</v>
      </c>
      <c r="C16" s="115" t="s">
        <v>53</v>
      </c>
      <c r="D16" s="114"/>
      <c r="E16" s="111"/>
      <c r="F16" s="152"/>
    </row>
    <row r="17" spans="1:6" ht="60" customHeight="1">
      <c r="A17" s="327" t="s">
        <v>54</v>
      </c>
      <c r="B17" s="114">
        <v>6</v>
      </c>
      <c r="C17" s="111" t="s">
        <v>55</v>
      </c>
      <c r="D17" s="110">
        <v>4</v>
      </c>
      <c r="E17" s="111" t="s">
        <v>56</v>
      </c>
      <c r="F17" s="152"/>
    </row>
    <row r="18" spans="1:6" ht="39.950000000000003" customHeight="1">
      <c r="A18" s="327"/>
      <c r="B18" s="114">
        <v>7</v>
      </c>
      <c r="C18" s="111" t="s">
        <v>57</v>
      </c>
      <c r="D18" s="110">
        <v>5</v>
      </c>
      <c r="E18" s="111" t="s">
        <v>58</v>
      </c>
      <c r="F18" s="152"/>
    </row>
    <row r="19" spans="1:6" ht="39.950000000000003" customHeight="1">
      <c r="A19" s="327"/>
      <c r="B19" s="114"/>
      <c r="C19" s="111"/>
      <c r="D19" s="110">
        <v>6</v>
      </c>
      <c r="E19" s="111" t="s">
        <v>59</v>
      </c>
      <c r="F19" s="152"/>
    </row>
    <row r="20" spans="1:6" ht="39.950000000000003" customHeight="1">
      <c r="A20" s="341" t="s">
        <v>60</v>
      </c>
      <c r="B20" s="114">
        <v>8</v>
      </c>
      <c r="C20" s="111" t="s">
        <v>61</v>
      </c>
      <c r="D20" s="110"/>
      <c r="E20" s="111"/>
      <c r="F20" s="152"/>
    </row>
    <row r="21" spans="1:6" ht="39.950000000000003" customHeight="1">
      <c r="A21" s="342"/>
      <c r="B21" s="114">
        <v>9</v>
      </c>
      <c r="C21" s="111" t="s">
        <v>62</v>
      </c>
      <c r="D21" s="110"/>
      <c r="E21" s="111"/>
      <c r="F21" s="152"/>
    </row>
    <row r="22" spans="1:6" ht="60" customHeight="1">
      <c r="A22" s="327" t="s">
        <v>63</v>
      </c>
      <c r="B22" s="114">
        <v>10</v>
      </c>
      <c r="C22" s="116" t="s">
        <v>64</v>
      </c>
      <c r="D22" s="114">
        <v>7</v>
      </c>
      <c r="E22" s="115" t="s">
        <v>65</v>
      </c>
      <c r="F22" s="152"/>
    </row>
    <row r="23" spans="1:6" ht="39.950000000000003" customHeight="1">
      <c r="A23" s="327"/>
      <c r="B23" s="114">
        <v>11</v>
      </c>
      <c r="C23" s="116" t="s">
        <v>66</v>
      </c>
      <c r="D23" s="114"/>
      <c r="E23" s="115"/>
      <c r="F23" s="152"/>
    </row>
    <row r="24" spans="1:6" ht="39.950000000000003" customHeight="1">
      <c r="A24" s="329" t="s">
        <v>67</v>
      </c>
      <c r="B24" s="329"/>
      <c r="C24" s="329"/>
      <c r="D24" s="329"/>
      <c r="E24" s="329"/>
      <c r="F24" s="152"/>
    </row>
    <row r="25" spans="1:6" ht="39.950000000000003" customHeight="1">
      <c r="A25" s="109" t="s">
        <v>38</v>
      </c>
      <c r="B25" s="109" t="s">
        <v>39</v>
      </c>
      <c r="C25" s="109" t="s">
        <v>68</v>
      </c>
      <c r="D25" s="109" t="s">
        <v>41</v>
      </c>
      <c r="E25" s="109" t="s">
        <v>69</v>
      </c>
      <c r="F25" s="152"/>
    </row>
    <row r="26" spans="1:6" ht="39.950000000000003" customHeight="1">
      <c r="A26" s="327" t="s">
        <v>70</v>
      </c>
      <c r="B26" s="110">
        <v>1</v>
      </c>
      <c r="C26" s="111" t="s">
        <v>71</v>
      </c>
      <c r="D26" s="110">
        <v>1</v>
      </c>
      <c r="E26" s="111" t="s">
        <v>72</v>
      </c>
      <c r="F26" s="152"/>
    </row>
    <row r="27" spans="1:6" ht="39.950000000000003" customHeight="1">
      <c r="A27" s="327"/>
      <c r="B27" s="110">
        <v>2</v>
      </c>
      <c r="C27" s="111" t="s">
        <v>73</v>
      </c>
      <c r="D27" s="110">
        <v>2</v>
      </c>
      <c r="E27" s="111" t="s">
        <v>74</v>
      </c>
      <c r="F27" s="152"/>
    </row>
    <row r="28" spans="1:6" ht="39.950000000000003" customHeight="1">
      <c r="A28" s="143" t="s">
        <v>75</v>
      </c>
      <c r="B28" s="110">
        <v>3</v>
      </c>
      <c r="C28" s="116" t="s">
        <v>76</v>
      </c>
      <c r="D28" s="110">
        <v>3</v>
      </c>
      <c r="E28" s="116" t="s">
        <v>77</v>
      </c>
      <c r="F28" s="152"/>
    </row>
    <row r="29" spans="1:6" s="117" customFormat="1" ht="39.950000000000003" customHeight="1">
      <c r="A29" s="327" t="s">
        <v>78</v>
      </c>
      <c r="B29" s="110">
        <v>4</v>
      </c>
      <c r="C29" s="111" t="s">
        <v>79</v>
      </c>
      <c r="D29" s="110">
        <v>4</v>
      </c>
      <c r="E29" s="118" t="s">
        <v>80</v>
      </c>
      <c r="F29" s="153"/>
    </row>
    <row r="30" spans="1:6" s="117" customFormat="1" ht="39.950000000000003" customHeight="1">
      <c r="A30" s="327"/>
      <c r="B30" s="110">
        <v>5</v>
      </c>
      <c r="C30" s="111" t="s">
        <v>81</v>
      </c>
      <c r="D30" s="110">
        <v>5</v>
      </c>
      <c r="E30" s="111" t="s">
        <v>82</v>
      </c>
      <c r="F30" s="153"/>
    </row>
    <row r="31" spans="1:6" ht="39.950000000000003" customHeight="1">
      <c r="A31" s="327" t="s">
        <v>83</v>
      </c>
      <c r="B31" s="110">
        <v>6</v>
      </c>
      <c r="C31" s="111" t="s">
        <v>84</v>
      </c>
      <c r="D31" s="110">
        <v>6</v>
      </c>
      <c r="E31" s="111" t="s">
        <v>85</v>
      </c>
      <c r="F31" s="152"/>
    </row>
    <row r="32" spans="1:6" ht="39.950000000000003" customHeight="1">
      <c r="A32" s="327"/>
      <c r="B32" s="110"/>
      <c r="C32" s="111"/>
      <c r="D32" s="112">
        <v>7</v>
      </c>
      <c r="E32" s="111" t="s">
        <v>86</v>
      </c>
      <c r="F32" s="152"/>
    </row>
    <row r="33" spans="1:6" ht="39.950000000000003" customHeight="1">
      <c r="A33" s="327" t="s">
        <v>87</v>
      </c>
      <c r="B33" s="110">
        <v>7</v>
      </c>
      <c r="C33" s="111" t="s">
        <v>88</v>
      </c>
      <c r="D33" s="112">
        <v>8</v>
      </c>
      <c r="E33" s="118" t="s">
        <v>89</v>
      </c>
      <c r="F33" s="152"/>
    </row>
    <row r="34" spans="1:6" ht="39.950000000000003" customHeight="1">
      <c r="A34" s="327"/>
      <c r="B34" s="110">
        <v>8</v>
      </c>
      <c r="C34" s="111" t="s">
        <v>90</v>
      </c>
      <c r="D34" s="112"/>
      <c r="E34" s="118"/>
      <c r="F34" s="152"/>
    </row>
    <row r="35" spans="1:6" ht="39.950000000000003" customHeight="1">
      <c r="A35" s="327" t="s">
        <v>91</v>
      </c>
      <c r="B35" s="110">
        <v>9</v>
      </c>
      <c r="C35" s="111" t="s">
        <v>92</v>
      </c>
      <c r="D35" s="112">
        <v>9</v>
      </c>
      <c r="E35" s="118" t="s">
        <v>93</v>
      </c>
      <c r="F35" s="152"/>
    </row>
    <row r="36" spans="1:6" ht="60" customHeight="1">
      <c r="A36" s="327"/>
      <c r="B36" s="110">
        <v>10</v>
      </c>
      <c r="C36" s="111" t="s">
        <v>94</v>
      </c>
      <c r="D36" s="112"/>
      <c r="E36" s="111"/>
      <c r="F36" s="152"/>
    </row>
    <row r="37" spans="1:6" ht="39.950000000000003" customHeight="1">
      <c r="A37" s="144" t="s">
        <v>95</v>
      </c>
      <c r="B37" s="110">
        <v>11</v>
      </c>
      <c r="C37" s="111" t="s">
        <v>96</v>
      </c>
      <c r="D37" s="112"/>
      <c r="E37" s="118"/>
      <c r="F37" s="152"/>
    </row>
    <row r="38" spans="1:6" ht="39.950000000000003" customHeight="1">
      <c r="A38" s="143" t="s">
        <v>97</v>
      </c>
      <c r="B38" s="110">
        <v>12</v>
      </c>
      <c r="C38" s="111" t="s">
        <v>98</v>
      </c>
      <c r="D38" s="112">
        <v>10</v>
      </c>
      <c r="E38" s="111" t="s">
        <v>99</v>
      </c>
      <c r="F38" s="152"/>
    </row>
    <row r="39" spans="1:6" ht="60" customHeight="1">
      <c r="A39" s="143" t="s">
        <v>100</v>
      </c>
      <c r="B39" s="110">
        <v>13</v>
      </c>
      <c r="C39" s="118" t="s">
        <v>101</v>
      </c>
      <c r="D39" s="112"/>
      <c r="E39" s="118"/>
      <c r="F39" s="152"/>
    </row>
    <row r="40" spans="1:6" ht="39.950000000000003" customHeight="1">
      <c r="A40" s="144" t="s">
        <v>102</v>
      </c>
      <c r="B40" s="110"/>
      <c r="C40" s="111"/>
      <c r="D40" s="112"/>
      <c r="E40" s="111"/>
      <c r="F40" s="152"/>
    </row>
    <row r="41" spans="1:6"/>
  </sheetData>
  <sheetProtection sheet="1" objects="1" scenarios="1"/>
  <mergeCells count="20">
    <mergeCell ref="B1:D1"/>
    <mergeCell ref="A24:E24"/>
    <mergeCell ref="B2:C2"/>
    <mergeCell ref="B4:E4"/>
    <mergeCell ref="A6:A7"/>
    <mergeCell ref="B6:C6"/>
    <mergeCell ref="D6:E6"/>
    <mergeCell ref="B7:C7"/>
    <mergeCell ref="D7:E7"/>
    <mergeCell ref="A22:A23"/>
    <mergeCell ref="A9:E9"/>
    <mergeCell ref="A11:A13"/>
    <mergeCell ref="A14:A15"/>
    <mergeCell ref="A17:A19"/>
    <mergeCell ref="A20:A21"/>
    <mergeCell ref="A33:A34"/>
    <mergeCell ref="A26:A27"/>
    <mergeCell ref="A29:A30"/>
    <mergeCell ref="A31:A32"/>
    <mergeCell ref="A35:A36"/>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7B7E-FC2F-4D05-974C-A7712E303C25}">
  <sheetPr codeName="Sheet5"/>
  <dimension ref="A1:L12"/>
  <sheetViews>
    <sheetView showGridLines="0" view="pageBreakPreview" zoomScaleNormal="90" workbookViewId="0"/>
  </sheetViews>
  <sheetFormatPr baseColWidth="10" defaultColWidth="0" defaultRowHeight="15" zeroHeight="1"/>
  <cols>
    <col min="1" max="1" width="60.85546875" style="133" customWidth="1"/>
    <col min="2" max="2" width="15.85546875" style="134" customWidth="1"/>
    <col min="3" max="5" width="15.85546875" style="135" customWidth="1"/>
    <col min="6" max="6" width="40.85546875" style="133" customWidth="1"/>
    <col min="7" max="7" width="2.7109375" style="122" customWidth="1"/>
    <col min="8" max="11" width="10.42578125" style="122" customWidth="1"/>
    <col min="12" max="12" width="2.7109375" style="122" customWidth="1"/>
    <col min="13" max="16384" width="10.42578125" style="122" hidden="1"/>
  </cols>
  <sheetData>
    <row r="1" spans="1:6" ht="80.099999999999994" customHeight="1">
      <c r="A1" s="121"/>
      <c r="B1" s="346" t="s">
        <v>103</v>
      </c>
      <c r="C1" s="346"/>
      <c r="D1" s="346"/>
      <c r="E1" s="346"/>
      <c r="F1" s="121"/>
    </row>
    <row r="2" spans="1:6">
      <c r="A2" s="343" t="s">
        <v>104</v>
      </c>
      <c r="B2" s="343"/>
      <c r="C2" s="343"/>
      <c r="D2" s="343"/>
      <c r="E2" s="343"/>
      <c r="F2" s="343"/>
    </row>
    <row r="3" spans="1:6" ht="28.5" customHeight="1">
      <c r="A3" s="344" t="s">
        <v>105</v>
      </c>
      <c r="B3" s="345" t="s">
        <v>106</v>
      </c>
      <c r="C3" s="345"/>
      <c r="D3" s="345"/>
      <c r="E3" s="345"/>
      <c r="F3" s="145" t="s">
        <v>107</v>
      </c>
    </row>
    <row r="4" spans="1:6" ht="46.5" customHeight="1">
      <c r="A4" s="344"/>
      <c r="B4" s="123" t="s">
        <v>108</v>
      </c>
      <c r="C4" s="123" t="s">
        <v>109</v>
      </c>
      <c r="D4" s="123" t="s">
        <v>110</v>
      </c>
      <c r="E4" s="123" t="s">
        <v>111</v>
      </c>
      <c r="F4" s="124"/>
    </row>
    <row r="5" spans="1:6" ht="65.099999999999994" customHeight="1">
      <c r="A5" s="130" t="s">
        <v>112</v>
      </c>
      <c r="B5" s="125">
        <v>2</v>
      </c>
      <c r="C5" s="126"/>
      <c r="D5" s="126"/>
      <c r="E5" s="126"/>
      <c r="F5" s="127" t="s">
        <v>113</v>
      </c>
    </row>
    <row r="6" spans="1:6" ht="65.099999999999994" customHeight="1">
      <c r="A6" s="155" t="s">
        <v>114</v>
      </c>
      <c r="B6" s="125" t="s">
        <v>115</v>
      </c>
      <c r="C6" s="126"/>
      <c r="D6" s="126" t="s">
        <v>116</v>
      </c>
      <c r="E6" s="126">
        <v>9</v>
      </c>
      <c r="F6" s="127" t="s">
        <v>113</v>
      </c>
    </row>
    <row r="7" spans="1:6" ht="65.099999999999994" customHeight="1">
      <c r="A7" s="155" t="s">
        <v>117</v>
      </c>
      <c r="B7" s="128">
        <v>3</v>
      </c>
      <c r="C7" s="129">
        <v>6</v>
      </c>
      <c r="D7" s="129" t="s">
        <v>118</v>
      </c>
      <c r="E7" s="129" t="s">
        <v>119</v>
      </c>
      <c r="F7" s="127" t="s">
        <v>113</v>
      </c>
    </row>
    <row r="8" spans="1:6" ht="65.099999999999994" customHeight="1">
      <c r="A8" s="130" t="s">
        <v>120</v>
      </c>
      <c r="B8" s="128">
        <v>2</v>
      </c>
      <c r="C8" s="129"/>
      <c r="D8" s="129">
        <v>11</v>
      </c>
      <c r="E8" s="129"/>
      <c r="F8" s="127" t="s">
        <v>113</v>
      </c>
    </row>
    <row r="9" spans="1:6" ht="78.95" customHeight="1">
      <c r="A9" s="130" t="s">
        <v>121</v>
      </c>
      <c r="B9" s="128">
        <v>3</v>
      </c>
      <c r="C9" s="128" t="s">
        <v>122</v>
      </c>
      <c r="D9" s="126" t="s">
        <v>123</v>
      </c>
      <c r="E9" s="126" t="s">
        <v>124</v>
      </c>
      <c r="F9" s="127" t="s">
        <v>113</v>
      </c>
    </row>
    <row r="10" spans="1:6" ht="65.099999999999994" customHeight="1">
      <c r="A10" s="155" t="s">
        <v>125</v>
      </c>
      <c r="B10" s="125" t="s">
        <v>126</v>
      </c>
      <c r="C10" s="126">
        <v>6</v>
      </c>
      <c r="D10" s="126" t="s">
        <v>116</v>
      </c>
      <c r="E10" s="126" t="s">
        <v>127</v>
      </c>
      <c r="F10" s="127" t="s">
        <v>113</v>
      </c>
    </row>
    <row r="11" spans="1:6" ht="65.099999999999994" customHeight="1">
      <c r="A11" s="131" t="s">
        <v>128</v>
      </c>
      <c r="B11" s="128">
        <v>2.17</v>
      </c>
      <c r="C11" s="129">
        <v>8</v>
      </c>
      <c r="D11" s="129">
        <v>1</v>
      </c>
      <c r="E11" s="129" t="s">
        <v>129</v>
      </c>
      <c r="F11" s="132" t="s">
        <v>130</v>
      </c>
    </row>
    <row r="12" spans="1:6"/>
  </sheetData>
  <sheetProtection sheet="1" objects="1" scenarios="1"/>
  <mergeCells count="4">
    <mergeCell ref="A2:F2"/>
    <mergeCell ref="A3:A4"/>
    <mergeCell ref="B3:E3"/>
    <mergeCell ref="B1:E1"/>
  </mergeCells>
  <dataValidations disablePrompts="1"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89B36387-F3A5-8040-B3F4-ADAE9434D60F}"/>
    <dataValidation allowBlank="1" showInputMessage="1" showErrorMessage="1" prompt="Proponer y escribir en una frase la estrategia para gestionar la debilidad, la oportunidad, la amenaza o la fortaleza.Usar verbo de acción en infinitivo._x000a_" sqref="G1 A3" xr:uid="{DD92DC5E-BE8B-9B4E-8091-8812BC3D2186}"/>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I57"/>
  <sheetViews>
    <sheetView showGridLines="0" topLeftCell="A23" zoomScaleNormal="100" workbookViewId="0">
      <selection activeCell="F23" sqref="F23:G23"/>
    </sheetView>
  </sheetViews>
  <sheetFormatPr baseColWidth="10" defaultColWidth="0" defaultRowHeight="12" zeroHeight="1"/>
  <cols>
    <col min="1" max="1" width="2.7109375" style="71" customWidth="1"/>
    <col min="2" max="2" width="24.7109375" style="71" customWidth="1"/>
    <col min="3" max="3" width="11.28515625" style="72" customWidth="1"/>
    <col min="4" max="4" width="19.28515625" style="72" customWidth="1"/>
    <col min="5" max="5" width="13.5703125" style="71" customWidth="1"/>
    <col min="6" max="6" width="24.7109375" style="71" customWidth="1"/>
    <col min="7" max="7" width="79.140625" style="71" customWidth="1"/>
    <col min="8" max="8" width="2.7109375" style="71" customWidth="1"/>
    <col min="9" max="9" width="32" style="71" hidden="1" customWidth="1"/>
    <col min="10" max="16384" width="11.42578125" style="71" hidden="1"/>
  </cols>
  <sheetData>
    <row r="1" spans="2:9"/>
    <row r="2" spans="2:9">
      <c r="B2" s="381" t="s">
        <v>131</v>
      </c>
      <c r="C2" s="382"/>
      <c r="D2" s="382"/>
      <c r="E2" s="382"/>
      <c r="F2" s="382"/>
      <c r="G2" s="383"/>
    </row>
    <row r="3" spans="2:9">
      <c r="B3" s="384" t="s">
        <v>132</v>
      </c>
      <c r="C3" s="385"/>
      <c r="D3" s="386"/>
      <c r="E3" s="386"/>
      <c r="F3" s="386"/>
      <c r="G3" s="387"/>
    </row>
    <row r="4" spans="2:9" ht="48.75" customHeight="1">
      <c r="B4" s="388" t="s">
        <v>133</v>
      </c>
      <c r="C4" s="389"/>
      <c r="D4" s="389"/>
      <c r="E4" s="389"/>
      <c r="F4" s="389"/>
      <c r="G4" s="390"/>
    </row>
    <row r="5" spans="2:9">
      <c r="B5" s="73"/>
      <c r="C5" s="86"/>
      <c r="D5" s="87"/>
      <c r="E5" s="88"/>
      <c r="F5" s="88"/>
      <c r="G5" s="89"/>
    </row>
    <row r="6" spans="2:9" ht="16.5" customHeight="1">
      <c r="B6" s="391" t="s">
        <v>134</v>
      </c>
      <c r="C6" s="392"/>
      <c r="D6" s="392"/>
      <c r="E6" s="392"/>
      <c r="F6" s="392"/>
      <c r="G6" s="393"/>
    </row>
    <row r="7" spans="2:9" ht="76.5" customHeight="1">
      <c r="B7" s="391"/>
      <c r="C7" s="392"/>
      <c r="D7" s="392"/>
      <c r="E7" s="392"/>
      <c r="F7" s="392"/>
      <c r="G7" s="393"/>
    </row>
    <row r="8" spans="2:9" ht="12.75" thickBot="1">
      <c r="B8" s="74"/>
      <c r="C8" s="75"/>
      <c r="D8" s="75"/>
      <c r="E8" s="76"/>
      <c r="F8" s="77"/>
      <c r="G8" s="90"/>
    </row>
    <row r="9" spans="2:9">
      <c r="B9" s="78"/>
      <c r="C9" s="79" t="s">
        <v>135</v>
      </c>
      <c r="D9" s="394" t="s">
        <v>136</v>
      </c>
      <c r="E9" s="395"/>
      <c r="F9" s="396" t="s">
        <v>137</v>
      </c>
      <c r="G9" s="397"/>
    </row>
    <row r="10" spans="2:9" ht="15" customHeight="1">
      <c r="B10" s="80"/>
      <c r="C10" s="81">
        <v>5</v>
      </c>
      <c r="D10" s="379" t="s">
        <v>138</v>
      </c>
      <c r="E10" s="380"/>
      <c r="F10" s="373" t="s">
        <v>139</v>
      </c>
      <c r="G10" s="370"/>
      <c r="H10" s="348"/>
      <c r="I10" s="348"/>
    </row>
    <row r="11" spans="2:9">
      <c r="B11" s="80"/>
      <c r="C11" s="81">
        <v>5</v>
      </c>
      <c r="D11" s="379" t="s">
        <v>140</v>
      </c>
      <c r="E11" s="380"/>
      <c r="F11" s="373" t="s">
        <v>141</v>
      </c>
      <c r="G11" s="370"/>
      <c r="H11" s="348"/>
      <c r="I11" s="348"/>
    </row>
    <row r="12" spans="2:9">
      <c r="B12" s="80"/>
      <c r="C12" s="81">
        <v>5</v>
      </c>
      <c r="D12" s="379" t="s">
        <v>142</v>
      </c>
      <c r="E12" s="380"/>
      <c r="F12" s="373" t="s">
        <v>143</v>
      </c>
      <c r="G12" s="370"/>
      <c r="H12" s="348"/>
      <c r="I12" s="348"/>
    </row>
    <row r="13" spans="2:9" ht="27.75" customHeight="1">
      <c r="B13" s="80"/>
      <c r="C13" s="81">
        <v>5</v>
      </c>
      <c r="D13" s="379" t="s">
        <v>144</v>
      </c>
      <c r="E13" s="380"/>
      <c r="F13" s="373" t="s">
        <v>145</v>
      </c>
      <c r="G13" s="370"/>
      <c r="H13" s="348"/>
      <c r="I13" s="348"/>
    </row>
    <row r="14" spans="2:9">
      <c r="B14" s="80"/>
      <c r="C14" s="81">
        <v>5</v>
      </c>
      <c r="D14" s="379" t="s">
        <v>146</v>
      </c>
      <c r="E14" s="380"/>
      <c r="F14" s="373" t="s">
        <v>147</v>
      </c>
      <c r="G14" s="370"/>
      <c r="H14" s="348"/>
      <c r="I14" s="348"/>
    </row>
    <row r="15" spans="2:9" ht="41.25" customHeight="1">
      <c r="B15" s="80"/>
      <c r="C15" s="81">
        <v>5</v>
      </c>
      <c r="D15" s="379" t="s">
        <v>148</v>
      </c>
      <c r="E15" s="380"/>
      <c r="F15" s="373" t="s">
        <v>149</v>
      </c>
      <c r="G15" s="370"/>
      <c r="H15" s="348"/>
      <c r="I15" s="348"/>
    </row>
    <row r="16" spans="2:9" ht="41.25" customHeight="1">
      <c r="B16" s="80"/>
      <c r="C16" s="81">
        <v>5</v>
      </c>
      <c r="D16" s="374" t="s">
        <v>150</v>
      </c>
      <c r="E16" s="375"/>
      <c r="F16" s="373" t="s">
        <v>151</v>
      </c>
      <c r="G16" s="370"/>
      <c r="H16" s="348"/>
      <c r="I16" s="348"/>
    </row>
    <row r="17" spans="2:9" ht="51.75" customHeight="1">
      <c r="B17" s="80"/>
      <c r="C17" s="81">
        <v>5</v>
      </c>
      <c r="D17" s="375" t="s">
        <v>152</v>
      </c>
      <c r="E17" s="378"/>
      <c r="F17" s="373" t="s">
        <v>153</v>
      </c>
      <c r="G17" s="370"/>
      <c r="H17" s="348"/>
      <c r="I17" s="348"/>
    </row>
    <row r="18" spans="2:9" ht="51.75" customHeight="1">
      <c r="B18" s="80"/>
      <c r="C18" s="81">
        <v>5</v>
      </c>
      <c r="D18" s="374" t="s">
        <v>154</v>
      </c>
      <c r="E18" s="375"/>
      <c r="F18" s="373" t="s">
        <v>155</v>
      </c>
      <c r="G18" s="370"/>
      <c r="H18" s="348"/>
      <c r="I18" s="348"/>
    </row>
    <row r="19" spans="2:9" ht="51.75" customHeight="1">
      <c r="B19" s="80"/>
      <c r="C19" s="81">
        <v>5</v>
      </c>
      <c r="D19" s="60" t="s">
        <v>156</v>
      </c>
      <c r="E19" s="61"/>
      <c r="F19" s="373" t="s">
        <v>157</v>
      </c>
      <c r="G19" s="370"/>
      <c r="H19" s="348"/>
      <c r="I19" s="348"/>
    </row>
    <row r="20" spans="2:9" ht="51.75" customHeight="1">
      <c r="B20" s="80"/>
      <c r="C20" s="81">
        <v>5</v>
      </c>
      <c r="D20" s="60" t="s">
        <v>158</v>
      </c>
      <c r="E20" s="61"/>
      <c r="F20" s="373" t="s">
        <v>159</v>
      </c>
      <c r="G20" s="370"/>
      <c r="H20" s="348"/>
      <c r="I20" s="348"/>
    </row>
    <row r="21" spans="2:9" ht="66.75" customHeight="1">
      <c r="B21" s="80"/>
      <c r="C21" s="81">
        <v>5</v>
      </c>
      <c r="D21" s="374" t="s">
        <v>160</v>
      </c>
      <c r="E21" s="375"/>
      <c r="F21" s="373" t="s">
        <v>161</v>
      </c>
      <c r="G21" s="370"/>
      <c r="H21" s="348"/>
      <c r="I21" s="348"/>
    </row>
    <row r="22" spans="2:9" ht="23.25" customHeight="1">
      <c r="B22" s="80"/>
      <c r="C22" s="81">
        <v>5</v>
      </c>
      <c r="D22" s="376" t="s">
        <v>162</v>
      </c>
      <c r="E22" s="377"/>
      <c r="F22" s="373" t="s">
        <v>163</v>
      </c>
      <c r="G22" s="370"/>
      <c r="H22" s="349"/>
      <c r="I22" s="349"/>
    </row>
    <row r="23" spans="2:9" ht="26.25" customHeight="1">
      <c r="B23" s="80"/>
      <c r="C23" s="81">
        <v>5</v>
      </c>
      <c r="D23" s="368" t="s">
        <v>164</v>
      </c>
      <c r="E23" s="368"/>
      <c r="F23" s="369" t="s">
        <v>165</v>
      </c>
      <c r="G23" s="370"/>
      <c r="H23" s="348"/>
      <c r="I23" s="348"/>
    </row>
    <row r="24" spans="2:9" ht="26.25" customHeight="1">
      <c r="B24" s="80"/>
      <c r="C24" s="81">
        <v>5</v>
      </c>
      <c r="D24" s="368" t="s">
        <v>166</v>
      </c>
      <c r="E24" s="368"/>
      <c r="F24" s="369" t="s">
        <v>167</v>
      </c>
      <c r="G24" s="370"/>
      <c r="H24" s="348"/>
      <c r="I24" s="348"/>
    </row>
    <row r="25" spans="2:9" ht="26.25" customHeight="1">
      <c r="B25" s="80"/>
      <c r="C25" s="81">
        <v>5</v>
      </c>
      <c r="D25" s="371" t="s">
        <v>168</v>
      </c>
      <c r="E25" s="372"/>
      <c r="F25" s="369" t="s">
        <v>169</v>
      </c>
      <c r="G25" s="370"/>
      <c r="H25" s="348"/>
      <c r="I25" s="348"/>
    </row>
    <row r="26" spans="2:9" ht="27" customHeight="1">
      <c r="B26" s="52"/>
      <c r="C26" s="348" t="s">
        <v>170</v>
      </c>
      <c r="D26" s="363"/>
      <c r="E26" s="363"/>
      <c r="F26" s="363"/>
      <c r="G26" s="364"/>
    </row>
    <row r="27" spans="2:9" ht="27" customHeight="1">
      <c r="B27" s="350" t="s">
        <v>171</v>
      </c>
      <c r="C27" s="351"/>
      <c r="D27" s="351"/>
      <c r="E27" s="351"/>
      <c r="F27" s="351"/>
      <c r="G27" s="352"/>
    </row>
    <row r="28" spans="2:9" ht="10.5" customHeight="1">
      <c r="B28" s="82"/>
      <c r="D28" s="53"/>
      <c r="E28" s="54"/>
      <c r="F28" s="55"/>
      <c r="G28" s="55"/>
    </row>
    <row r="29" spans="2:9">
      <c r="B29" s="82"/>
      <c r="C29" s="83"/>
      <c r="D29" s="365" t="s">
        <v>136</v>
      </c>
      <c r="E29" s="365"/>
      <c r="F29" s="366" t="s">
        <v>137</v>
      </c>
      <c r="G29" s="367"/>
    </row>
    <row r="30" spans="2:9">
      <c r="B30" s="82"/>
      <c r="D30" s="356" t="s">
        <v>138</v>
      </c>
      <c r="E30" s="356"/>
      <c r="F30" s="357" t="s">
        <v>172</v>
      </c>
      <c r="G30" s="358"/>
      <c r="H30" s="348"/>
      <c r="I30" s="348"/>
    </row>
    <row r="31" spans="2:9">
      <c r="B31" s="82"/>
      <c r="D31" s="356" t="s">
        <v>140</v>
      </c>
      <c r="E31" s="356"/>
      <c r="F31" s="357" t="s">
        <v>173</v>
      </c>
      <c r="G31" s="358"/>
      <c r="H31" s="348"/>
      <c r="I31" s="348"/>
    </row>
    <row r="32" spans="2:9">
      <c r="B32" s="82"/>
      <c r="D32" s="356" t="s">
        <v>142</v>
      </c>
      <c r="E32" s="356"/>
      <c r="F32" s="357" t="s">
        <v>174</v>
      </c>
      <c r="G32" s="358"/>
      <c r="H32" s="348"/>
      <c r="I32" s="348"/>
    </row>
    <row r="33" spans="4:9">
      <c r="D33" s="356" t="s">
        <v>144</v>
      </c>
      <c r="E33" s="356"/>
      <c r="F33" s="357" t="s">
        <v>175</v>
      </c>
      <c r="G33" s="358"/>
      <c r="H33" s="348"/>
      <c r="I33" s="348"/>
    </row>
    <row r="34" spans="4:9">
      <c r="D34" s="356" t="s">
        <v>146</v>
      </c>
      <c r="E34" s="356"/>
      <c r="F34" s="357" t="s">
        <v>176</v>
      </c>
      <c r="G34" s="358"/>
      <c r="H34" s="348"/>
      <c r="I34" s="348"/>
    </row>
    <row r="35" spans="4:9" ht="40.9" customHeight="1">
      <c r="D35" s="356" t="s">
        <v>177</v>
      </c>
      <c r="E35" s="356"/>
      <c r="F35" s="357" t="s">
        <v>178</v>
      </c>
      <c r="G35" s="358"/>
      <c r="H35" s="348"/>
      <c r="I35" s="348"/>
    </row>
    <row r="36" spans="4:9" ht="42" customHeight="1">
      <c r="D36" s="356" t="s">
        <v>179</v>
      </c>
      <c r="E36" s="356"/>
      <c r="F36" s="357" t="s">
        <v>180</v>
      </c>
      <c r="G36" s="358"/>
      <c r="H36" s="347"/>
      <c r="I36" s="347"/>
    </row>
    <row r="37" spans="4:9" ht="30.75" customHeight="1">
      <c r="D37" s="356" t="s">
        <v>181</v>
      </c>
      <c r="E37" s="356"/>
      <c r="F37" s="357" t="s">
        <v>182</v>
      </c>
      <c r="G37" s="358"/>
      <c r="H37" s="347"/>
      <c r="I37" s="347"/>
    </row>
    <row r="38" spans="4:9" ht="33" customHeight="1">
      <c r="D38" s="356" t="s">
        <v>183</v>
      </c>
      <c r="E38" s="356"/>
      <c r="F38" s="357" t="s">
        <v>182</v>
      </c>
      <c r="G38" s="358"/>
      <c r="H38" s="347"/>
      <c r="I38" s="347"/>
    </row>
    <row r="39" spans="4:9" ht="30" customHeight="1">
      <c r="D39" s="356" t="s">
        <v>184</v>
      </c>
      <c r="E39" s="356"/>
      <c r="F39" s="357" t="s">
        <v>182</v>
      </c>
      <c r="G39" s="358"/>
      <c r="H39" s="347"/>
      <c r="I39" s="347"/>
    </row>
    <row r="40" spans="4:9" ht="30" customHeight="1">
      <c r="D40" s="356" t="s">
        <v>185</v>
      </c>
      <c r="E40" s="356"/>
      <c r="F40" s="357" t="s">
        <v>182</v>
      </c>
      <c r="G40" s="358"/>
      <c r="H40" s="347"/>
      <c r="I40" s="347"/>
    </row>
    <row r="41" spans="4:9" ht="30" customHeight="1">
      <c r="D41" s="359" t="s">
        <v>186</v>
      </c>
      <c r="E41" s="360"/>
      <c r="F41" s="357" t="s">
        <v>187</v>
      </c>
      <c r="G41" s="358"/>
      <c r="H41" s="347"/>
      <c r="I41" s="347"/>
    </row>
    <row r="42" spans="4:9" ht="35.25" customHeight="1">
      <c r="D42" s="356" t="s">
        <v>188</v>
      </c>
      <c r="E42" s="356"/>
      <c r="F42" s="357" t="s">
        <v>189</v>
      </c>
      <c r="G42" s="358"/>
      <c r="H42" s="347"/>
      <c r="I42" s="347"/>
    </row>
    <row r="43" spans="4:9" ht="31.5" customHeight="1">
      <c r="D43" s="356" t="s">
        <v>181</v>
      </c>
      <c r="E43" s="356"/>
      <c r="F43" s="357" t="s">
        <v>182</v>
      </c>
      <c r="G43" s="358"/>
      <c r="H43" s="347"/>
      <c r="I43" s="347"/>
    </row>
    <row r="44" spans="4:9" ht="35.25" customHeight="1">
      <c r="D44" s="356" t="s">
        <v>190</v>
      </c>
      <c r="E44" s="356"/>
      <c r="F44" s="357" t="s">
        <v>182</v>
      </c>
      <c r="G44" s="358"/>
      <c r="H44" s="347"/>
      <c r="I44" s="347"/>
    </row>
    <row r="45" spans="4:9" ht="57" customHeight="1">
      <c r="D45" s="356" t="s">
        <v>185</v>
      </c>
      <c r="E45" s="356"/>
      <c r="F45" s="357" t="s">
        <v>182</v>
      </c>
      <c r="G45" s="358"/>
      <c r="H45" s="347"/>
      <c r="I45" s="347"/>
    </row>
    <row r="46" spans="4:9" ht="32.25" customHeight="1">
      <c r="D46" s="356" t="s">
        <v>183</v>
      </c>
      <c r="E46" s="356"/>
      <c r="F46" s="357" t="s">
        <v>182</v>
      </c>
      <c r="G46" s="358"/>
      <c r="H46" s="347"/>
      <c r="I46" s="347"/>
    </row>
    <row r="47" spans="4:9" ht="32.25" customHeight="1">
      <c r="D47" s="359" t="s">
        <v>191</v>
      </c>
      <c r="E47" s="360"/>
      <c r="F47" s="361" t="s">
        <v>192</v>
      </c>
      <c r="G47" s="362"/>
      <c r="H47" s="347"/>
      <c r="I47" s="347"/>
    </row>
    <row r="48" spans="4:9" ht="32.25" customHeight="1">
      <c r="D48" s="356" t="s">
        <v>193</v>
      </c>
      <c r="E48" s="356"/>
      <c r="F48" s="357" t="s">
        <v>194</v>
      </c>
      <c r="G48" s="358"/>
      <c r="H48" s="347"/>
      <c r="I48" s="347"/>
    </row>
    <row r="49" spans="2:9" ht="32.25" customHeight="1">
      <c r="B49" s="84"/>
      <c r="C49" s="85"/>
      <c r="D49" s="356" t="s">
        <v>195</v>
      </c>
      <c r="E49" s="356"/>
      <c r="F49" s="357" t="s">
        <v>196</v>
      </c>
      <c r="G49" s="358"/>
      <c r="H49" s="347"/>
      <c r="I49" s="347"/>
    </row>
    <row r="50" spans="2:9" ht="32.25" customHeight="1">
      <c r="B50" s="84"/>
      <c r="C50" s="85"/>
      <c r="D50" s="356" t="s">
        <v>197</v>
      </c>
      <c r="E50" s="356"/>
      <c r="F50" s="357" t="s">
        <v>198</v>
      </c>
      <c r="G50" s="358"/>
      <c r="H50" s="347"/>
      <c r="I50" s="347"/>
    </row>
    <row r="51" spans="2:9" ht="32.25" customHeight="1">
      <c r="B51" s="84"/>
      <c r="C51" s="85"/>
      <c r="D51" s="53"/>
      <c r="E51" s="53"/>
      <c r="F51" s="55"/>
      <c r="G51" s="248"/>
    </row>
    <row r="52" spans="2:9" ht="21.75" customHeight="1">
      <c r="B52" s="350" t="s">
        <v>199</v>
      </c>
      <c r="C52" s="351"/>
      <c r="D52" s="351"/>
      <c r="E52" s="351"/>
      <c r="F52" s="351"/>
      <c r="G52" s="352"/>
    </row>
    <row r="53" spans="2:9" ht="21.75" customHeight="1">
      <c r="B53" s="350" t="s">
        <v>200</v>
      </c>
      <c r="C53" s="351"/>
      <c r="D53" s="351"/>
      <c r="E53" s="351"/>
      <c r="F53" s="351"/>
      <c r="G53" s="352"/>
    </row>
    <row r="54" spans="2:9" ht="20.25" customHeight="1">
      <c r="B54" s="350" t="s">
        <v>201</v>
      </c>
      <c r="C54" s="351"/>
      <c r="D54" s="351"/>
      <c r="E54" s="351"/>
      <c r="F54" s="351"/>
      <c r="G54" s="352"/>
    </row>
    <row r="55" spans="2:9" ht="20.25" customHeight="1">
      <c r="B55" s="350" t="s">
        <v>202</v>
      </c>
      <c r="C55" s="351"/>
      <c r="D55" s="351"/>
      <c r="E55" s="351"/>
      <c r="F55" s="351"/>
      <c r="G55" s="352"/>
    </row>
    <row r="56" spans="2:9" ht="18" customHeight="1" thickBot="1">
      <c r="B56" s="353" t="s">
        <v>203</v>
      </c>
      <c r="C56" s="354"/>
      <c r="D56" s="354"/>
      <c r="E56" s="354"/>
      <c r="F56" s="354"/>
      <c r="G56" s="355"/>
    </row>
    <row r="57" spans="2:9"/>
  </sheetData>
  <mergeCells count="124">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4:G54"/>
    <mergeCell ref="B55:G55"/>
    <mergeCell ref="B56:G56"/>
    <mergeCell ref="D49:E49"/>
    <mergeCell ref="F49:G49"/>
    <mergeCell ref="D50:E50"/>
    <mergeCell ref="F50:G50"/>
    <mergeCell ref="B52:G52"/>
    <mergeCell ref="B53:G53"/>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67"/>
  <sheetViews>
    <sheetView showGridLines="0" topLeftCell="A9" zoomScale="70" zoomScaleNormal="70" zoomScalePageLayoutView="50" workbookViewId="0">
      <pane xSplit="2" ySplit="1" topLeftCell="C56" activePane="bottomRight" state="frozen"/>
      <selection pane="topRight" activeCell="C9" sqref="C9"/>
      <selection pane="bottomLeft" activeCell="A10" sqref="A10"/>
      <selection pane="bottomRight" activeCell="D62" sqref="D62"/>
    </sheetView>
  </sheetViews>
  <sheetFormatPr baseColWidth="10" defaultColWidth="0" defaultRowHeight="14.25" zeroHeight="1"/>
  <cols>
    <col min="1" max="1" width="5" style="5" bestFit="1" customWidth="1"/>
    <col min="2" max="2" width="25.7109375" style="5" customWidth="1"/>
    <col min="3" max="3" width="35.7109375" style="5" customWidth="1"/>
    <col min="4" max="4" width="52.5703125" style="211" customWidth="1"/>
    <col min="5" max="5" width="27.42578125" style="5" customWidth="1"/>
    <col min="6" max="6" width="22" style="5" customWidth="1"/>
    <col min="7" max="7" width="17.28515625" style="5" bestFit="1" customWidth="1"/>
    <col min="8" max="8" width="26.28515625" style="5" customWidth="1"/>
    <col min="9" max="9" width="37.28515625" style="211" customWidth="1"/>
    <col min="10" max="10" width="33.28515625" style="211" customWidth="1"/>
    <col min="11" max="11" width="25.28515625" style="5" customWidth="1"/>
    <col min="12" max="12" width="8.5703125" style="5" hidden="1" customWidth="1"/>
    <col min="13" max="13" width="25.5703125" style="5" customWidth="1"/>
    <col min="14" max="14" width="26.28515625" style="5" customWidth="1"/>
    <col min="15" max="15" width="6.28515625" style="5" hidden="1" customWidth="1"/>
    <col min="16" max="16" width="3.7109375" style="161" customWidth="1"/>
    <col min="17" max="257" width="0" style="161" hidden="1" customWidth="1"/>
    <col min="258" max="16384" width="11.42578125" style="162" hidden="1"/>
  </cols>
  <sheetData>
    <row r="1" spans="1:15" ht="27.75">
      <c r="A1" s="198"/>
      <c r="B1" s="199"/>
      <c r="C1" s="411"/>
      <c r="D1" s="411"/>
      <c r="E1" s="411"/>
      <c r="F1" s="411"/>
      <c r="G1" s="411"/>
      <c r="H1" s="411"/>
      <c r="I1" s="411"/>
      <c r="J1" s="411"/>
      <c r="K1" s="411"/>
      <c r="L1" s="411"/>
      <c r="M1" s="411"/>
      <c r="N1" s="412"/>
      <c r="O1" s="200"/>
    </row>
    <row r="2" spans="1:15" ht="27.75">
      <c r="A2" s="201"/>
      <c r="B2" s="160"/>
      <c r="C2" s="413"/>
      <c r="D2" s="413"/>
      <c r="E2" s="413"/>
      <c r="F2" s="413"/>
      <c r="G2" s="413"/>
      <c r="H2" s="413"/>
      <c r="I2" s="413"/>
      <c r="J2" s="413"/>
      <c r="K2" s="413"/>
      <c r="L2" s="413"/>
      <c r="M2" s="413"/>
      <c r="N2" s="414"/>
      <c r="O2" s="202"/>
    </row>
    <row r="3" spans="1:15" ht="28.5" customHeight="1">
      <c r="A3" s="203"/>
      <c r="B3" s="204"/>
      <c r="C3" s="415"/>
      <c r="D3" s="415"/>
      <c r="E3" s="415"/>
      <c r="F3" s="415"/>
      <c r="G3" s="415"/>
      <c r="H3" s="415"/>
      <c r="I3" s="415"/>
      <c r="J3" s="415"/>
      <c r="K3" s="415"/>
      <c r="L3" s="415"/>
      <c r="M3" s="415"/>
      <c r="N3" s="416"/>
      <c r="O3" s="205"/>
    </row>
    <row r="4" spans="1:15" ht="18">
      <c r="A4" s="419" t="s">
        <v>204</v>
      </c>
      <c r="B4" s="419"/>
      <c r="C4" s="419"/>
      <c r="D4" s="426" t="s">
        <v>5</v>
      </c>
      <c r="E4" s="427"/>
      <c r="F4" s="427"/>
      <c r="G4" s="427"/>
      <c r="H4" s="427"/>
      <c r="I4" s="427"/>
      <c r="J4" s="427"/>
      <c r="K4" s="427"/>
      <c r="L4" s="427"/>
      <c r="M4" s="427"/>
      <c r="N4" s="428"/>
      <c r="O4" s="206"/>
    </row>
    <row r="5" spans="1:15" ht="38.450000000000003" customHeight="1">
      <c r="A5" s="419" t="s">
        <v>205</v>
      </c>
      <c r="B5" s="419"/>
      <c r="C5" s="419"/>
      <c r="D5" s="426" t="s">
        <v>206</v>
      </c>
      <c r="E5" s="427"/>
      <c r="F5" s="427"/>
      <c r="G5" s="427"/>
      <c r="H5" s="427"/>
      <c r="I5" s="427"/>
      <c r="J5" s="427"/>
      <c r="K5" s="427"/>
      <c r="L5" s="427"/>
      <c r="M5" s="427"/>
      <c r="N5" s="428"/>
      <c r="O5" s="207"/>
    </row>
    <row r="6" spans="1:15" ht="18.75" thickBot="1">
      <c r="A6" s="451" t="s">
        <v>207</v>
      </c>
      <c r="B6" s="451"/>
      <c r="C6" s="451"/>
      <c r="D6" s="447" t="s">
        <v>208</v>
      </c>
      <c r="E6" s="448"/>
      <c r="F6" s="448"/>
      <c r="G6" s="448"/>
      <c r="H6" s="448"/>
      <c r="I6" s="448"/>
      <c r="J6" s="448"/>
      <c r="K6" s="448"/>
      <c r="L6" s="448"/>
      <c r="M6" s="448"/>
      <c r="N6" s="449"/>
      <c r="O6" s="252"/>
    </row>
    <row r="7" spans="1:15" ht="15.6" customHeight="1" thickTop="1" thickBot="1">
      <c r="A7" s="258" t="s">
        <v>209</v>
      </c>
      <c r="B7" s="259"/>
      <c r="C7" s="259"/>
      <c r="D7" s="455" t="s">
        <v>210</v>
      </c>
      <c r="E7" s="452" t="s">
        <v>211</v>
      </c>
      <c r="F7" s="453"/>
      <c r="G7" s="453"/>
      <c r="H7" s="454"/>
      <c r="I7" s="463" t="s">
        <v>212</v>
      </c>
      <c r="J7" s="464"/>
      <c r="K7" s="464"/>
      <c r="L7" s="464"/>
      <c r="M7" s="465"/>
      <c r="N7" s="461" t="s">
        <v>213</v>
      </c>
      <c r="O7" s="462"/>
    </row>
    <row r="8" spans="1:15" ht="17.25" customHeight="1" thickTop="1">
      <c r="A8" s="420" t="s">
        <v>214</v>
      </c>
      <c r="B8" s="422" t="s">
        <v>215</v>
      </c>
      <c r="C8" s="208" t="s">
        <v>216</v>
      </c>
      <c r="D8" s="456"/>
      <c r="E8" s="424" t="s">
        <v>217</v>
      </c>
      <c r="F8" s="424" t="s">
        <v>218</v>
      </c>
      <c r="G8" s="424" t="s">
        <v>219</v>
      </c>
      <c r="H8" s="424" t="s">
        <v>158</v>
      </c>
      <c r="I8" s="450" t="s">
        <v>220</v>
      </c>
      <c r="J8" s="169" t="s">
        <v>221</v>
      </c>
      <c r="K8" s="450" t="s">
        <v>212</v>
      </c>
      <c r="L8" s="450" t="s">
        <v>222</v>
      </c>
      <c r="M8" s="450" t="s">
        <v>223</v>
      </c>
      <c r="N8" s="459" t="s">
        <v>224</v>
      </c>
      <c r="O8" s="457" t="s">
        <v>225</v>
      </c>
    </row>
    <row r="9" spans="1:15" s="251" customFormat="1" ht="93" customHeight="1" thickBot="1">
      <c r="A9" s="421"/>
      <c r="B9" s="423"/>
      <c r="C9" s="260" t="s">
        <v>226</v>
      </c>
      <c r="D9" s="423"/>
      <c r="E9" s="425"/>
      <c r="F9" s="425"/>
      <c r="G9" s="425"/>
      <c r="H9" s="425"/>
      <c r="I9" s="425"/>
      <c r="J9" s="261" t="s">
        <v>227</v>
      </c>
      <c r="K9" s="425" t="s">
        <v>228</v>
      </c>
      <c r="L9" s="425"/>
      <c r="M9" s="425" t="s">
        <v>228</v>
      </c>
      <c r="N9" s="460"/>
      <c r="O9" s="458"/>
    </row>
    <row r="10" spans="1:15" ht="60" customHeight="1" thickTop="1">
      <c r="A10" s="442">
        <v>1</v>
      </c>
      <c r="B10" s="443" t="s">
        <v>229</v>
      </c>
      <c r="C10" s="443" t="s">
        <v>230</v>
      </c>
      <c r="D10" s="253" t="s">
        <v>231</v>
      </c>
      <c r="E10" s="468">
        <v>25</v>
      </c>
      <c r="F10" s="469">
        <v>2</v>
      </c>
      <c r="G10" s="470">
        <f>+F10/E10</f>
        <v>0.08</v>
      </c>
      <c r="H10" s="471"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Baja - 2</v>
      </c>
      <c r="I10" s="255" t="s">
        <v>232</v>
      </c>
      <c r="J10" s="256" t="s">
        <v>233</v>
      </c>
      <c r="K10" s="254" t="str">
        <f>IFERROR(CONCATENATE(INDEX('8- Políticas de Administración '!$B$16:$F$53,MATCH('5- Identificación de Riesgos'!J10,'8- Políticas de Administración '!$C$16:$C$54,0),1)," - ",L10),"")</f>
        <v>Leve - 1</v>
      </c>
      <c r="L10" s="257">
        <f>IFERROR(VLOOKUP(INDEX('8- Políticas de Administración '!$B$16:$F$63,MATCH('5- Identificación de Riesgos'!J10,'8- Políticas de Administración '!$C$16:$C$64,0),1),'8- Políticas de Administración '!$B$16:$F$64,5,FALSE),"")</f>
        <v>1</v>
      </c>
      <c r="M10" s="468" t="str">
        <f>IFERROR(CONCATENATE(INDEX('8- Políticas de Administración '!$B$16:$F$53,MATCH(ROUND(AVERAGE(L10:L14),0),'8- Políticas de Administración '!$F$16:$F$53,0),1)," - ",ROUND(AVERAGE(L10:L14),0)),"")</f>
        <v>Leve - 1</v>
      </c>
      <c r="N10" s="467" t="str">
        <f>IFERROR(CONCATENATE(VLOOKUP((LEFT(H10,LEN(H10)-4)&amp;LEFT(M10,LEN(M10)-4)),'9- Matriz de Calor '!$D$18:$E$42,2,0)," - ",RIGHT(H10,1)*RIGHT(M10,1)),"")</f>
        <v>Bajo - 2</v>
      </c>
      <c r="O10" s="466">
        <f>RIGHT(H10,1)*RIGHT(M10,1)</f>
        <v>2</v>
      </c>
    </row>
    <row r="11" spans="1:15" ht="60" customHeight="1">
      <c r="A11" s="437"/>
      <c r="B11" s="433"/>
      <c r="C11" s="433"/>
      <c r="D11" s="158" t="s">
        <v>234</v>
      </c>
      <c r="E11" s="402"/>
      <c r="F11" s="440"/>
      <c r="G11" s="409"/>
      <c r="H11" s="399"/>
      <c r="I11" s="237" t="s">
        <v>235</v>
      </c>
      <c r="J11" s="240" t="s">
        <v>236</v>
      </c>
      <c r="K11" s="215" t="str">
        <f>IFERROR(CONCATENATE(INDEX('8- Políticas de Administración '!$B$16:$F$53,MATCH('5- Identificación de Riesgos'!J11,'8- Políticas de Administración '!$C$16:$C$54,0),1)," - ",L11),"")</f>
        <v>Leve - 1</v>
      </c>
      <c r="L11" s="216">
        <f>IFERROR(VLOOKUP(INDEX('8- Políticas de Administración '!$B$16:$F$63,MATCH('5- Identificación de Riesgos'!J11,'8- Políticas de Administración '!$C$16:$C$64,0),1),'8- Políticas de Administración '!$B$16:$F$64,5,FALSE),"")</f>
        <v>1</v>
      </c>
      <c r="M11" s="402"/>
      <c r="N11" s="405"/>
      <c r="O11" s="466"/>
    </row>
    <row r="12" spans="1:15" ht="60" customHeight="1">
      <c r="A12" s="437"/>
      <c r="B12" s="433"/>
      <c r="C12" s="433"/>
      <c r="D12" s="158" t="s">
        <v>237</v>
      </c>
      <c r="E12" s="402"/>
      <c r="F12" s="440"/>
      <c r="G12" s="409"/>
      <c r="H12" s="399"/>
      <c r="I12" s="237"/>
      <c r="J12" s="240"/>
      <c r="K12" s="215" t="str">
        <f>IFERROR(CONCATENATE(INDEX('8- Políticas de Administración '!$B$16:$F$53,MATCH('5- Identificación de Riesgos'!J12,'8- Políticas de Administración '!$C$16:$C$54,0),1)," - ",L12),"")</f>
        <v/>
      </c>
      <c r="L12" s="216" t="str">
        <f>IFERROR(VLOOKUP(INDEX('8- Políticas de Administración '!$B$16:$F$63,MATCH('5- Identificación de Riesgos'!J12,'8- Políticas de Administración '!$C$16:$C$64,0),1),'8- Políticas de Administración '!$B$16:$F$64,5,FALSE),"")</f>
        <v/>
      </c>
      <c r="M12" s="402"/>
      <c r="N12" s="405"/>
      <c r="O12" s="466"/>
    </row>
    <row r="13" spans="1:15" ht="60" customHeight="1">
      <c r="A13" s="437"/>
      <c r="B13" s="433"/>
      <c r="C13" s="433"/>
      <c r="D13" s="158" t="s">
        <v>238</v>
      </c>
      <c r="E13" s="402"/>
      <c r="F13" s="440"/>
      <c r="G13" s="409"/>
      <c r="H13" s="399"/>
      <c r="I13" s="237"/>
      <c r="J13" s="240"/>
      <c r="K13" s="215" t="str">
        <f>IFERROR(CONCATENATE(INDEX('8- Políticas de Administración '!$B$16:$F$53,MATCH('5- Identificación de Riesgos'!J13,'8- Políticas de Administración '!$C$16:$C$54,0),1)," - ",L13),"")</f>
        <v/>
      </c>
      <c r="L13" s="216" t="str">
        <f>IFERROR(VLOOKUP(INDEX('8- Políticas de Administración '!$B$16:$F$63,MATCH('5- Identificación de Riesgos'!J13,'8- Políticas de Administración '!$C$16:$C$64,0),1),'8- Políticas de Administración '!$B$16:$F$64,5,FALSE),"")</f>
        <v/>
      </c>
      <c r="M13" s="402"/>
      <c r="N13" s="405"/>
      <c r="O13" s="466"/>
    </row>
    <row r="14" spans="1:15" ht="60" customHeight="1" thickBot="1">
      <c r="A14" s="438"/>
      <c r="B14" s="434"/>
      <c r="C14" s="434"/>
      <c r="D14" s="221" t="s">
        <v>239</v>
      </c>
      <c r="E14" s="403"/>
      <c r="F14" s="441"/>
      <c r="G14" s="410"/>
      <c r="H14" s="400"/>
      <c r="I14" s="238"/>
      <c r="J14" s="241"/>
      <c r="K14" s="217" t="str">
        <f>IFERROR(CONCATENATE(INDEX('8- Políticas de Administración '!$B$16:$F$53,MATCH('5- Identificación de Riesgos'!J14,'8- Políticas de Administración '!$C$16:$C$54,0),1)," - ",L14),"")</f>
        <v/>
      </c>
      <c r="L14" s="218" t="str">
        <f>IFERROR(VLOOKUP(INDEX('8- Políticas de Administración '!$B$16:$F$63,MATCH('5- Identificación de Riesgos'!J14,'8- Políticas de Administración '!$C$16:$C$64,0),1),'8- Políticas de Administración '!$B$16:$F$64,5,FALSE),"")</f>
        <v/>
      </c>
      <c r="M14" s="403"/>
      <c r="N14" s="406"/>
      <c r="O14" s="466"/>
    </row>
    <row r="15" spans="1:15" ht="60" customHeight="1">
      <c r="A15" s="436">
        <v>2</v>
      </c>
      <c r="B15" s="435" t="s">
        <v>240</v>
      </c>
      <c r="C15" s="444" t="s">
        <v>241</v>
      </c>
      <c r="D15" s="157" t="s">
        <v>242</v>
      </c>
      <c r="E15" s="401">
        <v>348</v>
      </c>
      <c r="F15" s="401">
        <v>0</v>
      </c>
      <c r="G15" s="408">
        <f>+F15/E15</f>
        <v>0</v>
      </c>
      <c r="H15" s="398" t="str">
        <f>CONCATENATE(IF(G15&lt;='8-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 - ",VLOOKUP(IF(G15&lt;='8-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valida"))))),'8- Políticas de Administración '!$B$6:$F$10,5,FALSE))</f>
        <v>Muy Baja - 1</v>
      </c>
      <c r="I15" s="236" t="s">
        <v>243</v>
      </c>
      <c r="J15" s="239" t="s">
        <v>244</v>
      </c>
      <c r="K15" s="212" t="str">
        <f>IFERROR(CONCATENATE(INDEX('8- Políticas de Administración '!$B$16:$F$53,MATCH('5- Identificación de Riesgos'!J15,'8- Políticas de Administración '!$C$16:$C$54,0),1)," - ",L15),"")</f>
        <v/>
      </c>
      <c r="L15" s="213" t="str">
        <f>IFERROR(VLOOKUP(INDEX('8- Políticas de Administración '!$B$16:$F$63,MATCH('5- Identificación de Riesgos'!J15,'8- Políticas de Administración '!$C$16:$C$64,0),1),'8- Políticas de Administración '!$B$16:$F$64,5,FALSE),"")</f>
        <v/>
      </c>
      <c r="M15" s="401" t="str">
        <f>IFERROR(CONCATENATE(INDEX('8- Políticas de Administración '!$B$16:$F$53,MATCH(ROUND(AVERAGE(L15:L19),0),'8- Políticas de Administración '!$F$16:$F$53,0),1)," - ",ROUND(AVERAGE(L15:L19),0)),"")</f>
        <v>Menor - 2</v>
      </c>
      <c r="N15" s="404" t="str">
        <f>IFERROR(CONCATENATE(VLOOKUP((LEFT(H15,LEN(H15)-4)&amp;LEFT(M15,LEN(M15)-4)),'9- Matriz de Calor '!$D$18:$E$42,2,0)," - ",RIGHT(H15,1)*RIGHT(M15,1)),"")</f>
        <v>Bajo - 2</v>
      </c>
      <c r="O15" s="472">
        <f>RIGHT(H15,1)*RIGHT(M15,1)</f>
        <v>2</v>
      </c>
    </row>
    <row r="16" spans="1:15" ht="60" customHeight="1">
      <c r="A16" s="437"/>
      <c r="B16" s="433"/>
      <c r="C16" s="445"/>
      <c r="D16" s="158" t="s">
        <v>245</v>
      </c>
      <c r="E16" s="402"/>
      <c r="F16" s="402"/>
      <c r="G16" s="409"/>
      <c r="H16" s="399"/>
      <c r="I16" s="237" t="s">
        <v>235</v>
      </c>
      <c r="J16" s="240" t="s">
        <v>246</v>
      </c>
      <c r="K16" s="215" t="str">
        <f>IFERROR(CONCATENATE(INDEX('8- Políticas de Administración '!$B$16:$F$53,MATCH('5- Identificación de Riesgos'!J16,'8- Políticas de Administración '!$C$16:$C$54,0),1)," - ",L16),"")</f>
        <v>Menor - 2</v>
      </c>
      <c r="L16" s="216">
        <f>IFERROR(VLOOKUP(INDEX('8- Políticas de Administración '!$B$16:$F$63,MATCH('5- Identificación de Riesgos'!J16,'8- Políticas de Administración '!$C$16:$C$64,0),1),'8- Políticas de Administración '!$B$16:$F$64,5,FALSE),"")</f>
        <v>2</v>
      </c>
      <c r="M16" s="402"/>
      <c r="N16" s="405"/>
      <c r="O16" s="472"/>
    </row>
    <row r="17" spans="1:15" ht="60" customHeight="1">
      <c r="A17" s="437"/>
      <c r="B17" s="433"/>
      <c r="C17" s="445"/>
      <c r="D17" s="158" t="s">
        <v>247</v>
      </c>
      <c r="E17" s="402"/>
      <c r="F17" s="402"/>
      <c r="G17" s="409"/>
      <c r="H17" s="399"/>
      <c r="I17" s="237" t="s">
        <v>232</v>
      </c>
      <c r="J17" s="240" t="s">
        <v>233</v>
      </c>
      <c r="K17" s="215" t="str">
        <f>IFERROR(CONCATENATE(INDEX('8- Políticas de Administración '!$B$16:$F$53,MATCH('5- Identificación de Riesgos'!J17,'8- Políticas de Administración '!$C$16:$C$54,0),1)," - ",L17),"")</f>
        <v>Leve - 1</v>
      </c>
      <c r="L17" s="216">
        <f>IFERROR(VLOOKUP(INDEX('8- Políticas de Administración '!$B$16:$F$63,MATCH('5- Identificación de Riesgos'!J17,'8- Políticas de Administración '!$C$16:$C$64,0),1),'8- Políticas de Administración '!$B$16:$F$64,5,FALSE),"")</f>
        <v>1</v>
      </c>
      <c r="M17" s="402"/>
      <c r="N17" s="405"/>
      <c r="O17" s="472"/>
    </row>
    <row r="18" spans="1:15" ht="60" customHeight="1">
      <c r="A18" s="437"/>
      <c r="B18" s="433"/>
      <c r="C18" s="445"/>
      <c r="D18" s="158" t="s">
        <v>248</v>
      </c>
      <c r="E18" s="402"/>
      <c r="F18" s="402"/>
      <c r="G18" s="409"/>
      <c r="H18" s="399"/>
      <c r="I18" s="237" t="s">
        <v>249</v>
      </c>
      <c r="J18" s="240" t="s">
        <v>250</v>
      </c>
      <c r="K18" s="215" t="str">
        <f>IFERROR(CONCATENATE(INDEX('8- Políticas de Administración '!$B$16:$F$53,MATCH('5- Identificación de Riesgos'!J18,'8- Políticas de Administración '!$C$16:$C$54,0),1)," - ",L18),"")</f>
        <v/>
      </c>
      <c r="L18" s="216" t="str">
        <f>IFERROR(VLOOKUP(INDEX('8- Políticas de Administración '!$B$16:$F$63,MATCH('5- Identificación de Riesgos'!J18,'8- Políticas de Administración '!$C$16:$C$64,0),1),'8- Políticas de Administración '!$B$16:$F$64,5,FALSE),"")</f>
        <v/>
      </c>
      <c r="M18" s="402"/>
      <c r="N18" s="405"/>
      <c r="O18" s="472"/>
    </row>
    <row r="19" spans="1:15" ht="60" customHeight="1">
      <c r="A19" s="438"/>
      <c r="B19" s="434"/>
      <c r="C19" s="446"/>
      <c r="D19" s="197" t="s">
        <v>251</v>
      </c>
      <c r="E19" s="403"/>
      <c r="F19" s="403"/>
      <c r="G19" s="410"/>
      <c r="H19" s="400"/>
      <c r="I19" s="238"/>
      <c r="J19" s="241"/>
      <c r="K19" s="217" t="str">
        <f>IFERROR(CONCATENATE(INDEX('8- Políticas de Administración '!$B$16:$F$53,MATCH('5- Identificación de Riesgos'!J19,'8- Políticas de Administración '!$C$16:$C$54,0),1)," - ",L19),"")</f>
        <v/>
      </c>
      <c r="L19" s="218" t="str">
        <f>IFERROR(VLOOKUP(INDEX('8- Políticas de Administración '!$B$16:$F$63,MATCH('5- Identificación de Riesgos'!J19,'8- Políticas de Administración '!$C$16:$C$64,0),1),'8- Políticas de Administración '!$B$16:$F$64,5,FALSE),"")</f>
        <v/>
      </c>
      <c r="M19" s="403"/>
      <c r="N19" s="406"/>
      <c r="O19" s="472"/>
    </row>
    <row r="20" spans="1:15" ht="60" customHeight="1">
      <c r="A20" s="436">
        <v>3</v>
      </c>
      <c r="B20" s="435" t="s">
        <v>252</v>
      </c>
      <c r="C20" s="444" t="s">
        <v>253</v>
      </c>
      <c r="D20" s="158" t="s">
        <v>254</v>
      </c>
      <c r="E20" s="401">
        <v>41000</v>
      </c>
      <c r="F20" s="401">
        <v>205</v>
      </c>
      <c r="G20" s="408">
        <f t="shared" ref="G20" si="0">F20/E20</f>
        <v>5.0000000000000001E-3</v>
      </c>
      <c r="H20" s="398"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236" t="s">
        <v>243</v>
      </c>
      <c r="J20" s="239" t="s">
        <v>255</v>
      </c>
      <c r="K20" s="212" t="str">
        <f>IFERROR(CONCATENATE(INDEX('8- Políticas de Administración '!$B$16:$F$53,MATCH('5- Identificación de Riesgos'!J20,'8- Políticas de Administración '!$C$16:$C$54,0),1)," - ",L20),"")</f>
        <v/>
      </c>
      <c r="L20" s="213" t="str">
        <f>IFERROR(VLOOKUP(INDEX('8- Políticas de Administración '!$B$16:$F$63,MATCH('5- Identificación de Riesgos'!J20,'8- Políticas de Administración '!$C$16:$C$64,0),1),'8- Políticas de Administración '!$B$16:$F$64,5,FALSE),"")</f>
        <v/>
      </c>
      <c r="M20" s="401" t="str">
        <f>IFERROR(CONCATENATE(INDEX('8- Políticas de Administración '!$B$16:$F$53,MATCH(ROUND(AVERAGE(L20:L24),0),'8- Políticas de Administración '!$F$16:$F$53,0),1)," - ",ROUND(AVERAGE(L20:L24),0)),"")</f>
        <v>Leve - 1</v>
      </c>
      <c r="N20" s="404" t="str">
        <f>IFERROR(CONCATENATE(VLOOKUP((LEFT(H20,LEN(H20)-4)&amp;LEFT(M20,LEN(M20)-4)),'9- Matriz de Calor '!$D$18:$E$42,2,0)," - ",RIGHT(H20,1)*RIGHT(M20,1)),"")</f>
        <v>Bajo - 1</v>
      </c>
      <c r="O20" s="472">
        <f>RIGHT(H20,1)*RIGHT(M20,1)</f>
        <v>1</v>
      </c>
    </row>
    <row r="21" spans="1:15" ht="60" customHeight="1">
      <c r="A21" s="437"/>
      <c r="B21" s="433"/>
      <c r="C21" s="445"/>
      <c r="D21" s="158" t="s">
        <v>256</v>
      </c>
      <c r="E21" s="402"/>
      <c r="F21" s="402"/>
      <c r="G21" s="409"/>
      <c r="H21" s="399"/>
      <c r="I21" s="237" t="s">
        <v>257</v>
      </c>
      <c r="J21" s="240" t="s">
        <v>258</v>
      </c>
      <c r="K21" s="215" t="str">
        <f>IFERROR(CONCATENATE(INDEX('8- Políticas de Administración '!$B$16:$F$53,MATCH('5- Identificación de Riesgos'!J21,'8- Políticas de Administración '!$C$16:$C$54,0),1)," - ",L21),"")</f>
        <v>Leve - 1</v>
      </c>
      <c r="L21" s="216">
        <f>IFERROR(VLOOKUP(INDEX('8- Políticas de Administración '!$B$16:$F$63,MATCH('5- Identificación de Riesgos'!J21,'8- Políticas de Administración '!$C$16:$C$64,0),1),'8- Políticas de Administración '!$B$16:$F$64,5,FALSE),"")</f>
        <v>1</v>
      </c>
      <c r="M21" s="402"/>
      <c r="N21" s="405"/>
      <c r="O21" s="472"/>
    </row>
    <row r="22" spans="1:15" ht="60" customHeight="1">
      <c r="A22" s="437"/>
      <c r="B22" s="433"/>
      <c r="C22" s="445"/>
      <c r="D22" s="158" t="s">
        <v>259</v>
      </c>
      <c r="E22" s="402"/>
      <c r="F22" s="402"/>
      <c r="G22" s="409"/>
      <c r="H22" s="399"/>
      <c r="I22" s="237"/>
      <c r="J22" s="240"/>
      <c r="K22" s="215" t="str">
        <f>IFERROR(CONCATENATE(INDEX('8- Políticas de Administración '!$B$16:$F$53,MATCH('5- Identificación de Riesgos'!J22,'8- Políticas de Administración '!$C$16:$C$54,0),1)," - ",L22),"")</f>
        <v/>
      </c>
      <c r="L22" s="216" t="str">
        <f>IFERROR(VLOOKUP(INDEX('8- Políticas de Administración '!$B$16:$F$63,MATCH('5- Identificación de Riesgos'!J22,'8- Políticas de Administración '!$C$16:$C$64,0),1),'8- Políticas de Administración '!$B$16:$F$64,5,FALSE),"")</f>
        <v/>
      </c>
      <c r="M22" s="402"/>
      <c r="N22" s="405"/>
      <c r="O22" s="472"/>
    </row>
    <row r="23" spans="1:15" ht="60" customHeight="1">
      <c r="A23" s="437"/>
      <c r="B23" s="433"/>
      <c r="C23" s="445"/>
      <c r="D23" s="158" t="s">
        <v>260</v>
      </c>
      <c r="E23" s="402"/>
      <c r="F23" s="402"/>
      <c r="G23" s="409"/>
      <c r="H23" s="399"/>
      <c r="I23" s="237"/>
      <c r="J23" s="240"/>
      <c r="K23" s="215" t="str">
        <f>IFERROR(CONCATENATE(INDEX('8- Políticas de Administración '!$B$16:$F$53,MATCH('5- Identificación de Riesgos'!J23,'8- Políticas de Administración '!$C$16:$C$54,0),1)," - ",L23),"")</f>
        <v/>
      </c>
      <c r="L23" s="216" t="str">
        <f>IFERROR(VLOOKUP(INDEX('8- Políticas de Administración '!$B$16:$F$63,MATCH('5- Identificación de Riesgos'!J23,'8- Políticas de Administración '!$C$16:$C$64,0),1),'8- Políticas de Administración '!$B$16:$F$64,5,FALSE),"")</f>
        <v/>
      </c>
      <c r="M23" s="402"/>
      <c r="N23" s="405"/>
      <c r="O23" s="472"/>
    </row>
    <row r="24" spans="1:15" ht="60" customHeight="1" thickBot="1">
      <c r="A24" s="438"/>
      <c r="B24" s="434"/>
      <c r="C24" s="446"/>
      <c r="D24" s="197" t="s">
        <v>261</v>
      </c>
      <c r="E24" s="403"/>
      <c r="F24" s="403"/>
      <c r="G24" s="410"/>
      <c r="H24" s="400"/>
      <c r="I24" s="238"/>
      <c r="J24" s="241"/>
      <c r="K24" s="217" t="str">
        <f>IFERROR(CONCATENATE(INDEX('8- Políticas de Administración '!$B$16:$F$53,MATCH('5- Identificación de Riesgos'!J24,'8- Políticas de Administración '!$C$16:$C$54,0),1)," - ",L24),"")</f>
        <v/>
      </c>
      <c r="L24" s="218" t="str">
        <f>IFERROR(VLOOKUP(INDEX('8- Políticas de Administración '!$B$16:$F$63,MATCH('5- Identificación de Riesgos'!J24,'8- Políticas de Administración '!$C$16:$C$64,0),1),'8- Políticas de Administración '!$B$16:$F$64,5,FALSE),"")</f>
        <v/>
      </c>
      <c r="M24" s="403"/>
      <c r="N24" s="406"/>
      <c r="O24" s="472"/>
    </row>
    <row r="25" spans="1:15" ht="60" customHeight="1">
      <c r="A25" s="436">
        <v>4</v>
      </c>
      <c r="B25" s="435" t="s">
        <v>262</v>
      </c>
      <c r="C25" s="435" t="s">
        <v>263</v>
      </c>
      <c r="D25" s="157" t="s">
        <v>264</v>
      </c>
      <c r="E25" s="401">
        <v>600</v>
      </c>
      <c r="F25" s="401">
        <v>0</v>
      </c>
      <c r="G25" s="408">
        <f t="shared" ref="G25" si="1">F25/E25</f>
        <v>0</v>
      </c>
      <c r="H25" s="398" t="str">
        <f>CONCATENATE(IF(G25&lt;='8- Políticas de Administración '!$D$6,'8- Políticas de Administración '!$B$6,IF(G25&lt;='8- Políticas de Administración '!$D$7,'8- Políticas de Administración '!$B$7,IF(G25&lt;='8- Políticas de Administración '!$D$8,'8- Políticas de Administración '!$B$8,IF(G25&lt;='8- Políticas de Administración '!$D$9,'8- Políticas de Administración '!$B$9,IF(G25&lt;='8- Políticas de Administración '!$D$10,'8- Políticas de Administración '!$B$10,"Probabilidad no valida")))))," - ",VLOOKUP(IF(G25&lt;='8- Políticas de Administración '!$D$6,'8- Políticas de Administración '!$B$6,IF(G25&lt;='8- Políticas de Administración '!$D$7,'8- Políticas de Administración '!$B$7,IF(G25&lt;='8- Políticas de Administración '!$D$8,'8- Políticas de Administración '!$B$8,IF(G25&lt;='8- Políticas de Administración '!$D$9,'8- Políticas de Administración '!$B$9,IF(G25&lt;='8- Políticas de Administración '!$D$10,'8- Políticas de Administración '!$B$10,"Probabilidad no valida"))))),'8- Políticas de Administración '!$B$6:$F$10,5,FALSE))</f>
        <v>Muy Baja - 1</v>
      </c>
      <c r="I25" s="236" t="s">
        <v>249</v>
      </c>
      <c r="J25" s="239" t="s">
        <v>265</v>
      </c>
      <c r="K25" s="212" t="str">
        <f>IFERROR(CONCATENATE(INDEX('8- Políticas de Administración '!$B$16:$F$53,MATCH('5- Identificación de Riesgos'!J25,'8- Políticas de Administración '!$C$16:$C$54,0),1)," - ",L25),"")</f>
        <v/>
      </c>
      <c r="L25" s="213" t="str">
        <f>IFERROR(VLOOKUP(INDEX('8- Políticas de Administración '!$B$16:$F$63,MATCH('5- Identificación de Riesgos'!J25,'8- Políticas de Administración '!$C$16:$C$64,0),1),'8- Políticas de Administración '!$B$16:$F$64,5,FALSE),"")</f>
        <v/>
      </c>
      <c r="M25" s="401" t="str">
        <f>IFERROR(CONCATENATE(INDEX('8- Políticas de Administración '!$B$16:$F$53,MATCH(ROUND(AVERAGE(L25:L29),0),'8- Políticas de Administración '!$F$16:$F$53,0),1)," - ",ROUND(AVERAGE(L25:L29),0)),"")</f>
        <v>Leve - 1</v>
      </c>
      <c r="N25" s="404" t="str">
        <f>IFERROR(CONCATENATE(VLOOKUP((LEFT(H25,LEN(H25)-4)&amp;LEFT(M25,LEN(M25)-4)),'9- Matriz de Calor '!$D$18:$E$42,2,0)," - ",RIGHT(H25,1)*RIGHT(M25,1)),"")</f>
        <v>Bajo - 1</v>
      </c>
      <c r="O25" s="473">
        <f>RIGHT(H25,1)*RIGHT(M25,1)</f>
        <v>1</v>
      </c>
    </row>
    <row r="26" spans="1:15" ht="60" customHeight="1">
      <c r="A26" s="437"/>
      <c r="B26" s="433"/>
      <c r="C26" s="433"/>
      <c r="D26" s="158" t="s">
        <v>266</v>
      </c>
      <c r="E26" s="402"/>
      <c r="F26" s="402"/>
      <c r="G26" s="409"/>
      <c r="H26" s="399"/>
      <c r="I26" s="237" t="s">
        <v>243</v>
      </c>
      <c r="J26" s="240" t="s">
        <v>267</v>
      </c>
      <c r="K26" s="215" t="str">
        <f>IFERROR(CONCATENATE(INDEX('8- Políticas de Administración '!$B$16:$F$53,MATCH('5- Identificación de Riesgos'!J26,'8- Políticas de Administración '!$C$16:$C$54,0),1)," - ",L26),"")</f>
        <v/>
      </c>
      <c r="L26" s="216" t="str">
        <f>IFERROR(VLOOKUP(INDEX('8- Políticas de Administración '!$B$16:$F$63,MATCH('5- Identificación de Riesgos'!J26,'8- Políticas de Administración '!$C$16:$C$64,0),1),'8- Políticas de Administración '!$B$16:$F$64,5,FALSE),"")</f>
        <v/>
      </c>
      <c r="M26" s="402"/>
      <c r="N26" s="405"/>
      <c r="O26" s="474"/>
    </row>
    <row r="27" spans="1:15" ht="60" customHeight="1">
      <c r="A27" s="437"/>
      <c r="B27" s="433"/>
      <c r="C27" s="433"/>
      <c r="D27" s="158" t="s">
        <v>268</v>
      </c>
      <c r="E27" s="402"/>
      <c r="F27" s="402"/>
      <c r="G27" s="409"/>
      <c r="H27" s="399"/>
      <c r="I27" s="237" t="s">
        <v>257</v>
      </c>
      <c r="J27" s="240" t="s">
        <v>258</v>
      </c>
      <c r="K27" s="215" t="str">
        <f>IFERROR(CONCATENATE(INDEX('8- Políticas de Administración '!$B$16:$F$53,MATCH('5- Identificación de Riesgos'!J27,'8- Políticas de Administración '!$C$16:$C$54,0),1)," - ",L27),"")</f>
        <v>Leve - 1</v>
      </c>
      <c r="L27" s="216">
        <f>IFERROR(VLOOKUP(INDEX('8- Políticas de Administración '!$B$16:$F$63,MATCH('5- Identificación de Riesgos'!J27,'8- Políticas de Administración '!$C$16:$C$64,0),1),'8- Políticas de Administración '!$B$16:$F$64,5,FALSE),"")</f>
        <v>1</v>
      </c>
      <c r="M27" s="402"/>
      <c r="N27" s="405"/>
      <c r="O27" s="474"/>
    </row>
    <row r="28" spans="1:15" ht="60" customHeight="1">
      <c r="A28" s="437"/>
      <c r="B28" s="433"/>
      <c r="C28" s="433"/>
      <c r="D28" s="158" t="s">
        <v>269</v>
      </c>
      <c r="E28" s="402"/>
      <c r="F28" s="402"/>
      <c r="G28" s="409"/>
      <c r="H28" s="399"/>
      <c r="I28" s="237" t="s">
        <v>235</v>
      </c>
      <c r="J28" s="240" t="s">
        <v>236</v>
      </c>
      <c r="K28" s="215" t="str">
        <f>IFERROR(CONCATENATE(INDEX('8- Políticas de Administración '!$B$16:$F$53,MATCH('5- Identificación de Riesgos'!J28,'8- Políticas de Administración '!$C$16:$C$54,0),1)," - ",L28),"")</f>
        <v>Leve - 1</v>
      </c>
      <c r="L28" s="216">
        <f>IFERROR(VLOOKUP(INDEX('8- Políticas de Administración '!$B$16:$F$63,MATCH('5- Identificación de Riesgos'!J28,'8- Políticas de Administración '!$C$16:$C$64,0),1),'8- Políticas de Administración '!$B$16:$F$64,5,FALSE),"")</f>
        <v>1</v>
      </c>
      <c r="M28" s="402"/>
      <c r="N28" s="405"/>
      <c r="O28" s="474"/>
    </row>
    <row r="29" spans="1:15" ht="60" customHeight="1" thickBot="1">
      <c r="A29" s="438"/>
      <c r="B29" s="434"/>
      <c r="C29" s="434"/>
      <c r="D29" s="197" t="s">
        <v>270</v>
      </c>
      <c r="E29" s="403"/>
      <c r="F29" s="403"/>
      <c r="G29" s="410"/>
      <c r="H29" s="400"/>
      <c r="I29" s="238"/>
      <c r="J29" s="241"/>
      <c r="K29" s="217" t="str">
        <f>IFERROR(CONCATENATE(INDEX('8- Políticas de Administración '!$B$16:$F$53,MATCH('5- Identificación de Riesgos'!J29,'8- Políticas de Administración '!$C$16:$C$54,0),1)," - ",L29),"")</f>
        <v/>
      </c>
      <c r="L29" s="218" t="str">
        <f>IFERROR(VLOOKUP(INDEX('8- Políticas de Administración '!$B$16:$F$63,MATCH('5- Identificación de Riesgos'!J29,'8- Políticas de Administración '!$C$16:$C$64,0),1),'8- Políticas de Administración '!$B$16:$F$64,5,FALSE),"")</f>
        <v/>
      </c>
      <c r="M29" s="403"/>
      <c r="N29" s="406"/>
      <c r="O29" s="474"/>
    </row>
    <row r="30" spans="1:15" s="209" customFormat="1" ht="60" customHeight="1">
      <c r="A30" s="436">
        <v>5</v>
      </c>
      <c r="B30" s="435" t="s">
        <v>271</v>
      </c>
      <c r="C30" s="435" t="s">
        <v>272</v>
      </c>
      <c r="D30" s="299" t="s">
        <v>273</v>
      </c>
      <c r="E30" s="439">
        <v>1200</v>
      </c>
      <c r="F30" s="439">
        <v>49</v>
      </c>
      <c r="G30" s="408">
        <f t="shared" ref="G30" si="2">F30/E30</f>
        <v>4.0833333333333333E-2</v>
      </c>
      <c r="H30" s="398"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236" t="s">
        <v>232</v>
      </c>
      <c r="J30" s="239" t="s">
        <v>233</v>
      </c>
      <c r="K30" s="212" t="str">
        <f>IFERROR(CONCATENATE(INDEX('8- Políticas de Administración '!$B$16:$F$53,MATCH('5- Identificación de Riesgos'!J30,'8- Políticas de Administración '!$C$16:$C$54,0),1)," - ",L30),"")</f>
        <v>Leve - 1</v>
      </c>
      <c r="L30" s="213">
        <f>IFERROR(VLOOKUP(INDEX('8- Políticas de Administración '!$B$16:$F$63,MATCH('5- Identificación de Riesgos'!J30,'8- Políticas de Administración '!$C$16:$C$64,0),1),'8- Políticas de Administración '!$B$16:$F$64,5,FALSE),"")</f>
        <v>1</v>
      </c>
      <c r="M30" s="401" t="str">
        <f>IFERROR(CONCATENATE(INDEX('8- Políticas de Administración '!$B$16:$F$53,MATCH(ROUND(AVERAGE(L30:L34),0),'8- Políticas de Administración '!$F$16:$F$53,0),1)," - ",ROUND(AVERAGE(L30:L34),0)),"")</f>
        <v>Leve - 1</v>
      </c>
      <c r="N30" s="404" t="str">
        <f>IFERROR(CONCATENATE(VLOOKUP((LEFT(H30,LEN(H30)-4)&amp;LEFT(M30,LEN(M30)-4)),'9- Matriz de Calor '!$D$18:$E$42,2,0)," - ",RIGHT(H30,1)*RIGHT(M30,1)),"")</f>
        <v>Bajo - 2</v>
      </c>
      <c r="O30" s="475">
        <f>RIGHT(H30,1)*RIGHT(M30,1)</f>
        <v>2</v>
      </c>
    </row>
    <row r="31" spans="1:15" s="209" customFormat="1" ht="60" customHeight="1">
      <c r="A31" s="437"/>
      <c r="B31" s="433"/>
      <c r="C31" s="433"/>
      <c r="D31" s="300" t="s">
        <v>274</v>
      </c>
      <c r="E31" s="440"/>
      <c r="F31" s="440"/>
      <c r="G31" s="409"/>
      <c r="H31" s="399"/>
      <c r="I31" s="237" t="s">
        <v>249</v>
      </c>
      <c r="J31" s="240" t="s">
        <v>250</v>
      </c>
      <c r="K31" s="215" t="str">
        <f>IFERROR(CONCATENATE(INDEX('8- Políticas de Administración '!$B$16:$F$53,MATCH('5- Identificación de Riesgos'!J31,'8- Políticas de Administración '!$C$16:$C$54,0),1)," - ",L31),"")</f>
        <v/>
      </c>
      <c r="L31" s="216" t="str">
        <f>IFERROR(VLOOKUP(INDEX('8- Políticas de Administración '!$B$16:$F$63,MATCH('5- Identificación de Riesgos'!J31,'8- Políticas de Administración '!$C$16:$C$64,0),1),'8- Políticas de Administración '!$B$16:$F$64,5,FALSE),"")</f>
        <v/>
      </c>
      <c r="M31" s="402"/>
      <c r="N31" s="405"/>
      <c r="O31" s="475"/>
    </row>
    <row r="32" spans="1:15" s="209" customFormat="1" ht="60" customHeight="1">
      <c r="A32" s="437"/>
      <c r="B32" s="433"/>
      <c r="C32" s="433"/>
      <c r="D32" s="300" t="s">
        <v>275</v>
      </c>
      <c r="E32" s="440"/>
      <c r="F32" s="440"/>
      <c r="G32" s="409"/>
      <c r="H32" s="399"/>
      <c r="I32" s="237" t="s">
        <v>243</v>
      </c>
      <c r="J32" s="240" t="s">
        <v>267</v>
      </c>
      <c r="K32" s="215" t="str">
        <f>IFERROR(CONCATENATE(INDEX('8- Políticas de Administración '!$B$16:$F$53,MATCH('5- Identificación de Riesgos'!J32,'8- Políticas de Administración '!$C$16:$C$54,0),1)," - ",L32),"")</f>
        <v/>
      </c>
      <c r="L32" s="216" t="str">
        <f>IFERROR(VLOOKUP(INDEX('8- Políticas de Administración '!$B$16:$F$63,MATCH('5- Identificación de Riesgos'!J32,'8- Políticas de Administración '!$C$16:$C$64,0),1),'8- Políticas de Administración '!$B$16:$F$64,5,FALSE),"")</f>
        <v/>
      </c>
      <c r="M32" s="402"/>
      <c r="N32" s="405"/>
      <c r="O32" s="475"/>
    </row>
    <row r="33" spans="1:22" s="209" customFormat="1" ht="60" customHeight="1">
      <c r="A33" s="437"/>
      <c r="B33" s="433"/>
      <c r="C33" s="433"/>
      <c r="D33" s="300" t="s">
        <v>276</v>
      </c>
      <c r="E33" s="440"/>
      <c r="F33" s="440"/>
      <c r="G33" s="409"/>
      <c r="H33" s="399"/>
      <c r="I33" s="237" t="s">
        <v>235</v>
      </c>
      <c r="J33" s="240" t="s">
        <v>277</v>
      </c>
      <c r="K33" s="215" t="str">
        <f>IFERROR(CONCATENATE(INDEX('8- Políticas de Administración '!$B$16:$F$53,MATCH('5- Identificación de Riesgos'!J33,'8- Políticas de Administración '!$C$16:$C$54,0),1)," - ",L33),"")</f>
        <v/>
      </c>
      <c r="L33" s="216" t="str">
        <f>IFERROR(VLOOKUP(INDEX('8- Políticas de Administración '!$B$16:$F$63,MATCH('5- Identificación de Riesgos'!J33,'8- Políticas de Administración '!$C$16:$C$64,0),1),'8- Políticas de Administración '!$B$16:$F$64,5,FALSE),"")</f>
        <v/>
      </c>
      <c r="M33" s="402"/>
      <c r="N33" s="405"/>
      <c r="O33" s="475"/>
      <c r="P33" s="219"/>
      <c r="Q33" s="219"/>
      <c r="R33" s="219"/>
      <c r="S33" s="219"/>
      <c r="T33" s="219"/>
      <c r="U33" s="219"/>
      <c r="V33" s="219"/>
    </row>
    <row r="34" spans="1:22" s="209" customFormat="1" ht="60" customHeight="1" thickBot="1">
      <c r="A34" s="438"/>
      <c r="B34" s="434"/>
      <c r="C34" s="434"/>
      <c r="D34" s="301" t="s">
        <v>278</v>
      </c>
      <c r="E34" s="441"/>
      <c r="F34" s="441"/>
      <c r="G34" s="410"/>
      <c r="H34" s="400"/>
      <c r="I34" s="238"/>
      <c r="J34" s="241"/>
      <c r="K34" s="217" t="str">
        <f>IFERROR(CONCATENATE(INDEX('8- Políticas de Administración '!$B$16:$F$53,MATCH('5- Identificación de Riesgos'!J34,'8- Políticas de Administración '!$C$16:$C$54,0),1)," - ",L34),"")</f>
        <v/>
      </c>
      <c r="L34" s="218" t="str">
        <f>IFERROR(VLOOKUP(INDEX('8- Políticas de Administración '!$B$16:$F$63,MATCH('5- Identificación de Riesgos'!J34,'8- Políticas de Administración '!$C$16:$C$64,0),1),'8- Políticas de Administración '!$B$16:$F$64,5,FALSE),"")</f>
        <v/>
      </c>
      <c r="M34" s="403"/>
      <c r="N34" s="406"/>
      <c r="O34" s="475"/>
      <c r="P34" s="219"/>
      <c r="Q34" s="219"/>
      <c r="R34" s="219"/>
      <c r="S34" s="219"/>
      <c r="T34" s="219"/>
      <c r="U34" s="219"/>
      <c r="V34" s="219"/>
    </row>
    <row r="35" spans="1:22" ht="60" customHeight="1">
      <c r="A35" s="436">
        <v>6</v>
      </c>
      <c r="B35" s="435" t="s">
        <v>279</v>
      </c>
      <c r="C35" s="435" t="s">
        <v>280</v>
      </c>
      <c r="D35" s="299" t="s">
        <v>281</v>
      </c>
      <c r="E35" s="401">
        <v>4</v>
      </c>
      <c r="F35" s="401">
        <v>0</v>
      </c>
      <c r="G35" s="408">
        <f t="shared" ref="G35" si="3">F35/E35</f>
        <v>0</v>
      </c>
      <c r="H35" s="398" t="str">
        <f>CONCATENATE(IF(G35&lt;='8- Políticas de Administración '!$D$6,'8- Políticas de Administración '!$B$6,IF(G35&lt;='8- Políticas de Administración '!$D$7,'8- Políticas de Administración '!$B$7,IF(G35&lt;='8- Políticas de Administración '!$D$8,'8- Políticas de Administración '!$B$8,IF(G35&lt;='8- Políticas de Administración '!$D$9,'8- Políticas de Administración '!$B$9,IF(G35&lt;='8- Políticas de Administración '!$D$10,'8- Políticas de Administración '!$B$10,"Probabilidad no valida")))))," - ",VLOOKUP(IF(G35&lt;='8- Políticas de Administración '!$D$6,'8- Políticas de Administración '!$B$6,IF(G35&lt;='8- Políticas de Administración '!$D$7,'8- Políticas de Administración '!$B$7,IF(G35&lt;='8- Políticas de Administración '!$D$8,'8- Políticas de Administración '!$B$8,IF(G35&lt;='8- Políticas de Administración '!$D$9,'8- Políticas de Administración '!$B$9,IF(G35&lt;='8- Políticas de Administración '!$D$10,'8- Políticas de Administración '!$B$10,"Probabilidad no valida"))))),'8- Políticas de Administración '!$B$6:$F$10,5,FALSE))</f>
        <v>Muy Baja - 1</v>
      </c>
      <c r="I35" s="236" t="s">
        <v>235</v>
      </c>
      <c r="J35" s="239" t="s">
        <v>277</v>
      </c>
      <c r="K35" s="212" t="str">
        <f>IFERROR(CONCATENATE(INDEX('8- Políticas de Administración '!$B$16:$F$53,MATCH('5- Identificación de Riesgos'!J35,'8- Políticas de Administración '!$C$16:$C$54,0),1)," - ",L35),"")</f>
        <v/>
      </c>
      <c r="L35" s="213" t="str">
        <f>IFERROR(VLOOKUP(INDEX('8- Políticas de Administración '!$B$16:$F$63,MATCH('5- Identificación de Riesgos'!J35,'8- Políticas de Administración '!$C$16:$C$64,0),1),'8- Políticas de Administración '!$B$16:$F$64,5,FALSE),"")</f>
        <v/>
      </c>
      <c r="M35" s="401" t="str">
        <f>IFERROR(CONCATENATE(INDEX('8- Políticas de Administración '!$B$16:$F$53,MATCH(ROUND(AVERAGE(L35:L37),0),'8- Políticas de Administración '!$F$16:$F$53,0),1)," - ",ROUND(AVERAGE(L35:L37),0)),"")</f>
        <v>Mayor - 4</v>
      </c>
      <c r="N35" s="404" t="str">
        <f>IFERROR(CONCATENATE(VLOOKUP((LEFT(H35,LEN(H35)-4)&amp;LEFT(M35,LEN(M35)-4)),'9- Matriz de Calor '!$D$18:$E$42,2,0)," - ",RIGHT(H35,1)*RIGHT(M35,1)),"")</f>
        <v>Alto  - 4</v>
      </c>
      <c r="O35" s="417">
        <f>RIGHT(H35,1)*RIGHT(M35,1)</f>
        <v>4</v>
      </c>
      <c r="P35" s="214"/>
      <c r="Q35" s="407" t="s">
        <v>282</v>
      </c>
      <c r="R35" s="407"/>
      <c r="S35" s="407"/>
      <c r="T35" s="407"/>
      <c r="U35" s="407"/>
      <c r="V35" s="407"/>
    </row>
    <row r="36" spans="1:22" ht="60" customHeight="1">
      <c r="A36" s="437"/>
      <c r="B36" s="433"/>
      <c r="C36" s="433"/>
      <c r="D36" s="300" t="s">
        <v>283</v>
      </c>
      <c r="E36" s="402"/>
      <c r="F36" s="402"/>
      <c r="G36" s="409"/>
      <c r="H36" s="399"/>
      <c r="I36" s="237" t="s">
        <v>232</v>
      </c>
      <c r="J36" s="240" t="s">
        <v>284</v>
      </c>
      <c r="K36" s="215" t="str">
        <f>IFERROR(CONCATENATE(INDEX('8- Políticas de Administración '!$B$16:$F$53,MATCH('5- Identificación de Riesgos'!J36,'8- Políticas de Administración '!$C$16:$C$54,0),1)," - ",L36),"")</f>
        <v>Moderado - 3</v>
      </c>
      <c r="L36" s="216">
        <f>IFERROR(VLOOKUP(INDEX('8- Políticas de Administración '!$B$16:$F$63,MATCH('5- Identificación de Riesgos'!J36,'8- Políticas de Administración '!$C$16:$C$64,0),1),'8- Políticas de Administración '!$B$16:$F$64,5,FALSE),"")</f>
        <v>3</v>
      </c>
      <c r="M36" s="402"/>
      <c r="N36" s="405"/>
      <c r="O36" s="418"/>
      <c r="P36" s="214"/>
      <c r="Q36" s="407"/>
      <c r="R36" s="407"/>
      <c r="S36" s="407"/>
      <c r="T36" s="407"/>
      <c r="U36" s="407"/>
      <c r="V36" s="407"/>
    </row>
    <row r="37" spans="1:22" ht="60" customHeight="1" thickBot="1">
      <c r="A37" s="438"/>
      <c r="B37" s="434"/>
      <c r="C37" s="434"/>
      <c r="D37" s="221"/>
      <c r="E37" s="403"/>
      <c r="F37" s="403"/>
      <c r="G37" s="410"/>
      <c r="H37" s="400"/>
      <c r="I37" s="238" t="s">
        <v>257</v>
      </c>
      <c r="J37" s="241" t="s">
        <v>285</v>
      </c>
      <c r="K37" s="217" t="str">
        <f>IFERROR(CONCATENATE(INDEX('8- Políticas de Administración '!$B$16:$F$53,MATCH('5- Identificación de Riesgos'!J37,'8- Políticas de Administración '!$C$16:$C$54,0),1)," - ",L37),"")</f>
        <v>Mayor - 4</v>
      </c>
      <c r="L37" s="218">
        <f>IFERROR(VLOOKUP(INDEX('8- Políticas de Administración '!$B$16:$F$63,MATCH('5- Identificación de Riesgos'!J37,'8- Políticas de Administración '!$C$16:$C$64,0),1),'8- Políticas de Administración '!$B$16:$F$64,5,FALSE),"")</f>
        <v>4</v>
      </c>
      <c r="M37" s="403"/>
      <c r="N37" s="406"/>
      <c r="O37" s="418"/>
      <c r="P37" s="214"/>
      <c r="Q37" s="407"/>
      <c r="R37" s="407"/>
      <c r="S37" s="407"/>
      <c r="T37" s="407"/>
      <c r="U37" s="407"/>
      <c r="V37" s="407"/>
    </row>
    <row r="38" spans="1:22" ht="94.5" customHeight="1">
      <c r="A38" s="436">
        <v>7</v>
      </c>
      <c r="B38" s="435" t="s">
        <v>286</v>
      </c>
      <c r="C38" s="435" t="s">
        <v>287</v>
      </c>
      <c r="D38" s="299" t="s">
        <v>288</v>
      </c>
      <c r="E38" s="401">
        <v>12</v>
      </c>
      <c r="F38" s="401">
        <v>0</v>
      </c>
      <c r="G38" s="408">
        <f t="shared" ref="G38" si="4">F38/E38</f>
        <v>0</v>
      </c>
      <c r="H38" s="398" t="str">
        <f>CONCATENATE(IF(G38&lt;='8-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 - ",VLOOKUP(IF(G38&lt;='8-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valida"))))),'8- Políticas de Administración '!$B$6:$F$10,5,FALSE))</f>
        <v>Muy Baja - 1</v>
      </c>
      <c r="I38" s="236" t="s">
        <v>249</v>
      </c>
      <c r="J38" s="239" t="s">
        <v>289</v>
      </c>
      <c r="K38" s="212" t="str">
        <f>IFERROR(CONCATENATE(INDEX('8- Políticas de Administración '!$B$16:$F$53,MATCH('5- Identificación de Riesgos'!J38,'8- Políticas de Administración '!$C$16:$C$54,0),1)," - ",L38),"")</f>
        <v/>
      </c>
      <c r="L38" s="213" t="str">
        <f>IFERROR(VLOOKUP(INDEX('8- Políticas de Administración '!$B$16:$F$63,MATCH('5- Identificación de Riesgos'!J38,'8- Políticas de Administración '!$C$16:$C$64,0),1),'8- Políticas de Administración '!$B$16:$F$64,5,FALSE),"")</f>
        <v/>
      </c>
      <c r="M38" s="401" t="str">
        <f>IFERROR(CONCATENATE(INDEX('8- Políticas de Administración '!$B$16:$F$53,MATCH(ROUND(AVERAGE(L38:L40),0),'8- Políticas de Administración '!$F$16:$F$53,0),1)," - ",ROUND(AVERAGE(L38:L40),0)),"")</f>
        <v>Mayor - 4</v>
      </c>
      <c r="N38" s="404" t="str">
        <f>IFERROR(CONCATENATE(VLOOKUP((LEFT(H38,LEN(H38)-4)&amp;LEFT(M38,LEN(M38)-4)),'9- Matriz de Calor '!$D$18:$E$42,2,0)," - ",RIGHT(H38,1)*RIGHT(M38,1)),"")</f>
        <v>Alto  - 4</v>
      </c>
      <c r="O38" s="417">
        <f>RIGHT(H38,1)*RIGHT(M38,1)</f>
        <v>4</v>
      </c>
      <c r="P38" s="214"/>
      <c r="Q38" s="407" t="s">
        <v>282</v>
      </c>
      <c r="R38" s="407"/>
      <c r="S38" s="407"/>
      <c r="T38" s="407"/>
      <c r="U38" s="407"/>
      <c r="V38" s="407"/>
    </row>
    <row r="39" spans="1:22" ht="94.5" customHeight="1">
      <c r="A39" s="437"/>
      <c r="B39" s="433"/>
      <c r="C39" s="433"/>
      <c r="D39" s="300" t="s">
        <v>290</v>
      </c>
      <c r="E39" s="402"/>
      <c r="F39" s="402"/>
      <c r="G39" s="409"/>
      <c r="H39" s="399"/>
      <c r="I39" s="237" t="s">
        <v>235</v>
      </c>
      <c r="J39" s="240" t="s">
        <v>291</v>
      </c>
      <c r="K39" s="215" t="str">
        <f>IFERROR(CONCATENATE(INDEX('8- Políticas de Administración '!$B$16:$F$53,MATCH('5- Identificación de Riesgos'!J39,'8- Políticas de Administración '!$C$16:$C$54,0),1)," - ",L39),"")</f>
        <v>Catastrófico - 5</v>
      </c>
      <c r="L39" s="216">
        <f>IFERROR(VLOOKUP(INDEX('8- Políticas de Administración '!$B$16:$F$63,MATCH('5- Identificación de Riesgos'!J39,'8- Políticas de Administración '!$C$16:$C$64,0),1),'8- Políticas de Administración '!$B$16:$F$64,5,FALSE),"")</f>
        <v>5</v>
      </c>
      <c r="M39" s="402"/>
      <c r="N39" s="405"/>
      <c r="O39" s="418"/>
      <c r="P39" s="214"/>
      <c r="Q39" s="407"/>
      <c r="R39" s="407"/>
      <c r="S39" s="407"/>
      <c r="T39" s="407"/>
      <c r="U39" s="407"/>
      <c r="V39" s="407"/>
    </row>
    <row r="40" spans="1:22" ht="90" customHeight="1">
      <c r="A40" s="438"/>
      <c r="B40" s="434"/>
      <c r="C40" s="434"/>
      <c r="D40" s="301" t="s">
        <v>292</v>
      </c>
      <c r="E40" s="403"/>
      <c r="F40" s="403"/>
      <c r="G40" s="410"/>
      <c r="H40" s="400"/>
      <c r="I40" s="238" t="s">
        <v>232</v>
      </c>
      <c r="J40" s="241" t="s">
        <v>284</v>
      </c>
      <c r="K40" s="217" t="str">
        <f>IFERROR(CONCATENATE(INDEX('8- Políticas de Administración '!$B$16:$F$53,MATCH('5- Identificación de Riesgos'!J40,'8- Políticas de Administración '!$C$16:$C$54,0),1)," - ",L40),"")</f>
        <v>Moderado - 3</v>
      </c>
      <c r="L40" s="218">
        <f>IFERROR(VLOOKUP(INDEX('8- Políticas de Administración '!$B$16:$F$63,MATCH('5- Identificación de Riesgos'!J40,'8- Políticas de Administración '!$C$16:$C$64,0),1),'8- Políticas de Administración '!$B$16:$F$64,5,FALSE),"")</f>
        <v>3</v>
      </c>
      <c r="M40" s="403"/>
      <c r="N40" s="406"/>
      <c r="O40" s="418"/>
      <c r="P40" s="214"/>
      <c r="Q40" s="407"/>
      <c r="R40" s="407"/>
      <c r="S40" s="407"/>
      <c r="T40" s="407"/>
      <c r="U40" s="407"/>
      <c r="V40" s="407"/>
    </row>
    <row r="41" spans="1:22" ht="60" customHeight="1">
      <c r="A41" s="436">
        <v>8</v>
      </c>
      <c r="B41" s="435" t="s">
        <v>293</v>
      </c>
      <c r="C41" s="435" t="s">
        <v>294</v>
      </c>
      <c r="D41" s="157" t="s">
        <v>295</v>
      </c>
      <c r="E41" s="401">
        <v>12</v>
      </c>
      <c r="F41" s="401">
        <v>1</v>
      </c>
      <c r="G41" s="408">
        <f>F41/E41</f>
        <v>8.3333333333333329E-2</v>
      </c>
      <c r="H41" s="398" t="str">
        <f>CONCATENATE(IF(G41&lt;='8- Políticas de Administración '!$D$6,'8- Políticas de Administración '!$B$6,IF(G41&lt;='8- Políticas de Administración '!$D$7,'8- Políticas de Administración '!$B$7,IF(G41&lt;='8- Políticas de Administración '!$D$8,'8- Políticas de Administración '!$B$8,IF(G41&lt;='8- Políticas de Administración '!$D$9,'8- Políticas de Administración '!$B$9,IF(G41&lt;='8- Políticas de Administración '!$D$10,'8- Políticas de Administración '!$B$10,"Probabilidad no valida")))))," - ",VLOOKUP(IF(G41&lt;='8- Políticas de Administración '!$D$6,'8- Políticas de Administración '!$B$6,IF(G41&lt;='8- Políticas de Administración '!$D$7,'8- Políticas de Administración '!$B$7,IF(G41&lt;='8- Políticas de Administración '!$D$8,'8- Políticas de Administración '!$B$8,IF(G41&lt;='8- Políticas de Administración '!$D$9,'8- Políticas de Administración '!$B$9,IF(G41&lt;='8- Políticas de Administración '!$D$10,'8- Políticas de Administración '!$B$10,"Probabilidad no valida"))))),'8- Políticas de Administración '!$B$6:$F$10,5,FALSE))</f>
        <v>Baja - 2</v>
      </c>
      <c r="I41" s="236" t="s">
        <v>257</v>
      </c>
      <c r="J41" s="239" t="s">
        <v>285</v>
      </c>
      <c r="K41" s="212" t="str">
        <f>IFERROR(CONCATENATE(INDEX('8- Políticas de Administración '!$B$16:$F$53,MATCH('5- Identificación de Riesgos'!J41,'8- Políticas de Administración '!$C$16:$C$54,0),1)," - ",L41),"")</f>
        <v>Mayor - 4</v>
      </c>
      <c r="L41" s="213">
        <f>IFERROR(VLOOKUP(INDEX('8- Políticas de Administración '!$B$16:$F$63,MATCH('5- Identificación de Riesgos'!J41,'8- Políticas de Administración '!$C$16:$C$64,0),1),'8- Políticas de Administración '!$B$16:$F$64,5,FALSE),"")</f>
        <v>4</v>
      </c>
      <c r="M41" s="401" t="str">
        <f>IFERROR(CONCATENATE(INDEX('8- Políticas de Administración '!$B$16:$F$53,MATCH(ROUND(AVERAGE(L41:L45),0),'8- Políticas de Administración '!$F$16:$F$53,0),1)," - ",ROUND(AVERAGE(L41:L45),0)),"")</f>
        <v>Mayor - 4</v>
      </c>
      <c r="N41" s="404" t="str">
        <f>IFERROR(CONCATENATE(VLOOKUP((LEFT(H41,LEN(H41)-4)&amp;LEFT(M41,LEN(M41)-4)),'9- Matriz de Calor '!$D$18:$E$42,2,0)," - ",RIGHT(H41,1)*RIGHT(M41,1)),"")</f>
        <v>Alto - 8</v>
      </c>
      <c r="O41" s="417">
        <f>RIGHT(H41,1)*RIGHT(M41,1)</f>
        <v>8</v>
      </c>
      <c r="P41" s="214"/>
      <c r="Q41" s="407" t="s">
        <v>282</v>
      </c>
      <c r="R41" s="407"/>
      <c r="S41" s="407"/>
      <c r="T41" s="407"/>
      <c r="U41" s="407"/>
      <c r="V41" s="407"/>
    </row>
    <row r="42" spans="1:22" ht="60" customHeight="1">
      <c r="A42" s="437"/>
      <c r="B42" s="433"/>
      <c r="C42" s="433"/>
      <c r="D42" s="158" t="s">
        <v>296</v>
      </c>
      <c r="E42" s="402"/>
      <c r="F42" s="402"/>
      <c r="G42" s="409"/>
      <c r="H42" s="399"/>
      <c r="I42" s="237" t="s">
        <v>235</v>
      </c>
      <c r="J42" s="240" t="s">
        <v>291</v>
      </c>
      <c r="K42" s="215" t="str">
        <f>IFERROR(CONCATENATE(INDEX('8- Políticas de Administración '!$B$16:$F$53,MATCH('5- Identificación de Riesgos'!J42,'8- Políticas de Administración '!$C$16:$C$54,0),1)," - ",L42),"")</f>
        <v>Catastrófico - 5</v>
      </c>
      <c r="L42" s="216">
        <f>IFERROR(VLOOKUP(INDEX('8- Políticas de Administración '!$B$16:$F$63,MATCH('5- Identificación de Riesgos'!J42,'8- Políticas de Administración '!$C$16:$C$64,0),1),'8- Políticas de Administración '!$B$16:$F$64,5,FALSE),"")</f>
        <v>5</v>
      </c>
      <c r="M42" s="402"/>
      <c r="N42" s="405"/>
      <c r="O42" s="418"/>
      <c r="P42" s="214"/>
      <c r="Q42" s="407"/>
      <c r="R42" s="407"/>
      <c r="S42" s="407"/>
      <c r="T42" s="407"/>
      <c r="U42" s="407"/>
      <c r="V42" s="407"/>
    </row>
    <row r="43" spans="1:22" ht="60" customHeight="1">
      <c r="A43" s="437"/>
      <c r="B43" s="433"/>
      <c r="C43" s="433"/>
      <c r="D43" s="158" t="s">
        <v>297</v>
      </c>
      <c r="E43" s="402"/>
      <c r="F43" s="402"/>
      <c r="G43" s="409"/>
      <c r="H43" s="399"/>
      <c r="I43" s="237" t="s">
        <v>298</v>
      </c>
      <c r="J43" s="240" t="s">
        <v>299</v>
      </c>
      <c r="K43" s="215" t="str">
        <f>IFERROR(CONCATENATE(INDEX('8- Políticas de Administración '!$B$16:$F$53,MATCH('5- Identificación de Riesgos'!J43,'8- Políticas de Administración '!$C$16:$C$54,0),1)," - ",L43),"")</f>
        <v/>
      </c>
      <c r="L43" s="216">
        <f>IFERROR(VLOOKUP(INDEX('8- Políticas de Administración '!$B$16:$F$63,MATCH('5- Identificación de Riesgos'!J43,'8- Políticas de Administración '!$C$16:$C$64,0),1),'8- Políticas de Administración '!$B$16:$F$64,5,FALSE),"")</f>
        <v>3</v>
      </c>
      <c r="M43" s="402"/>
      <c r="N43" s="405"/>
      <c r="O43" s="418"/>
      <c r="P43" s="214"/>
      <c r="Q43" s="407"/>
      <c r="R43" s="407"/>
      <c r="S43" s="407"/>
      <c r="T43" s="407"/>
      <c r="U43" s="407"/>
      <c r="V43" s="407"/>
    </row>
    <row r="44" spans="1:22" ht="60" customHeight="1">
      <c r="A44" s="437"/>
      <c r="B44" s="433"/>
      <c r="C44" s="433"/>
      <c r="D44" s="300" t="s">
        <v>300</v>
      </c>
      <c r="E44" s="402"/>
      <c r="F44" s="402"/>
      <c r="G44" s="409"/>
      <c r="H44" s="399"/>
      <c r="I44" s="237"/>
      <c r="J44" s="240"/>
      <c r="K44" s="215" t="str">
        <f>IFERROR(CONCATENATE(INDEX('8- Políticas de Administración '!$B$16:$F$53,MATCH('5- Identificación de Riesgos'!J44,'8- Políticas de Administración '!$C$16:$C$54,0),1)," - ",L44),"")</f>
        <v/>
      </c>
      <c r="L44" s="216" t="str">
        <f>IFERROR(VLOOKUP(INDEX('8- Políticas de Administración '!$B$16:$F$63,MATCH('5- Identificación de Riesgos'!J44,'8- Políticas de Administración '!$C$16:$C$64,0),1),'8- Políticas de Administración '!$B$16:$F$64,5,FALSE),"")</f>
        <v/>
      </c>
      <c r="M44" s="402"/>
      <c r="N44" s="405"/>
      <c r="O44" s="418"/>
      <c r="P44" s="214"/>
      <c r="Q44" s="407"/>
      <c r="R44" s="407"/>
      <c r="S44" s="407"/>
      <c r="T44" s="407"/>
      <c r="U44" s="407"/>
      <c r="V44" s="407"/>
    </row>
    <row r="45" spans="1:22" ht="60" customHeight="1">
      <c r="A45" s="438"/>
      <c r="B45" s="434"/>
      <c r="C45" s="434"/>
      <c r="D45" s="197" t="s">
        <v>301</v>
      </c>
      <c r="E45" s="403"/>
      <c r="F45" s="403"/>
      <c r="G45" s="410"/>
      <c r="H45" s="400"/>
      <c r="I45" s="238"/>
      <c r="J45" s="241"/>
      <c r="K45" s="217" t="str">
        <f>IFERROR(CONCATENATE(INDEX('8- Políticas de Administración '!$B$16:$F$53,MATCH('5- Identificación de Riesgos'!J45,'8- Políticas de Administración '!$C$16:$C$54,0),1)," - ",L45),"")</f>
        <v/>
      </c>
      <c r="L45" s="218" t="str">
        <f>IFERROR(VLOOKUP(INDEX('8- Políticas de Administración '!$B$16:$F$63,MATCH('5- Identificación de Riesgos'!J45,'8- Políticas de Administración '!$C$16:$C$64,0),1),'8- Políticas de Administración '!$B$16:$F$64,5,FALSE),"")</f>
        <v/>
      </c>
      <c r="M45" s="403"/>
      <c r="N45" s="406"/>
      <c r="O45" s="418"/>
      <c r="P45" s="214"/>
      <c r="Q45" s="407"/>
      <c r="R45" s="407"/>
      <c r="S45" s="407"/>
      <c r="T45" s="407"/>
      <c r="U45" s="407"/>
      <c r="V45" s="407"/>
    </row>
    <row r="46" spans="1:22" ht="60" customHeight="1">
      <c r="A46" s="436">
        <v>9</v>
      </c>
      <c r="B46" s="435" t="s">
        <v>302</v>
      </c>
      <c r="C46" s="435" t="s">
        <v>303</v>
      </c>
      <c r="D46" s="157" t="s">
        <v>304</v>
      </c>
      <c r="E46" s="401">
        <v>12</v>
      </c>
      <c r="F46" s="401">
        <v>0</v>
      </c>
      <c r="G46" s="408">
        <f t="shared" ref="G46" si="5">F46/E46</f>
        <v>0</v>
      </c>
      <c r="H46" s="398" t="str">
        <f>CONCATENATE(IF(G46&lt;='8-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 - ",VLOOKUP(IF(G46&lt;='8-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valida"))))),'8- Políticas de Administración '!$B$6:$F$10,5,FALSE))</f>
        <v>Muy Baja - 1</v>
      </c>
      <c r="I46" s="236" t="s">
        <v>235</v>
      </c>
      <c r="J46" s="239" t="s">
        <v>305</v>
      </c>
      <c r="K46" s="212" t="str">
        <f>IFERROR(CONCATENATE(INDEX('8- Políticas de Administración '!$B$16:$F$53,MATCH('5- Identificación de Riesgos'!J46,'8- Políticas de Administración '!$C$16:$C$54,0),1)," - ",L46),"")</f>
        <v>Moderado - 3</v>
      </c>
      <c r="L46" s="213">
        <f>IFERROR(VLOOKUP(INDEX('8- Políticas de Administración '!$B$16:$F$63,MATCH('5- Identificación de Riesgos'!J46,'8- Políticas de Administración '!$C$16:$C$64,0),1),'8- Políticas de Administración '!$B$16:$F$64,5,FALSE),"")</f>
        <v>3</v>
      </c>
      <c r="M46" s="401" t="str">
        <f>IFERROR(CONCATENATE(INDEX('8- Políticas de Administración '!$B$16:$F$53,MATCH(ROUND(AVERAGE(L46:L48),0),'8- Políticas de Administración '!$F$16:$F$53,0),1)," - ",ROUND(AVERAGE(L46:L48),0)),"")</f>
        <v>Moderado - 3</v>
      </c>
      <c r="N46" s="404" t="str">
        <f>IFERROR(CONCATENATE(VLOOKUP((LEFT(H46,LEN(H46)-4)&amp;LEFT(M46,LEN(M46)-4)),'9- Matriz de Calor '!$D$18:$E$42,2,0)," - ",RIGHT(H46,1)*RIGHT(M46,1)),"")</f>
        <v>Moderado - 3</v>
      </c>
      <c r="O46" s="417">
        <f>RIGHT(H46,1)*RIGHT(M46,1)</f>
        <v>3</v>
      </c>
      <c r="P46" s="214"/>
      <c r="Q46" s="407" t="s">
        <v>282</v>
      </c>
      <c r="R46" s="407"/>
      <c r="S46" s="407"/>
      <c r="T46" s="407"/>
      <c r="U46" s="407"/>
      <c r="V46" s="407"/>
    </row>
    <row r="47" spans="1:22" ht="60" customHeight="1">
      <c r="A47" s="437"/>
      <c r="B47" s="433"/>
      <c r="C47" s="433"/>
      <c r="D47" s="158" t="s">
        <v>306</v>
      </c>
      <c r="E47" s="402"/>
      <c r="F47" s="402"/>
      <c r="G47" s="409"/>
      <c r="H47" s="399"/>
      <c r="I47" s="237" t="s">
        <v>249</v>
      </c>
      <c r="J47" s="240" t="s">
        <v>307</v>
      </c>
      <c r="K47" s="215" t="str">
        <f>IFERROR(CONCATENATE(INDEX('8- Políticas de Administración '!$B$16:$F$53,MATCH('5- Identificación de Riesgos'!J47,'8- Políticas de Administración '!$C$16:$C$54,0),1)," - ",L47),"")</f>
        <v>Moderado - 3</v>
      </c>
      <c r="L47" s="216">
        <f>IFERROR(VLOOKUP(INDEX('8- Políticas de Administración '!$B$16:$F$63,MATCH('5- Identificación de Riesgos'!J47,'8- Políticas de Administración '!$C$16:$C$64,0),1),'8- Políticas de Administración '!$B$16:$F$64,5,FALSE),"")</f>
        <v>3</v>
      </c>
      <c r="M47" s="402"/>
      <c r="N47" s="405"/>
      <c r="O47" s="418"/>
      <c r="P47" s="214"/>
      <c r="Q47" s="407"/>
      <c r="R47" s="407"/>
      <c r="S47" s="407"/>
      <c r="T47" s="407"/>
      <c r="U47" s="407"/>
      <c r="V47" s="407"/>
    </row>
    <row r="48" spans="1:22" ht="60" customHeight="1">
      <c r="A48" s="438"/>
      <c r="B48" s="434"/>
      <c r="C48" s="434"/>
      <c r="D48" s="197" t="s">
        <v>308</v>
      </c>
      <c r="E48" s="403"/>
      <c r="F48" s="403"/>
      <c r="G48" s="410"/>
      <c r="H48" s="400"/>
      <c r="I48" s="238" t="s">
        <v>309</v>
      </c>
      <c r="J48" s="241" t="s">
        <v>285</v>
      </c>
      <c r="K48" s="217" t="str">
        <f>IFERROR(CONCATENATE(INDEX('8- Políticas de Administración '!$B$16:$F$53,MATCH('5- Identificación de Riesgos'!J48,'8- Políticas de Administración '!$C$16:$C$54,0),1)," - ",L48),"")</f>
        <v>Mayor - 4</v>
      </c>
      <c r="L48" s="218">
        <f>IFERROR(VLOOKUP(INDEX('8- Políticas de Administración '!$B$16:$F$63,MATCH('5- Identificación de Riesgos'!J48,'8- Políticas de Administración '!$C$16:$C$64,0),1),'8- Políticas de Administración '!$B$16:$F$64,5,FALSE),"")</f>
        <v>4</v>
      </c>
      <c r="M48" s="403"/>
      <c r="N48" s="406"/>
      <c r="O48" s="418"/>
      <c r="P48" s="214"/>
      <c r="Q48" s="407"/>
      <c r="R48" s="407"/>
      <c r="S48" s="407"/>
      <c r="T48" s="407"/>
      <c r="U48" s="407"/>
      <c r="V48" s="407"/>
    </row>
    <row r="49" spans="1:22" s="210" customFormat="1" ht="60" customHeight="1">
      <c r="A49" s="476">
        <v>10</v>
      </c>
      <c r="B49" s="479" t="s">
        <v>310</v>
      </c>
      <c r="C49" s="482" t="s">
        <v>311</v>
      </c>
      <c r="D49" s="157" t="s">
        <v>312</v>
      </c>
      <c r="E49" s="398">
        <v>200</v>
      </c>
      <c r="F49" s="398">
        <v>0</v>
      </c>
      <c r="G49" s="485">
        <f t="shared" ref="G49" si="6">+F49/E49</f>
        <v>0</v>
      </c>
      <c r="H49" s="398" t="s">
        <v>313</v>
      </c>
      <c r="I49" s="236" t="s">
        <v>309</v>
      </c>
      <c r="J49" s="239" t="s">
        <v>285</v>
      </c>
      <c r="K49" s="212" t="str">
        <f>IFERROR(CONCATENATE(INDEX('8- Políticas de Administración '!$B$16:$F$53,MATCH('5- Identificación de Riesgos'!J49,'8- Políticas de Administración '!$C$16:$C$54,0),1)," - ",L49),"")</f>
        <v>Mayor - 4</v>
      </c>
      <c r="L49" s="213">
        <f>IFERROR(VLOOKUP(INDEX('8- Políticas de Administración '!$B$16:$F$63,MATCH('5- Identificación de Riesgos'!J49,'8- Políticas de Administración '!$C$16:$C$64,0),1),'8- Políticas de Administración '!$B$16:$F$64,5,FALSE),"")</f>
        <v>4</v>
      </c>
      <c r="M49" s="401" t="str">
        <f>IFERROR(CONCATENATE(INDEX('8- Políticas de Administración '!$B$16:$F$53,MATCH(ROUND(AVERAGE(L49:L52),0),'8- Políticas de Administración '!$F$16:$F$53,0),1)," - ",ROUND(AVERAGE(L49:L52),0)),"")</f>
        <v>Mayor - 4</v>
      </c>
      <c r="N49" s="404" t="str">
        <f>IFERROR(CONCATENATE(VLOOKUP((LEFT(H49,LEN(H49)-4)&amp;LEFT(M49,LEN(M49)-4)),'9- Matriz de Calor '!$D$18:$E$42,2,0)," - ",RIGHT(H49,1)*RIGHT(M49,1)),"")</f>
        <v>Alto  - 4</v>
      </c>
      <c r="O49" s="399">
        <f>RIGHT(H49,1)*RIGHT(M49,1)</f>
        <v>4</v>
      </c>
      <c r="P49" s="220"/>
      <c r="Q49" s="220"/>
      <c r="R49" s="220"/>
      <c r="S49" s="220"/>
      <c r="T49" s="220"/>
      <c r="U49" s="220"/>
      <c r="V49" s="220"/>
    </row>
    <row r="50" spans="1:22" s="210" customFormat="1" ht="60" customHeight="1">
      <c r="A50" s="477"/>
      <c r="B50" s="480"/>
      <c r="C50" s="483"/>
      <c r="D50" s="158" t="s">
        <v>314</v>
      </c>
      <c r="E50" s="399"/>
      <c r="F50" s="399"/>
      <c r="G50" s="486"/>
      <c r="H50" s="399"/>
      <c r="I50" s="237" t="s">
        <v>232</v>
      </c>
      <c r="J50" s="240" t="s">
        <v>284</v>
      </c>
      <c r="K50" s="215" t="str">
        <f>IFERROR(CONCATENATE(INDEX('8- Políticas de Administración '!$B$16:$F$53,MATCH('5- Identificación de Riesgos'!J50,'8- Políticas de Administración '!$C$16:$C$54,0),1)," - ",L50),"")</f>
        <v>Moderado - 3</v>
      </c>
      <c r="L50" s="216">
        <f>IFERROR(VLOOKUP(INDEX('8- Políticas de Administración '!$B$16:$F$63,MATCH('5- Identificación de Riesgos'!J50,'8- Políticas de Administración '!$C$16:$C$64,0),1),'8- Políticas de Administración '!$B$16:$F$64,5,FALSE),"")</f>
        <v>3</v>
      </c>
      <c r="M50" s="402"/>
      <c r="N50" s="405"/>
      <c r="O50" s="399"/>
      <c r="P50" s="220"/>
      <c r="Q50" s="220"/>
      <c r="R50" s="220"/>
      <c r="S50" s="220"/>
      <c r="T50" s="220"/>
      <c r="U50" s="220"/>
      <c r="V50" s="220"/>
    </row>
    <row r="51" spans="1:22" s="210" customFormat="1" ht="60" customHeight="1">
      <c r="A51" s="477"/>
      <c r="B51" s="480"/>
      <c r="C51" s="483"/>
      <c r="D51" s="158" t="s">
        <v>315</v>
      </c>
      <c r="E51" s="399"/>
      <c r="F51" s="399"/>
      <c r="G51" s="486"/>
      <c r="H51" s="399"/>
      <c r="I51" s="237" t="s">
        <v>235</v>
      </c>
      <c r="J51" s="240" t="s">
        <v>291</v>
      </c>
      <c r="K51" s="215" t="str">
        <f>IFERROR(CONCATENATE(INDEX('8- Políticas de Administración '!$B$16:$F$53,MATCH('5- Identificación de Riesgos'!J51,'8- Políticas de Administración '!$C$16:$C$54,0),1)," - ",L51),"")</f>
        <v>Catastrófico - 5</v>
      </c>
      <c r="L51" s="216">
        <f>IFERROR(VLOOKUP(INDEX('8- Políticas de Administración '!$B$16:$F$63,MATCH('5- Identificación de Riesgos'!J51,'8- Políticas de Administración '!$C$16:$C$64,0),1),'8- Políticas de Administración '!$B$16:$F$64,5,FALSE),"")</f>
        <v>5</v>
      </c>
      <c r="M51" s="402"/>
      <c r="N51" s="405"/>
      <c r="O51" s="399"/>
      <c r="P51" s="220"/>
      <c r="Q51" s="220"/>
      <c r="R51" s="220"/>
      <c r="S51" s="220"/>
      <c r="T51" s="220"/>
      <c r="U51" s="220"/>
      <c r="V51" s="220"/>
    </row>
    <row r="52" spans="1:22" s="210" customFormat="1" ht="60" customHeight="1" thickBot="1">
      <c r="A52" s="478"/>
      <c r="B52" s="481"/>
      <c r="C52" s="484"/>
      <c r="D52" s="197" t="s">
        <v>316</v>
      </c>
      <c r="E52" s="400"/>
      <c r="F52" s="400"/>
      <c r="G52" s="487"/>
      <c r="H52" s="400"/>
      <c r="I52" s="246"/>
      <c r="J52" s="246"/>
      <c r="K52" s="217" t="str">
        <f>IFERROR(CONCATENATE(INDEX('8- Políticas de Administración '!$B$16:$F$53,MATCH('5- Identificación de Riesgos'!J52,'8- Políticas de Administración '!$C$16:$C$54,0),1)," - ",L52),"")</f>
        <v/>
      </c>
      <c r="L52" s="247" t="s">
        <v>317</v>
      </c>
      <c r="M52" s="403"/>
      <c r="N52" s="406"/>
      <c r="O52" s="399"/>
      <c r="P52" s="220"/>
      <c r="Q52" s="220"/>
      <c r="R52" s="220"/>
      <c r="S52" s="220"/>
      <c r="T52" s="220"/>
      <c r="U52" s="220"/>
      <c r="V52" s="220"/>
    </row>
    <row r="53" spans="1:22" ht="60" customHeight="1">
      <c r="A53" s="429">
        <v>11</v>
      </c>
      <c r="B53" s="432" t="s">
        <v>318</v>
      </c>
      <c r="C53" s="435" t="s">
        <v>319</v>
      </c>
      <c r="D53" s="299" t="s">
        <v>320</v>
      </c>
      <c r="E53" s="401">
        <v>60</v>
      </c>
      <c r="F53" s="401">
        <v>0</v>
      </c>
      <c r="G53" s="408">
        <f t="shared" ref="G53" si="7">F53/E53</f>
        <v>0</v>
      </c>
      <c r="H53" s="398" t="str">
        <f>CONCATENATE(IF(G53&lt;='8- Políticas de Administración '!$D$6,'8- Políticas de Administración '!$B$6,IF(G53&lt;='8- Políticas de Administración '!$D$7,'8- Políticas de Administración '!$B$7,IF(G53&lt;='8- Políticas de Administración '!$D$8,'8- Políticas de Administración '!$B$8,IF(G53&lt;='8- Políticas de Administración '!$D$9,'8- Políticas de Administración '!$B$9,IF(G53&lt;='8- Políticas de Administración '!$D$10,'8- Políticas de Administración '!$B$10,"Probabilidad no valida")))))," - ",VLOOKUP(IF(G53&lt;='8- Políticas de Administración '!$D$6,'8- Políticas de Administración '!$B$6,IF(G53&lt;='8- Políticas de Administración '!$D$7,'8- Políticas de Administración '!$B$7,IF(G53&lt;='8- Políticas de Administración '!$D$8,'8- Políticas de Administración '!$B$8,IF(G53&lt;='8- Políticas de Administración '!$D$9,'8- Políticas de Administración '!$B$9,IF(G53&lt;='8- Políticas de Administración '!$D$10,'8- Políticas de Administración '!$B$10,"Probabilidad no valida"))))),'8- Políticas de Administración '!$B$6:$F$10,5,FALSE))</f>
        <v>Muy Baja - 1</v>
      </c>
      <c r="I53" s="236" t="s">
        <v>309</v>
      </c>
      <c r="J53" s="239" t="s">
        <v>285</v>
      </c>
      <c r="K53" s="212" t="str">
        <f>IFERROR(CONCATENATE(INDEX('8- Políticas de Administración '!$B$16:$F$53,MATCH('5- Identificación de Riesgos'!J53,'8- Políticas de Administración '!$C$16:$C$54,0),1)," - ",L53),"")</f>
        <v>Mayor - 4</v>
      </c>
      <c r="L53" s="213">
        <f>IFERROR(VLOOKUP(INDEX('8- Políticas de Administración '!$B$16:$F$63,MATCH('5- Identificación de Riesgos'!J53,'8- Políticas de Administración '!$C$16:$C$64,0),1),'8- Políticas de Administración '!$B$16:$F$64,5,FALSE),"")</f>
        <v>4</v>
      </c>
      <c r="M53" s="401" t="str">
        <f>IFERROR(CONCATENATE(INDEX('8- Políticas de Administración '!$B$16:$F$53,MATCH(ROUND(AVERAGE(L53:L56),0),'8- Políticas de Administración '!$F$16:$F$53,0),1)," - ",ROUND(AVERAGE(L53:L56),0)),"")</f>
        <v>Mayor - 4</v>
      </c>
      <c r="N53" s="404" t="str">
        <f>IFERROR(CONCATENATE(VLOOKUP((LEFT(H53,LEN(H53)-4)&amp;LEFT(M53,LEN(M53)-4)),'9- Matriz de Calor '!$D$18:$E$42,2,0)," - ",RIGHT(H53,1)*RIGHT(M53,1)),"")</f>
        <v>Alto  - 4</v>
      </c>
      <c r="O53" s="417">
        <f>RIGHT(H53,1)*RIGHT(M53,1)</f>
        <v>4</v>
      </c>
      <c r="P53" s="214"/>
      <c r="Q53" s="407" t="s">
        <v>282</v>
      </c>
      <c r="R53" s="407"/>
      <c r="S53" s="407"/>
      <c r="T53" s="407"/>
      <c r="U53" s="407"/>
      <c r="V53" s="407"/>
    </row>
    <row r="54" spans="1:22" ht="60" customHeight="1">
      <c r="A54" s="430"/>
      <c r="B54" s="433"/>
      <c r="C54" s="433"/>
      <c r="D54" s="300" t="s">
        <v>321</v>
      </c>
      <c r="E54" s="402"/>
      <c r="F54" s="402"/>
      <c r="G54" s="409"/>
      <c r="H54" s="399"/>
      <c r="I54" s="237" t="s">
        <v>232</v>
      </c>
      <c r="J54" s="240" t="s">
        <v>284</v>
      </c>
      <c r="K54" s="215" t="str">
        <f>IFERROR(CONCATENATE(INDEX('8- Políticas de Administración '!$B$16:$F$53,MATCH('5- Identificación de Riesgos'!J54,'8- Políticas de Administración '!$C$16:$C$54,0),1)," - ",L54),"")</f>
        <v>Moderado - 3</v>
      </c>
      <c r="L54" s="216">
        <f>IFERROR(VLOOKUP(INDEX('8- Políticas de Administración '!$B$16:$F$63,MATCH('5- Identificación de Riesgos'!J54,'8- Políticas de Administración '!$C$16:$C$64,0),1),'8- Políticas de Administración '!$B$16:$F$64,5,FALSE),"")</f>
        <v>3</v>
      </c>
      <c r="M54" s="402"/>
      <c r="N54" s="405"/>
      <c r="O54" s="418"/>
      <c r="P54" s="214"/>
      <c r="Q54" s="407"/>
      <c r="R54" s="407"/>
      <c r="S54" s="407"/>
      <c r="T54" s="407"/>
      <c r="U54" s="407"/>
      <c r="V54" s="407"/>
    </row>
    <row r="55" spans="1:22" ht="60" customHeight="1">
      <c r="A55" s="430"/>
      <c r="B55" s="433"/>
      <c r="C55" s="433"/>
      <c r="D55" s="300" t="s">
        <v>322</v>
      </c>
      <c r="E55" s="402"/>
      <c r="F55" s="402"/>
      <c r="G55" s="409"/>
      <c r="H55" s="399"/>
      <c r="I55" s="237" t="s">
        <v>235</v>
      </c>
      <c r="J55" s="240" t="s">
        <v>291</v>
      </c>
      <c r="K55" s="215" t="str">
        <f>IFERROR(CONCATENATE(INDEX('8- Políticas de Administración '!$B$16:$F$53,MATCH('5- Identificación de Riesgos'!J55,'8- Políticas de Administración '!$C$16:$C$54,0),1)," - ",L55),"")</f>
        <v>Catastrófico - 5</v>
      </c>
      <c r="L55" s="216">
        <f>IFERROR(VLOOKUP(INDEX('8- Políticas de Administración '!$B$16:$F$63,MATCH('5- Identificación de Riesgos'!J55,'8- Políticas de Administración '!$C$16:$C$64,0),1),'8- Políticas de Administración '!$B$16:$F$64,5,FALSE),"")</f>
        <v>5</v>
      </c>
      <c r="M55" s="402"/>
      <c r="N55" s="405"/>
      <c r="O55" s="418"/>
      <c r="P55" s="214"/>
      <c r="Q55" s="407"/>
      <c r="R55" s="407"/>
      <c r="S55" s="407"/>
      <c r="T55" s="407"/>
      <c r="U55" s="407"/>
      <c r="V55" s="407"/>
    </row>
    <row r="56" spans="1:22" ht="60" customHeight="1">
      <c r="A56" s="431"/>
      <c r="B56" s="434"/>
      <c r="C56" s="434"/>
      <c r="D56" s="301" t="s">
        <v>323</v>
      </c>
      <c r="E56" s="403"/>
      <c r="F56" s="403"/>
      <c r="G56" s="410"/>
      <c r="H56" s="400"/>
      <c r="I56" s="238"/>
      <c r="J56" s="241"/>
      <c r="K56" s="217" t="str">
        <f>IFERROR(CONCATENATE(INDEX('8- Políticas de Administración '!$B$16:$F$53,MATCH('5- Identificación de Riesgos'!J56,'8- Políticas de Administración '!$C$16:$C$54,0),1)," - ",L56),"")</f>
        <v/>
      </c>
      <c r="L56" s="218" t="str">
        <f>IFERROR(VLOOKUP(INDEX('8- Políticas de Administración '!$B$16:$F$63,MATCH('5- Identificación de Riesgos'!J56,'8- Políticas de Administración '!$C$16:$C$64,0),1),'8- Políticas de Administración '!$B$16:$F$64,5,FALSE),"")</f>
        <v/>
      </c>
      <c r="M56" s="403"/>
      <c r="N56" s="406"/>
      <c r="O56" s="418"/>
      <c r="P56" s="214"/>
      <c r="Q56" s="407"/>
      <c r="R56" s="407"/>
      <c r="S56" s="407"/>
      <c r="T56" s="407"/>
      <c r="U56" s="407"/>
      <c r="V56" s="407"/>
    </row>
    <row r="57" spans="1:22" ht="60" customHeight="1">
      <c r="A57" s="429">
        <v>12</v>
      </c>
      <c r="B57" s="432" t="s">
        <v>324</v>
      </c>
      <c r="C57" s="435" t="s">
        <v>325</v>
      </c>
      <c r="D57" s="299" t="s">
        <v>320</v>
      </c>
      <c r="E57" s="401">
        <v>60</v>
      </c>
      <c r="F57" s="401">
        <v>0</v>
      </c>
      <c r="G57" s="408">
        <f t="shared" ref="G57" si="8">F57/E57</f>
        <v>0</v>
      </c>
      <c r="H57" s="398" t="str">
        <f>CONCATENATE(IF(G57&lt;='8- Políticas de Administración '!$D$6,'8- Políticas de Administración '!$B$6,IF(G57&lt;='8- Políticas de Administración '!$D$7,'8- Políticas de Administración '!$B$7,IF(G57&lt;='8- Políticas de Administración '!$D$8,'8- Políticas de Administración '!$B$8,IF(G57&lt;='8- Políticas de Administración '!$D$9,'8- Políticas de Administración '!$B$9,IF(G57&lt;='8- Políticas de Administración '!$D$10,'8- Políticas de Administración '!$B$10,"Probabilidad no valida")))))," - ",VLOOKUP(IF(G57&lt;='8- Políticas de Administración '!$D$6,'8- Políticas de Administración '!$B$6,IF(G57&lt;='8- Políticas de Administración '!$D$7,'8- Políticas de Administración '!$B$7,IF(G57&lt;='8- Políticas de Administración '!$D$8,'8- Políticas de Administración '!$B$8,IF(G57&lt;='8- Políticas de Administración '!$D$9,'8- Políticas de Administración '!$B$9,IF(G57&lt;='8- Políticas de Administración '!$D$10,'8- Políticas de Administración '!$B$10,"Probabilidad no valida"))))),'8- Políticas de Administración '!$B$6:$F$10,5,FALSE))</f>
        <v>Muy Baja - 1</v>
      </c>
      <c r="I57" s="236" t="s">
        <v>309</v>
      </c>
      <c r="J57" s="239" t="s">
        <v>285</v>
      </c>
      <c r="K57" s="212" t="str">
        <f>IFERROR(CONCATENATE(INDEX('8- Políticas de Administración '!$B$16:$F$53,MATCH('5- Identificación de Riesgos'!J57,'8- Políticas de Administración '!$C$16:$C$54,0),1)," - ",L57),"")</f>
        <v>Mayor - 4</v>
      </c>
      <c r="L57" s="213">
        <f>IFERROR(VLOOKUP(INDEX('8- Políticas de Administración '!$B$16:$F$63,MATCH('5- Identificación de Riesgos'!J57,'8- Políticas de Administración '!$C$16:$C$64,0),1),'8- Políticas de Administración '!$B$16:$F$64,5,FALSE),"")</f>
        <v>4</v>
      </c>
      <c r="M57" s="401" t="str">
        <f>IFERROR(CONCATENATE(INDEX('8- Políticas de Administración '!$B$16:$F$53,MATCH(ROUND(AVERAGE(L57:L62),0),'8- Políticas de Administración '!$F$16:$F$53,0),1)," - ",ROUND(AVERAGE(L57:L62),0)),"")</f>
        <v>Mayor - 4</v>
      </c>
      <c r="N57" s="404" t="str">
        <f>IFERROR(CONCATENATE(VLOOKUP((LEFT(H57,LEN(H57)-4)&amp;LEFT(M57,LEN(M57)-4)),'9- Matriz de Calor '!$D$18:$E$42,2,0)," - ",RIGHT(H57,1)*RIGHT(M57,1)),"")</f>
        <v>Alto  - 4</v>
      </c>
      <c r="O57" s="417">
        <f>RIGHT(H57,1)*RIGHT(M57,1)</f>
        <v>4</v>
      </c>
      <c r="P57" s="214"/>
      <c r="Q57" s="407" t="s">
        <v>282</v>
      </c>
      <c r="R57" s="407"/>
      <c r="S57" s="407"/>
      <c r="T57" s="407"/>
      <c r="U57" s="407"/>
      <c r="V57" s="407"/>
    </row>
    <row r="58" spans="1:22" ht="60" customHeight="1">
      <c r="A58" s="430"/>
      <c r="B58" s="433"/>
      <c r="C58" s="433"/>
      <c r="D58" s="300" t="s">
        <v>321</v>
      </c>
      <c r="E58" s="402"/>
      <c r="F58" s="402"/>
      <c r="G58" s="409"/>
      <c r="H58" s="399"/>
      <c r="I58" s="237" t="s">
        <v>232</v>
      </c>
      <c r="J58" s="240" t="s">
        <v>284</v>
      </c>
      <c r="K58" s="215" t="str">
        <f>IFERROR(CONCATENATE(INDEX('8- Políticas de Administración '!$B$16:$F$53,MATCH('5- Identificación de Riesgos'!J58,'8- Políticas de Administración '!$C$16:$C$54,0),1)," - ",L58),"")</f>
        <v>Moderado - 3</v>
      </c>
      <c r="L58" s="216">
        <f>IFERROR(VLOOKUP(INDEX('8- Políticas de Administración '!$B$16:$F$63,MATCH('5- Identificación de Riesgos'!J58,'8- Políticas de Administración '!$C$16:$C$64,0),1),'8- Políticas de Administración '!$B$16:$F$64,5,FALSE),"")</f>
        <v>3</v>
      </c>
      <c r="M58" s="402"/>
      <c r="N58" s="405"/>
      <c r="O58" s="418"/>
      <c r="P58" s="214"/>
      <c r="Q58" s="407"/>
      <c r="R58" s="407"/>
      <c r="S58" s="407"/>
      <c r="T58" s="407"/>
      <c r="U58" s="407"/>
      <c r="V58" s="407"/>
    </row>
    <row r="59" spans="1:22" ht="60" customHeight="1">
      <c r="A59" s="430"/>
      <c r="B59" s="433"/>
      <c r="C59" s="433"/>
      <c r="D59" s="300" t="s">
        <v>322</v>
      </c>
      <c r="E59" s="402"/>
      <c r="F59" s="402"/>
      <c r="G59" s="409"/>
      <c r="H59" s="399"/>
      <c r="I59" s="237" t="s">
        <v>235</v>
      </c>
      <c r="J59" s="240" t="s">
        <v>291</v>
      </c>
      <c r="K59" s="215" t="str">
        <f>IFERROR(CONCATENATE(INDEX('8- Políticas de Administración '!$B$16:$F$53,MATCH('5- Identificación de Riesgos'!J59,'8- Políticas de Administración '!$C$16:$C$54,0),1)," - ",L59),"")</f>
        <v>Catastrófico - 5</v>
      </c>
      <c r="L59" s="216">
        <f>IFERROR(VLOOKUP(INDEX('8- Políticas de Administración '!$B$16:$F$63,MATCH('5- Identificación de Riesgos'!J59,'8- Políticas de Administración '!$C$16:$C$64,0),1),'8- Políticas de Administración '!$B$16:$F$64,5,FALSE),"")</f>
        <v>5</v>
      </c>
      <c r="M59" s="402"/>
      <c r="N59" s="405"/>
      <c r="O59" s="418"/>
      <c r="P59" s="214"/>
      <c r="Q59" s="407"/>
      <c r="R59" s="407"/>
      <c r="S59" s="407"/>
      <c r="T59" s="407"/>
      <c r="U59" s="407"/>
      <c r="V59" s="407"/>
    </row>
    <row r="60" spans="1:22" ht="60" customHeight="1">
      <c r="A60" s="430"/>
      <c r="B60" s="433"/>
      <c r="C60" s="433"/>
      <c r="D60" s="300" t="s">
        <v>326</v>
      </c>
      <c r="E60" s="402"/>
      <c r="F60" s="402"/>
      <c r="G60" s="409"/>
      <c r="H60" s="399"/>
      <c r="I60" s="237"/>
      <c r="J60" s="240"/>
      <c r="K60" s="215" t="str">
        <f>IFERROR(CONCATENATE(INDEX('8- Políticas de Administración '!$B$16:$F$53,MATCH('5- Identificación de Riesgos'!J60,'8- Políticas de Administración '!$C$16:$C$54,0),1)," - ",L60),"")</f>
        <v/>
      </c>
      <c r="L60" s="216" t="str">
        <f>IFERROR(VLOOKUP(INDEX('8- Políticas de Administración '!$B$16:$F$63,MATCH('5- Identificación de Riesgos'!J60,'8- Políticas de Administración '!$C$16:$C$64,0),1),'8- Políticas de Administración '!$B$16:$F$64,5,FALSE),"")</f>
        <v/>
      </c>
      <c r="M60" s="402"/>
      <c r="N60" s="405"/>
      <c r="O60" s="418"/>
      <c r="P60" s="214"/>
      <c r="Q60" s="407"/>
      <c r="R60" s="407"/>
      <c r="S60" s="407"/>
      <c r="T60" s="407"/>
      <c r="U60" s="407"/>
      <c r="V60" s="407"/>
    </row>
    <row r="61" spans="1:22" ht="60" customHeight="1">
      <c r="A61" s="430"/>
      <c r="B61" s="433"/>
      <c r="C61" s="433"/>
      <c r="D61" s="300" t="s">
        <v>327</v>
      </c>
      <c r="E61" s="402"/>
      <c r="F61" s="402"/>
      <c r="G61" s="409"/>
      <c r="H61" s="399"/>
      <c r="I61" s="237"/>
      <c r="J61" s="240"/>
      <c r="K61" s="215" t="str">
        <f>IFERROR(CONCATENATE(INDEX('8- Políticas de Administración '!$B$16:$F$53,MATCH('5- Identificación de Riesgos'!J61,'8- Políticas de Administración '!$C$16:$C$54,0),1)," - ",L61),"")</f>
        <v/>
      </c>
      <c r="L61" s="216" t="str">
        <f>IFERROR(VLOOKUP(INDEX('8- Políticas de Administración '!$B$16:$F$63,MATCH('5- Identificación de Riesgos'!J61,'8- Políticas de Administración '!$C$16:$C$64,0),1),'8- Políticas de Administración '!$B$16:$F$64,5,FALSE),"")</f>
        <v/>
      </c>
      <c r="M61" s="402"/>
      <c r="N61" s="405"/>
      <c r="O61" s="418"/>
      <c r="P61" s="214"/>
      <c r="Q61" s="407"/>
      <c r="R61" s="407"/>
      <c r="S61" s="407"/>
      <c r="T61" s="407"/>
      <c r="U61" s="407"/>
      <c r="V61" s="407"/>
    </row>
    <row r="62" spans="1:22" ht="60" customHeight="1">
      <c r="A62" s="431"/>
      <c r="B62" s="434"/>
      <c r="C62" s="434"/>
      <c r="D62" s="301" t="s">
        <v>328</v>
      </c>
      <c r="E62" s="403"/>
      <c r="F62" s="403"/>
      <c r="G62" s="410"/>
      <c r="H62" s="400"/>
      <c r="I62" s="238"/>
      <c r="J62" s="241"/>
      <c r="K62" s="217" t="str">
        <f>IFERROR(CONCATENATE(INDEX('8- Políticas de Administración '!$B$16:$F$53,MATCH('5- Identificación de Riesgos'!J62,'8- Políticas de Administración '!$C$16:$C$54,0),1)," - ",L62),"")</f>
        <v/>
      </c>
      <c r="L62" s="218" t="str">
        <f>IFERROR(VLOOKUP(INDEX('8- Políticas de Administración '!$B$16:$F$63,MATCH('5- Identificación de Riesgos'!J62,'8- Políticas de Administración '!$C$16:$C$64,0),1),'8- Políticas de Administración '!$B$16:$F$64,5,FALSE),"")</f>
        <v/>
      </c>
      <c r="M62" s="403"/>
      <c r="N62" s="406"/>
      <c r="O62" s="418"/>
      <c r="P62" s="214"/>
      <c r="Q62" s="407"/>
      <c r="R62" s="407"/>
      <c r="S62" s="407"/>
      <c r="T62" s="407"/>
      <c r="U62" s="407"/>
      <c r="V62" s="407"/>
    </row>
    <row r="63" spans="1:22" ht="60" customHeight="1">
      <c r="A63" s="429">
        <v>13</v>
      </c>
      <c r="B63" s="432" t="s">
        <v>329</v>
      </c>
      <c r="C63" s="435" t="s">
        <v>330</v>
      </c>
      <c r="D63" s="299" t="s">
        <v>320</v>
      </c>
      <c r="E63" s="401">
        <v>365</v>
      </c>
      <c r="F63" s="401">
        <v>0</v>
      </c>
      <c r="G63" s="408">
        <f t="shared" ref="G63" si="9">F63/E63</f>
        <v>0</v>
      </c>
      <c r="H63" s="398" t="str">
        <f>CONCATENATE(IF(G63&lt;='8- Políticas de Administración '!$D$6,'8- Políticas de Administración '!$B$6,IF(G63&lt;='8- Políticas de Administración '!$D$7,'8- Políticas de Administración '!$B$7,IF(G63&lt;='8- Políticas de Administración '!$D$8,'8- Políticas de Administración '!$B$8,IF(G63&lt;='8- Políticas de Administración '!$D$9,'8- Políticas de Administración '!$B$9,IF(G63&lt;='8- Políticas de Administración '!$D$10,'8- Políticas de Administración '!$B$10,"Probabilidad no valida")))))," - ",VLOOKUP(IF(G63&lt;='8- Políticas de Administración '!$D$6,'8- Políticas de Administración '!$B$6,IF(G63&lt;='8- Políticas de Administración '!$D$7,'8- Políticas de Administración '!$B$7,IF(G63&lt;='8- Políticas de Administración '!$D$8,'8- Políticas de Administración '!$B$8,IF(G63&lt;='8- Políticas de Administración '!$D$9,'8- Políticas de Administración '!$B$9,IF(G63&lt;='8- Políticas de Administración '!$D$10,'8- Políticas de Administración '!$B$10,"Probabilidad no valida"))))),'8- Políticas de Administración '!$B$6:$F$10,5,FALSE))</f>
        <v>Muy Baja - 1</v>
      </c>
      <c r="I63" s="236" t="s">
        <v>309</v>
      </c>
      <c r="J63" s="239" t="s">
        <v>285</v>
      </c>
      <c r="K63" s="212" t="str">
        <f>IFERROR(CONCATENATE(INDEX('8- Políticas de Administración '!$B$16:$F$53,MATCH('5- Identificación de Riesgos'!J63,'8- Políticas de Administración '!$C$16:$C$54,0),1)," - ",L63),"")</f>
        <v>Mayor - 4</v>
      </c>
      <c r="L63" s="213">
        <f>IFERROR(VLOOKUP(INDEX('8- Políticas de Administración '!$B$16:$F$63,MATCH('5- Identificación de Riesgos'!J63,'8- Políticas de Administración '!$C$16:$C$64,0),1),'8- Políticas de Administración '!$B$16:$F$64,5,FALSE),"")</f>
        <v>4</v>
      </c>
      <c r="M63" s="401" t="str">
        <f>IFERROR(CONCATENATE(INDEX('8- Políticas de Administración '!$B$16:$F$53,MATCH(ROUND(AVERAGE(L63:L66),0),'8- Políticas de Administración '!$F$16:$F$53,0),1)," - ",ROUND(AVERAGE(L63:L66),0)),"")</f>
        <v>Mayor - 4</v>
      </c>
      <c r="N63" s="404" t="str">
        <f>IFERROR(CONCATENATE(VLOOKUP((LEFT(H63,LEN(H63)-4)&amp;LEFT(M63,LEN(M63)-4)),'9- Matriz de Calor '!$D$18:$E$42,2,0)," - ",RIGHT(H63,1)*RIGHT(M63,1)),"")</f>
        <v>Alto  - 4</v>
      </c>
      <c r="O63" s="417">
        <f>RIGHT(H63,1)*RIGHT(M63,1)</f>
        <v>4</v>
      </c>
      <c r="P63" s="214"/>
      <c r="Q63" s="407" t="s">
        <v>282</v>
      </c>
      <c r="R63" s="407"/>
      <c r="S63" s="407"/>
      <c r="T63" s="407"/>
      <c r="U63" s="407"/>
      <c r="V63" s="407"/>
    </row>
    <row r="64" spans="1:22" ht="60" customHeight="1">
      <c r="A64" s="430"/>
      <c r="B64" s="433"/>
      <c r="C64" s="433"/>
      <c r="D64" s="300" t="s">
        <v>321</v>
      </c>
      <c r="E64" s="402"/>
      <c r="F64" s="402"/>
      <c r="G64" s="409"/>
      <c r="H64" s="399"/>
      <c r="I64" s="237" t="s">
        <v>232</v>
      </c>
      <c r="J64" s="240" t="s">
        <v>284</v>
      </c>
      <c r="K64" s="215" t="str">
        <f>IFERROR(CONCATENATE(INDEX('8- Políticas de Administración '!$B$16:$F$53,MATCH('5- Identificación de Riesgos'!J64,'8- Políticas de Administración '!$C$16:$C$54,0),1)," - ",L64),"")</f>
        <v>Moderado - 3</v>
      </c>
      <c r="L64" s="216">
        <f>IFERROR(VLOOKUP(INDEX('8- Políticas de Administración '!$B$16:$F$63,MATCH('5- Identificación de Riesgos'!J64,'8- Políticas de Administración '!$C$16:$C$64,0),1),'8- Políticas de Administración '!$B$16:$F$64,5,FALSE),"")</f>
        <v>3</v>
      </c>
      <c r="M64" s="402"/>
      <c r="N64" s="405"/>
      <c r="O64" s="418"/>
      <c r="P64" s="214"/>
      <c r="Q64" s="407"/>
      <c r="R64" s="407"/>
      <c r="S64" s="407"/>
      <c r="T64" s="407"/>
      <c r="U64" s="407"/>
      <c r="V64" s="407"/>
    </row>
    <row r="65" spans="1:22" ht="60" customHeight="1">
      <c r="A65" s="430"/>
      <c r="B65" s="433"/>
      <c r="C65" s="433"/>
      <c r="D65" s="300" t="s">
        <v>331</v>
      </c>
      <c r="E65" s="402"/>
      <c r="F65" s="402"/>
      <c r="G65" s="409"/>
      <c r="H65" s="399"/>
      <c r="I65" s="237" t="s">
        <v>235</v>
      </c>
      <c r="J65" s="240" t="s">
        <v>291</v>
      </c>
      <c r="K65" s="215" t="str">
        <f>IFERROR(CONCATENATE(INDEX('8- Políticas de Administración '!$B$16:$F$53,MATCH('5- Identificación de Riesgos'!J65,'8- Políticas de Administración '!$C$16:$C$54,0),1)," - ",L65),"")</f>
        <v>Catastrófico - 5</v>
      </c>
      <c r="L65" s="216">
        <f>IFERROR(VLOOKUP(INDEX('8- Políticas de Administración '!$B$16:$F$63,MATCH('5- Identificación de Riesgos'!J65,'8- Políticas de Administración '!$C$16:$C$64,0),1),'8- Políticas de Administración '!$B$16:$F$64,5,FALSE),"")</f>
        <v>5</v>
      </c>
      <c r="M65" s="402"/>
      <c r="N65" s="405"/>
      <c r="O65" s="418"/>
      <c r="P65" s="214"/>
      <c r="Q65" s="407"/>
      <c r="R65" s="407"/>
      <c r="S65" s="407"/>
      <c r="T65" s="407"/>
      <c r="U65" s="407"/>
      <c r="V65" s="407"/>
    </row>
    <row r="66" spans="1:22" ht="60" customHeight="1">
      <c r="A66" s="431"/>
      <c r="B66" s="434"/>
      <c r="C66" s="434"/>
      <c r="D66" s="301" t="s">
        <v>332</v>
      </c>
      <c r="E66" s="403"/>
      <c r="F66" s="403"/>
      <c r="G66" s="410"/>
      <c r="H66" s="400"/>
      <c r="I66" s="238"/>
      <c r="J66" s="241"/>
      <c r="K66" s="217" t="str">
        <f>IFERROR(CONCATENATE(INDEX('8- Políticas de Administración '!$B$16:$F$53,MATCH('5- Identificación de Riesgos'!J66,'8- Políticas de Administración '!$C$16:$C$54,0),1)," - ",L66),"")</f>
        <v/>
      </c>
      <c r="L66" s="218" t="str">
        <f>IFERROR(VLOOKUP(INDEX('8- Políticas de Administración '!$B$16:$F$63,MATCH('5- Identificación de Riesgos'!J66,'8- Políticas de Administración '!$C$16:$C$64,0),1),'8- Políticas de Administración '!$B$16:$F$64,5,FALSE),"")</f>
        <v/>
      </c>
      <c r="M66" s="403"/>
      <c r="N66" s="406"/>
      <c r="O66" s="418"/>
      <c r="P66" s="214"/>
      <c r="Q66" s="407"/>
      <c r="R66" s="407"/>
      <c r="S66" s="407"/>
      <c r="T66" s="407"/>
      <c r="U66" s="407"/>
      <c r="V66" s="407"/>
    </row>
    <row r="67" spans="1:22"/>
  </sheetData>
  <sheetProtection sheet="1" objects="1" scenarios="1"/>
  <mergeCells count="160">
    <mergeCell ref="N46:N48"/>
    <mergeCell ref="O46:O48"/>
    <mergeCell ref="A46:A48"/>
    <mergeCell ref="E46:E48"/>
    <mergeCell ref="F46:F48"/>
    <mergeCell ref="B46:B48"/>
    <mergeCell ref="C46:C48"/>
    <mergeCell ref="G41:G45"/>
    <mergeCell ref="H41:H45"/>
    <mergeCell ref="M41:M45"/>
    <mergeCell ref="N41:N45"/>
    <mergeCell ref="O41:O45"/>
    <mergeCell ref="O49:O52"/>
    <mergeCell ref="A49:A52"/>
    <mergeCell ref="B49:B52"/>
    <mergeCell ref="C49:C52"/>
    <mergeCell ref="E49:E52"/>
    <mergeCell ref="F49:F52"/>
    <mergeCell ref="G49:G52"/>
    <mergeCell ref="H49:H52"/>
    <mergeCell ref="M49:M52"/>
    <mergeCell ref="N49:N52"/>
    <mergeCell ref="O20:O24"/>
    <mergeCell ref="O15:O19"/>
    <mergeCell ref="M20:M24"/>
    <mergeCell ref="N20:N24"/>
    <mergeCell ref="N15:N19"/>
    <mergeCell ref="M38:M40"/>
    <mergeCell ref="O25:O29"/>
    <mergeCell ref="O38:O40"/>
    <mergeCell ref="O30:O34"/>
    <mergeCell ref="N30:N34"/>
    <mergeCell ref="M35:M37"/>
    <mergeCell ref="N35:N37"/>
    <mergeCell ref="O35:O37"/>
    <mergeCell ref="M30:M34"/>
    <mergeCell ref="M15:M19"/>
    <mergeCell ref="A25:A29"/>
    <mergeCell ref="B25:B29"/>
    <mergeCell ref="C25:C29"/>
    <mergeCell ref="E25:E29"/>
    <mergeCell ref="O8:O9"/>
    <mergeCell ref="N8:N9"/>
    <mergeCell ref="N7:O7"/>
    <mergeCell ref="K8:K9"/>
    <mergeCell ref="M8:M9"/>
    <mergeCell ref="I7:M7"/>
    <mergeCell ref="N25:N29"/>
    <mergeCell ref="O10:O14"/>
    <mergeCell ref="N10:N14"/>
    <mergeCell ref="M10:M14"/>
    <mergeCell ref="M25:M29"/>
    <mergeCell ref="E10:E14"/>
    <mergeCell ref="F10:F14"/>
    <mergeCell ref="G10:G14"/>
    <mergeCell ref="H10:H14"/>
    <mergeCell ref="A15:A19"/>
    <mergeCell ref="F8:F9"/>
    <mergeCell ref="F25:F29"/>
    <mergeCell ref="G25:G29"/>
    <mergeCell ref="H25:H29"/>
    <mergeCell ref="A5:C5"/>
    <mergeCell ref="D6:N6"/>
    <mergeCell ref="I8:I9"/>
    <mergeCell ref="G8:G9"/>
    <mergeCell ref="D5:N5"/>
    <mergeCell ref="A6:C6"/>
    <mergeCell ref="H8:H9"/>
    <mergeCell ref="E7:H7"/>
    <mergeCell ref="D7:D9"/>
    <mergeCell ref="L8:L9"/>
    <mergeCell ref="A10:A14"/>
    <mergeCell ref="C10:C14"/>
    <mergeCell ref="B10:B14"/>
    <mergeCell ref="C20:C24"/>
    <mergeCell ref="C15:C19"/>
    <mergeCell ref="F15:F19"/>
    <mergeCell ref="G15:G19"/>
    <mergeCell ref="H15:H19"/>
    <mergeCell ref="B20:B24"/>
    <mergeCell ref="H20:H24"/>
    <mergeCell ref="A20:A24"/>
    <mergeCell ref="B15:B19"/>
    <mergeCell ref="A35:A37"/>
    <mergeCell ref="B35:B37"/>
    <mergeCell ref="C35:C37"/>
    <mergeCell ref="E35:E37"/>
    <mergeCell ref="F35:F37"/>
    <mergeCell ref="G35:G37"/>
    <mergeCell ref="H35:H37"/>
    <mergeCell ref="A30:A34"/>
    <mergeCell ref="F30:F34"/>
    <mergeCell ref="B30:B34"/>
    <mergeCell ref="C30:C34"/>
    <mergeCell ref="E30:E34"/>
    <mergeCell ref="G30:G34"/>
    <mergeCell ref="H30:H34"/>
    <mergeCell ref="A38:A40"/>
    <mergeCell ref="B38:B40"/>
    <mergeCell ref="C38:C40"/>
    <mergeCell ref="E38:E40"/>
    <mergeCell ref="F38:F40"/>
    <mergeCell ref="G38:G40"/>
    <mergeCell ref="H38:H40"/>
    <mergeCell ref="Q38:V40"/>
    <mergeCell ref="A41:A45"/>
    <mergeCell ref="E41:E45"/>
    <mergeCell ref="F41:F45"/>
    <mergeCell ref="N38:N40"/>
    <mergeCell ref="B41:B45"/>
    <mergeCell ref="C41:C45"/>
    <mergeCell ref="Q41:V45"/>
    <mergeCell ref="O63:O66"/>
    <mergeCell ref="Q63:V66"/>
    <mergeCell ref="A57:A62"/>
    <mergeCell ref="B57:B62"/>
    <mergeCell ref="C57:C62"/>
    <mergeCell ref="E57:E62"/>
    <mergeCell ref="F57:F62"/>
    <mergeCell ref="G57:G62"/>
    <mergeCell ref="O53:O56"/>
    <mergeCell ref="Q53:V56"/>
    <mergeCell ref="A53:A56"/>
    <mergeCell ref="B53:B56"/>
    <mergeCell ref="C53:C56"/>
    <mergeCell ref="E53:E56"/>
    <mergeCell ref="F53:F56"/>
    <mergeCell ref="A63:A66"/>
    <mergeCell ref="B63:B66"/>
    <mergeCell ref="C63:C66"/>
    <mergeCell ref="E63:E66"/>
    <mergeCell ref="F63:F66"/>
    <mergeCell ref="G63:G66"/>
    <mergeCell ref="H63:H66"/>
    <mergeCell ref="M63:M66"/>
    <mergeCell ref="N63:N66"/>
    <mergeCell ref="H57:H62"/>
    <mergeCell ref="M57:M62"/>
    <mergeCell ref="N57:N62"/>
    <mergeCell ref="Q35:V37"/>
    <mergeCell ref="G53:G56"/>
    <mergeCell ref="H53:H56"/>
    <mergeCell ref="M53:M56"/>
    <mergeCell ref="N53:N56"/>
    <mergeCell ref="C1:N3"/>
    <mergeCell ref="O57:O62"/>
    <mergeCell ref="Q57:V62"/>
    <mergeCell ref="Q46:V48"/>
    <mergeCell ref="G46:G48"/>
    <mergeCell ref="H46:H48"/>
    <mergeCell ref="M46:M48"/>
    <mergeCell ref="A4:C4"/>
    <mergeCell ref="A8:A9"/>
    <mergeCell ref="B8:B9"/>
    <mergeCell ref="E8:E9"/>
    <mergeCell ref="D4:N4"/>
    <mergeCell ref="E20:E24"/>
    <mergeCell ref="F20:F24"/>
    <mergeCell ref="E15:E19"/>
    <mergeCell ref="G20:G24"/>
  </mergeCells>
  <conditionalFormatting sqref="D10:D13">
    <cfRule type="containsText" dxfId="675" priority="618" operator="containsText" text="1- Bajo">
      <formula>NOT(ISERROR(SEARCH("1- Bajo",D10)))</formula>
    </cfRule>
    <cfRule type="containsText" dxfId="674" priority="613" operator="containsText" text="3- Moderado">
      <formula>NOT(ISERROR(SEARCH("3- Moderado",D10)))</formula>
    </cfRule>
    <cfRule type="containsText" dxfId="673" priority="617" operator="containsText" text="4- Bajo">
      <formula>NOT(ISERROR(SEARCH("4- Bajo",D10)))</formula>
    </cfRule>
    <cfRule type="containsText" dxfId="672" priority="616" operator="containsText" text="3- Bajo">
      <formula>NOT(ISERROR(SEARCH("3- Bajo",D10)))</formula>
    </cfRule>
    <cfRule type="containsText" dxfId="671" priority="615" operator="containsText" text="4- Moderado">
      <formula>NOT(ISERROR(SEARCH("4- Moderado",D10)))</formula>
    </cfRule>
    <cfRule type="containsText" dxfId="670" priority="614" operator="containsText" text="6- Moderado">
      <formula>NOT(ISERROR(SEARCH("6- Moderado",D10)))</formula>
    </cfRule>
  </conditionalFormatting>
  <conditionalFormatting sqref="D15:D16">
    <cfRule type="containsText" dxfId="669" priority="527" operator="containsText" text="4- Bajo">
      <formula>NOT(ISERROR(SEARCH("4- Bajo",D15)))</formula>
    </cfRule>
    <cfRule type="containsText" dxfId="668" priority="523" operator="containsText" text="3- Moderado">
      <formula>NOT(ISERROR(SEARCH("3- Moderado",D15)))</formula>
    </cfRule>
    <cfRule type="containsText" dxfId="667" priority="524" operator="containsText" text="6- Moderado">
      <formula>NOT(ISERROR(SEARCH("6- Moderado",D15)))</formula>
    </cfRule>
    <cfRule type="containsText" dxfId="666" priority="525" operator="containsText" text="4- Moderado">
      <formula>NOT(ISERROR(SEARCH("4- Moderado",D15)))</formula>
    </cfRule>
    <cfRule type="containsText" dxfId="665" priority="526" operator="containsText" text="3- Bajo">
      <formula>NOT(ISERROR(SEARCH("3- Bajo",D15)))</formula>
    </cfRule>
    <cfRule type="containsText" dxfId="664" priority="528" operator="containsText" text="1- Bajo">
      <formula>NOT(ISERROR(SEARCH("1- Bajo",D15)))</formula>
    </cfRule>
  </conditionalFormatting>
  <conditionalFormatting sqref="D15:D18">
    <cfRule type="containsText" dxfId="663" priority="535" operator="containsText" text="3- Moderado">
      <formula>NOT(ISERROR(SEARCH("3- Moderado",D15)))</formula>
    </cfRule>
    <cfRule type="containsText" dxfId="662" priority="536" operator="containsText" text="6- Moderado">
      <formula>NOT(ISERROR(SEARCH("6- Moderado",D15)))</formula>
    </cfRule>
    <cfRule type="containsText" dxfId="661" priority="537" operator="containsText" text="4- Moderado">
      <formula>NOT(ISERROR(SEARCH("4- Moderado",D15)))</formula>
    </cfRule>
    <cfRule type="containsText" dxfId="660" priority="538" operator="containsText" text="3- Bajo">
      <formula>NOT(ISERROR(SEARCH("3- Bajo",D15)))</formula>
    </cfRule>
    <cfRule type="containsText" dxfId="659" priority="539" operator="containsText" text="4- Bajo">
      <formula>NOT(ISERROR(SEARCH("4- Bajo",D15)))</formula>
    </cfRule>
    <cfRule type="containsText" dxfId="658" priority="540" operator="containsText" text="1- Bajo">
      <formula>NOT(ISERROR(SEARCH("1- Bajo",D15)))</formula>
    </cfRule>
  </conditionalFormatting>
  <conditionalFormatting sqref="D16:D17">
    <cfRule type="containsText" dxfId="657" priority="477" operator="containsText" text="4- Moderado">
      <formula>NOT(ISERROR(SEARCH("4- Moderado",D16)))</formula>
    </cfRule>
    <cfRule type="containsText" dxfId="656" priority="476" operator="containsText" text="6- Moderado">
      <formula>NOT(ISERROR(SEARCH("6- Moderado",D16)))</formula>
    </cfRule>
    <cfRule type="containsText" dxfId="655" priority="491" operator="containsText" text="4- Bajo">
      <formula>NOT(ISERROR(SEARCH("4- Bajo",D16)))</formula>
    </cfRule>
    <cfRule type="containsText" dxfId="654" priority="490" operator="containsText" text="3- Bajo">
      <formula>NOT(ISERROR(SEARCH("3- Bajo",D16)))</formula>
    </cfRule>
    <cfRule type="containsText" dxfId="653" priority="489" operator="containsText" text="4- Moderado">
      <formula>NOT(ISERROR(SEARCH("4- Moderado",D16)))</formula>
    </cfRule>
    <cfRule type="containsText" dxfId="652" priority="488" operator="containsText" text="6- Moderado">
      <formula>NOT(ISERROR(SEARCH("6- Moderado",D16)))</formula>
    </cfRule>
    <cfRule type="containsText" dxfId="651" priority="475" operator="containsText" text="3- Moderado">
      <formula>NOT(ISERROR(SEARCH("3- Moderado",D16)))</formula>
    </cfRule>
    <cfRule type="containsText" dxfId="650" priority="478" operator="containsText" text="3- Bajo">
      <formula>NOT(ISERROR(SEARCH("3- Bajo",D16)))</formula>
    </cfRule>
    <cfRule type="containsText" dxfId="649" priority="479" operator="containsText" text="4- Bajo">
      <formula>NOT(ISERROR(SEARCH("4- Bajo",D16)))</formula>
    </cfRule>
    <cfRule type="containsText" dxfId="648" priority="480" operator="containsText" text="1- Bajo">
      <formula>NOT(ISERROR(SEARCH("1- Bajo",D16)))</formula>
    </cfRule>
    <cfRule type="containsText" dxfId="647" priority="487" operator="containsText" text="3- Moderado">
      <formula>NOT(ISERROR(SEARCH("3- Moderado",D16)))</formula>
    </cfRule>
    <cfRule type="containsText" dxfId="646" priority="492" operator="containsText" text="1- Bajo">
      <formula>NOT(ISERROR(SEARCH("1- Bajo",D16)))</formula>
    </cfRule>
  </conditionalFormatting>
  <conditionalFormatting sqref="D19:D23">
    <cfRule type="containsText" dxfId="645" priority="277" operator="containsText" text="3- Moderado">
      <formula>NOT(ISERROR(SEARCH("3- Moderado",D19)))</formula>
    </cfRule>
    <cfRule type="containsText" dxfId="644" priority="278" operator="containsText" text="6- Moderado">
      <formula>NOT(ISERROR(SEARCH("6- Moderado",D19)))</formula>
    </cfRule>
    <cfRule type="containsText" dxfId="643" priority="279" operator="containsText" text="4- Moderado">
      <formula>NOT(ISERROR(SEARCH("4- Moderado",D19)))</formula>
    </cfRule>
    <cfRule type="containsText" dxfId="642" priority="280" operator="containsText" text="3- Bajo">
      <formula>NOT(ISERROR(SEARCH("3- Bajo",D19)))</formula>
    </cfRule>
    <cfRule type="containsText" dxfId="641" priority="281" operator="containsText" text="4- Bajo">
      <formula>NOT(ISERROR(SEARCH("4- Bajo",D19)))</formula>
    </cfRule>
    <cfRule type="containsText" dxfId="640" priority="282" operator="containsText" text="1- Bajo">
      <formula>NOT(ISERROR(SEARCH("1- Bajo",D19)))</formula>
    </cfRule>
  </conditionalFormatting>
  <conditionalFormatting sqref="D20:D21">
    <cfRule type="containsText" dxfId="639" priority="512" operator="containsText" text="6- Moderado">
      <formula>NOT(ISERROR(SEARCH("6- Moderado",D20)))</formula>
    </cfRule>
    <cfRule type="containsText" dxfId="638" priority="515" operator="containsText" text="4- Bajo">
      <formula>NOT(ISERROR(SEARCH("4- Bajo",D20)))</formula>
    </cfRule>
    <cfRule type="containsText" dxfId="637" priority="514" operator="containsText" text="3- Bajo">
      <formula>NOT(ISERROR(SEARCH("3- Bajo",D20)))</formula>
    </cfRule>
    <cfRule type="containsText" dxfId="636" priority="511" operator="containsText" text="3- Moderado">
      <formula>NOT(ISERROR(SEARCH("3- Moderado",D20)))</formula>
    </cfRule>
    <cfRule type="containsText" dxfId="635" priority="513" operator="containsText" text="4- Moderado">
      <formula>NOT(ISERROR(SEARCH("4- Moderado",D20)))</formula>
    </cfRule>
    <cfRule type="containsText" dxfId="634" priority="516" operator="containsText" text="1- Bajo">
      <formula>NOT(ISERROR(SEARCH("1- Bajo",D20)))</formula>
    </cfRule>
  </conditionalFormatting>
  <conditionalFormatting sqref="D22:D24">
    <cfRule type="containsText" dxfId="633" priority="272" operator="containsText" text="6- Moderado">
      <formula>NOT(ISERROR(SEARCH("6- Moderado",D22)))</formula>
    </cfRule>
    <cfRule type="containsText" dxfId="632" priority="273" operator="containsText" text="4- Moderado">
      <formula>NOT(ISERROR(SEARCH("4- Moderado",D22)))</formula>
    </cfRule>
    <cfRule type="containsText" dxfId="631" priority="274" operator="containsText" text="3- Bajo">
      <formula>NOT(ISERROR(SEARCH("3- Bajo",D22)))</formula>
    </cfRule>
    <cfRule type="containsText" dxfId="630" priority="275" operator="containsText" text="4- Bajo">
      <formula>NOT(ISERROR(SEARCH("4- Bajo",D22)))</formula>
    </cfRule>
    <cfRule type="containsText" dxfId="629" priority="276" operator="containsText" text="1- Bajo">
      <formula>NOT(ISERROR(SEARCH("1- Bajo",D22)))</formula>
    </cfRule>
    <cfRule type="containsText" dxfId="628" priority="271" operator="containsText" text="3- Moderado">
      <formula>NOT(ISERROR(SEARCH("3- Moderado",D22)))</formula>
    </cfRule>
  </conditionalFormatting>
  <conditionalFormatting sqref="D24:D29">
    <cfRule type="containsText" dxfId="627" priority="263" operator="containsText" text="4- Bajo">
      <formula>NOT(ISERROR(SEARCH("4- Bajo",D24)))</formula>
    </cfRule>
    <cfRule type="containsText" dxfId="626" priority="262" operator="containsText" text="3- Bajo">
      <formula>NOT(ISERROR(SEARCH("3- Bajo",D24)))</formula>
    </cfRule>
    <cfRule type="containsText" dxfId="625" priority="261" operator="containsText" text="4- Moderado">
      <formula>NOT(ISERROR(SEARCH("4- Moderado",D24)))</formula>
    </cfRule>
    <cfRule type="containsText" dxfId="624" priority="260" operator="containsText" text="6- Moderado">
      <formula>NOT(ISERROR(SEARCH("6- Moderado",D24)))</formula>
    </cfRule>
    <cfRule type="containsText" dxfId="623" priority="264" operator="containsText" text="1- Bajo">
      <formula>NOT(ISERROR(SEARCH("1- Bajo",D24)))</formula>
    </cfRule>
    <cfRule type="containsText" dxfId="622" priority="259" operator="containsText" text="3- Moderado">
      <formula>NOT(ISERROR(SEARCH("3- Moderado",D24)))</formula>
    </cfRule>
  </conditionalFormatting>
  <conditionalFormatting sqref="D41:D43">
    <cfRule type="containsText" dxfId="621" priority="373" operator="containsText" text="4- Moderado">
      <formula>NOT(ISERROR(SEARCH("4- Moderado",D41)))</formula>
    </cfRule>
    <cfRule type="containsText" dxfId="620" priority="374" operator="containsText" text="3- Bajo">
      <formula>NOT(ISERROR(SEARCH("3- Bajo",D41)))</formula>
    </cfRule>
    <cfRule type="containsText" dxfId="619" priority="375" operator="containsText" text="4- Bajo">
      <formula>NOT(ISERROR(SEARCH("4- Bajo",D41)))</formula>
    </cfRule>
    <cfRule type="containsText" dxfId="618" priority="376" operator="containsText" text="1- Bajo">
      <formula>NOT(ISERROR(SEARCH("1- Bajo",D41)))</formula>
    </cfRule>
    <cfRule type="containsText" dxfId="617" priority="371" operator="containsText" text="3- Moderado">
      <formula>NOT(ISERROR(SEARCH("3- Moderado",D41)))</formula>
    </cfRule>
    <cfRule type="containsText" dxfId="616" priority="372" operator="containsText" text="6- Moderado">
      <formula>NOT(ISERROR(SEARCH("6- Moderado",D41)))</formula>
    </cfRule>
  </conditionalFormatting>
  <conditionalFormatting sqref="D46:D52">
    <cfRule type="containsText" dxfId="615" priority="57" operator="containsText" text="4- Moderado">
      <formula>NOT(ISERROR(SEARCH("4- Moderado",D46)))</formula>
    </cfRule>
    <cfRule type="containsText" dxfId="614" priority="60" operator="containsText" text="1- Bajo">
      <formula>NOT(ISERROR(SEARCH("1- Bajo",D46)))</formula>
    </cfRule>
    <cfRule type="containsText" dxfId="613" priority="59" operator="containsText" text="4- Bajo">
      <formula>NOT(ISERROR(SEARCH("4- Bajo",D46)))</formula>
    </cfRule>
    <cfRule type="containsText" dxfId="612" priority="58" operator="containsText" text="3- Bajo">
      <formula>NOT(ISERROR(SEARCH("3- Bajo",D46)))</formula>
    </cfRule>
    <cfRule type="containsText" dxfId="611" priority="56" operator="containsText" text="6- Moderado">
      <formula>NOT(ISERROR(SEARCH("6- Moderado",D46)))</formula>
    </cfRule>
    <cfRule type="containsText" dxfId="610" priority="55" operator="containsText" text="3- Moderado">
      <formula>NOT(ISERROR(SEARCH("3- Moderado",D46)))</formula>
    </cfRule>
  </conditionalFormatting>
  <conditionalFormatting sqref="H10 H38:H39">
    <cfRule type="containsText" dxfId="609" priority="1296" operator="containsText" text="Muy Baja">
      <formula>NOT(ISERROR(SEARCH("Muy Baja",H10)))</formula>
    </cfRule>
    <cfRule type="containsText" dxfId="608" priority="1294" operator="containsText" text="Muy Baja">
      <formula>NOT(ISERROR(SEARCH("Muy Baja",H10)))</formula>
    </cfRule>
    <cfRule type="containsText" dxfId="607" priority="1293" operator="containsText" text="Baja">
      <formula>NOT(ISERROR(SEARCH("Baja",H10)))</formula>
    </cfRule>
    <cfRule type="containsText" dxfId="606" priority="1292" operator="containsText" text="Muy Baja">
      <formula>NOT(ISERROR(SEARCH("Muy Baja",H10)))</formula>
    </cfRule>
    <cfRule type="containsText" dxfId="605" priority="1291" operator="containsText" text="Media">
      <formula>NOT(ISERROR(SEARCH("Media",H10)))</formula>
    </cfRule>
    <cfRule type="containsText" dxfId="604" priority="1290" operator="containsText" text="Media">
      <formula>NOT(ISERROR(SEARCH("Media",H10)))</formula>
    </cfRule>
    <cfRule type="containsText" dxfId="603" priority="1289" operator="containsText" text="Media">
      <formula>NOT(ISERROR(SEARCH("Media",H10)))</formula>
    </cfRule>
    <cfRule type="containsText" dxfId="602" priority="1288" operator="containsText" text="Alta">
      <formula>NOT(ISERROR(SEARCH("Alta",H10)))</formula>
    </cfRule>
    <cfRule type="containsText" dxfId="601" priority="1286" operator="containsText" text="Muy Alta">
      <formula>NOT(ISERROR(SEARCH("Muy Alta",H10)))</formula>
    </cfRule>
    <cfRule type="containsText" dxfId="600" priority="1285" operator="containsText" text="Baja">
      <formula>NOT(ISERROR(SEARCH("Baja",H10)))</formula>
    </cfRule>
    <cfRule type="containsText" dxfId="599" priority="1284" operator="containsText" text="Muy Baja">
      <formula>NOT(ISERROR(SEARCH("Muy Baja",H10)))</formula>
    </cfRule>
    <cfRule type="containsText" dxfId="598" priority="1295" operator="containsText" text="Muy Baja">
      <formula>NOT(ISERROR(SEARCH("Muy Baja",H10)))</formula>
    </cfRule>
    <cfRule type="cellIs" dxfId="597" priority="1306" operator="between">
      <formula>0</formula>
      <formula>2</formula>
    </cfRule>
    <cfRule type="cellIs" dxfId="596" priority="1305" operator="between">
      <formula>1</formula>
      <formula>2</formula>
    </cfRule>
    <cfRule type="containsText" dxfId="595" priority="1302" operator="containsText" text="Muy baja">
      <formula>NOT(ISERROR(SEARCH("Muy baja",H10)))</formula>
    </cfRule>
    <cfRule type="containsText" dxfId="594" priority="1301" operator="containsText" text="Baja">
      <formula>NOT(ISERROR(SEARCH("Baja",H10)))</formula>
    </cfRule>
    <cfRule type="containsText" dxfId="593" priority="1300" operator="containsText" text="Media">
      <formula>NOT(ISERROR(SEARCH("Media",H10)))</formula>
    </cfRule>
    <cfRule type="containsText" dxfId="592" priority="1299" operator="containsText" text="Alta">
      <formula>NOT(ISERROR(SEARCH("Alta",H10)))</formula>
    </cfRule>
    <cfRule type="containsText" dxfId="591" priority="1298" operator="containsText" text="Muy bajo">
      <formula>NOT(ISERROR(SEARCH("Muy bajo",H10)))</formula>
    </cfRule>
    <cfRule type="containsText" dxfId="590" priority="1297" operator="containsText" text="Muy Baja'Tabla probabilidad'!">
      <formula>NOT(ISERROR(SEARCH("Muy Baja'Tabla probabilidad'!",H10)))</formula>
    </cfRule>
  </conditionalFormatting>
  <conditionalFormatting sqref="H15 H20">
    <cfRule type="containsText" dxfId="587" priority="1010" operator="containsText" text="Muy Baja">
      <formula>NOT(ISERROR(SEARCH("Muy Baja",H15)))</formula>
    </cfRule>
    <cfRule type="containsText" dxfId="586" priority="1009" operator="containsText" text="Muy Baja">
      <formula>NOT(ISERROR(SEARCH("Muy Baja",H15)))</formula>
    </cfRule>
    <cfRule type="containsText" dxfId="585" priority="1008" operator="containsText" text="Muy Baja">
      <formula>NOT(ISERROR(SEARCH("Muy Baja",H15)))</formula>
    </cfRule>
    <cfRule type="containsText" dxfId="584" priority="1007" operator="containsText" text="Baja">
      <formula>NOT(ISERROR(SEARCH("Baja",H15)))</formula>
    </cfRule>
    <cfRule type="containsText" dxfId="583" priority="1006" operator="containsText" text="Muy Baja">
      <formula>NOT(ISERROR(SEARCH("Muy Baja",H15)))</formula>
    </cfRule>
    <cfRule type="containsText" dxfId="582" priority="1005" operator="containsText" text="Media">
      <formula>NOT(ISERROR(SEARCH("Media",H15)))</formula>
    </cfRule>
    <cfRule type="containsText" dxfId="581" priority="1004" operator="containsText" text="Media">
      <formula>NOT(ISERROR(SEARCH("Media",H15)))</formula>
    </cfRule>
    <cfRule type="containsText" dxfId="580" priority="1003" operator="containsText" text="Media">
      <formula>NOT(ISERROR(SEARCH("Media",H15)))</formula>
    </cfRule>
    <cfRule type="containsText" dxfId="579" priority="1014" operator="containsText" text="Media">
      <formula>NOT(ISERROR(SEARCH("Media",H15)))</formula>
    </cfRule>
    <cfRule type="containsText" dxfId="578" priority="1002" operator="containsText" text="Alta">
      <formula>NOT(ISERROR(SEARCH("Alta",H15)))</formula>
    </cfRule>
    <cfRule type="cellIs" dxfId="577" priority="1020" operator="between">
      <formula>0</formula>
      <formula>2</formula>
    </cfRule>
    <cfRule type="containsText" dxfId="576" priority="1000" operator="containsText" text="Muy Alta">
      <formula>NOT(ISERROR(SEARCH("Muy Alta",H15)))</formula>
    </cfRule>
    <cfRule type="containsText" dxfId="575" priority="999" operator="containsText" text="Baja">
      <formula>NOT(ISERROR(SEARCH("Baja",H15)))</formula>
    </cfRule>
    <cfRule type="containsText" dxfId="574" priority="998" operator="containsText" text="Muy Baja">
      <formula>NOT(ISERROR(SEARCH("Muy Baja",H15)))</formula>
    </cfRule>
    <cfRule type="cellIs" dxfId="573" priority="1019" operator="between">
      <formula>1</formula>
      <formula>2</formula>
    </cfRule>
    <cfRule type="containsText" dxfId="570" priority="1016" operator="containsText" text="Muy baja">
      <formula>NOT(ISERROR(SEARCH("Muy baja",H15)))</formula>
    </cfRule>
    <cfRule type="containsText" dxfId="569" priority="1015" operator="containsText" text="Baja">
      <formula>NOT(ISERROR(SEARCH("Baja",H15)))</formula>
    </cfRule>
    <cfRule type="containsText" dxfId="568" priority="1012" operator="containsText" text="Muy bajo">
      <formula>NOT(ISERROR(SEARCH("Muy bajo",H15)))</formula>
    </cfRule>
    <cfRule type="containsText" dxfId="567" priority="1011" operator="containsText" text="Muy Baja'Tabla probabilidad'!">
      <formula>NOT(ISERROR(SEARCH("Muy Baja'Tabla probabilidad'!",H15)))</formula>
    </cfRule>
    <cfRule type="containsText" dxfId="566" priority="1013" operator="containsText" text="Alta">
      <formula>NOT(ISERROR(SEARCH("Alta",H15)))</formula>
    </cfRule>
  </conditionalFormatting>
  <conditionalFormatting sqref="H25">
    <cfRule type="containsText" dxfId="565" priority="685" operator="containsText" text="Muy Baja">
      <formula>NOT(ISERROR(SEARCH("Muy Baja",H25)))</formula>
    </cfRule>
    <cfRule type="containsText" dxfId="564" priority="684" operator="containsText" text="Media">
      <formula>NOT(ISERROR(SEARCH("Media",H25)))</formula>
    </cfRule>
    <cfRule type="containsText" dxfId="563" priority="683" operator="containsText" text="Media">
      <formula>NOT(ISERROR(SEARCH("Media",H25)))</formula>
    </cfRule>
    <cfRule type="containsText" dxfId="562" priority="682" operator="containsText" text="Media">
      <formula>NOT(ISERROR(SEARCH("Media",H25)))</formula>
    </cfRule>
    <cfRule type="containsText" dxfId="561" priority="681" operator="containsText" text="Alta">
      <formula>NOT(ISERROR(SEARCH("Alta",H25)))</formula>
    </cfRule>
    <cfRule type="containsText" dxfId="560" priority="679" operator="containsText" text="Muy Alta">
      <formula>NOT(ISERROR(SEARCH("Muy Alta",H25)))</formula>
    </cfRule>
    <cfRule type="containsText" dxfId="559" priority="677" operator="containsText" text="Muy Baja">
      <formula>NOT(ISERROR(SEARCH("Muy Baja",H25)))</formula>
    </cfRule>
    <cfRule type="cellIs" dxfId="557" priority="698" operator="between">
      <formula>1</formula>
      <formula>2</formula>
    </cfRule>
    <cfRule type="cellIs" dxfId="556" priority="699" operator="between">
      <formula>0</formula>
      <formula>2</formula>
    </cfRule>
    <cfRule type="containsText" dxfId="555" priority="678" operator="containsText" text="Baja">
      <formula>NOT(ISERROR(SEARCH("Baja",H25)))</formula>
    </cfRule>
    <cfRule type="containsText" dxfId="554" priority="693" operator="containsText" text="Media">
      <formula>NOT(ISERROR(SEARCH("Media",H25)))</formula>
    </cfRule>
    <cfRule type="containsText" dxfId="552" priority="687" operator="containsText" text="Muy Baja">
      <formula>NOT(ISERROR(SEARCH("Muy Baja",H25)))</formula>
    </cfRule>
    <cfRule type="containsText" dxfId="551" priority="695" operator="containsText" text="Muy baja">
      <formula>NOT(ISERROR(SEARCH("Muy baja",H25)))</formula>
    </cfRule>
    <cfRule type="containsText" dxfId="550" priority="694" operator="containsText" text="Baja">
      <formula>NOT(ISERROR(SEARCH("Baja",H25)))</formula>
    </cfRule>
    <cfRule type="containsText" dxfId="549" priority="686" operator="containsText" text="Baja">
      <formula>NOT(ISERROR(SEARCH("Baja",H25)))</formula>
    </cfRule>
    <cfRule type="containsText" dxfId="548" priority="692" operator="containsText" text="Alta">
      <formula>NOT(ISERROR(SEARCH("Alta",H25)))</formula>
    </cfRule>
    <cfRule type="containsText" dxfId="547" priority="691" operator="containsText" text="Muy bajo">
      <formula>NOT(ISERROR(SEARCH("Muy bajo",H25)))</formula>
    </cfRule>
    <cfRule type="containsText" dxfId="546" priority="690" operator="containsText" text="Muy Baja'Tabla probabilidad'!">
      <formula>NOT(ISERROR(SEARCH("Muy Baja'Tabla probabilidad'!",H25)))</formula>
    </cfRule>
    <cfRule type="containsText" dxfId="545" priority="689" operator="containsText" text="Muy Baja">
      <formula>NOT(ISERROR(SEARCH("Muy Baja",H25)))</formula>
    </cfRule>
    <cfRule type="containsText" dxfId="544" priority="688" operator="containsText" text="Muy Baja">
      <formula>NOT(ISERROR(SEARCH("Muy Baja",H25)))</formula>
    </cfRule>
  </conditionalFormatting>
  <conditionalFormatting sqref="H30">
    <cfRule type="containsText" dxfId="543" priority="753" operator="containsText" text="Muy Baja">
      <formula>NOT(ISERROR(SEARCH("Muy Baja",H30)))</formula>
    </cfRule>
    <cfRule type="containsText" dxfId="542" priority="752" operator="containsText" text="Baja">
      <formula>NOT(ISERROR(SEARCH("Baja",H30)))</formula>
    </cfRule>
    <cfRule type="containsText" dxfId="540" priority="751" operator="containsText" text="Muy Baja">
      <formula>NOT(ISERROR(SEARCH("Muy Baja",H30)))</formula>
    </cfRule>
    <cfRule type="containsText" dxfId="539" priority="750" operator="containsText" text="Media">
      <formula>NOT(ISERROR(SEARCH("Media",H30)))</formula>
    </cfRule>
    <cfRule type="containsText" dxfId="538" priority="749" operator="containsText" text="Media">
      <formula>NOT(ISERROR(SEARCH("Media",H30)))</formula>
    </cfRule>
    <cfRule type="containsText" dxfId="537" priority="748" operator="containsText" text="Media">
      <formula>NOT(ISERROR(SEARCH("Media",H30)))</formula>
    </cfRule>
    <cfRule type="containsText" dxfId="536" priority="747" operator="containsText" text="Alta">
      <formula>NOT(ISERROR(SEARCH("Alta",H30)))</formula>
    </cfRule>
    <cfRule type="containsText" dxfId="535" priority="745" operator="containsText" text="Muy Alta">
      <formula>NOT(ISERROR(SEARCH("Muy Alta",H30)))</formula>
    </cfRule>
    <cfRule type="containsText" dxfId="534" priority="744" operator="containsText" text="Baja">
      <formula>NOT(ISERROR(SEARCH("Baja",H30)))</formula>
    </cfRule>
    <cfRule type="containsText" dxfId="533" priority="743" operator="containsText" text="Muy Baja">
      <formula>NOT(ISERROR(SEARCH("Muy Baja",H30)))</formula>
    </cfRule>
    <cfRule type="containsText" dxfId="532" priority="759" operator="containsText" text="Media">
      <formula>NOT(ISERROR(SEARCH("Media",H30)))</formula>
    </cfRule>
    <cfRule type="containsText" dxfId="530" priority="756" operator="containsText" text="Muy Baja'Tabla probabilidad'!">
      <formula>NOT(ISERROR(SEARCH("Muy Baja'Tabla probabilidad'!",H30)))</formula>
    </cfRule>
    <cfRule type="containsText" dxfId="529" priority="761" operator="containsText" text="Muy baja">
      <formula>NOT(ISERROR(SEARCH("Muy baja",H30)))</formula>
    </cfRule>
    <cfRule type="containsText" dxfId="528" priority="760" operator="containsText" text="Baja">
      <formula>NOT(ISERROR(SEARCH("Baja",H30)))</formula>
    </cfRule>
    <cfRule type="containsText" dxfId="527" priority="758" operator="containsText" text="Alta">
      <formula>NOT(ISERROR(SEARCH("Alta",H30)))</formula>
    </cfRule>
    <cfRule type="containsText" dxfId="526" priority="757" operator="containsText" text="Muy bajo">
      <formula>NOT(ISERROR(SEARCH("Muy bajo",H30)))</formula>
    </cfRule>
    <cfRule type="cellIs" dxfId="525" priority="765" operator="between">
      <formula>0</formula>
      <formula>2</formula>
    </cfRule>
    <cfRule type="cellIs" dxfId="524" priority="764" operator="between">
      <formula>1</formula>
      <formula>2</formula>
    </cfRule>
    <cfRule type="containsText" dxfId="523" priority="755" operator="containsText" text="Muy Baja">
      <formula>NOT(ISERROR(SEARCH("Muy Baja",H30)))</formula>
    </cfRule>
    <cfRule type="containsText" dxfId="522" priority="754" operator="containsText" text="Muy Baja">
      <formula>NOT(ISERROR(SEARCH("Muy Baja",H30)))</formula>
    </cfRule>
  </conditionalFormatting>
  <conditionalFormatting sqref="H35:H36">
    <cfRule type="cellIs" dxfId="521" priority="252" operator="between">
      <formula>0</formula>
      <formula>2</formula>
    </cfRule>
    <cfRule type="cellIs" dxfId="520" priority="251" operator="between">
      <formula>1</formula>
      <formula>2</formula>
    </cfRule>
    <cfRule type="containsText" dxfId="519" priority="233" operator="containsText" text="Muy Baja">
      <formula>NOT(ISERROR(SEARCH("Muy Baja",H35)))</formula>
    </cfRule>
    <cfRule type="containsText" dxfId="518" priority="234" operator="containsText" text="Baja">
      <formula>NOT(ISERROR(SEARCH("Baja",H35)))</formula>
    </cfRule>
    <cfRule type="containsText" dxfId="517" priority="235" operator="containsText" text="Muy Alta">
      <formula>NOT(ISERROR(SEARCH("Muy Alta",H35)))</formula>
    </cfRule>
    <cfRule type="containsText" dxfId="516" priority="236" operator="containsText" text="Alta">
      <formula>NOT(ISERROR(SEARCH("Alta",H35)))</formula>
    </cfRule>
    <cfRule type="containsText" dxfId="515" priority="237" operator="containsText" text="Media">
      <formula>NOT(ISERROR(SEARCH("Media",H35)))</formula>
    </cfRule>
    <cfRule type="containsText" dxfId="514" priority="238" operator="containsText" text="Media">
      <formula>NOT(ISERROR(SEARCH("Media",H35)))</formula>
    </cfRule>
    <cfRule type="containsText" dxfId="513" priority="239" operator="containsText" text="Media">
      <formula>NOT(ISERROR(SEARCH("Media",H35)))</formula>
    </cfRule>
    <cfRule type="containsText" dxfId="512" priority="240" operator="containsText" text="Muy Baja">
      <formula>NOT(ISERROR(SEARCH("Muy Baja",H35)))</formula>
    </cfRule>
    <cfRule type="containsText" dxfId="511" priority="241" operator="containsText" text="Baja">
      <formula>NOT(ISERROR(SEARCH("Baja",H35)))</formula>
    </cfRule>
    <cfRule type="containsText" dxfId="510" priority="242" operator="containsText" text="Muy Baja">
      <formula>NOT(ISERROR(SEARCH("Muy Baja",H35)))</formula>
    </cfRule>
    <cfRule type="containsText" dxfId="509" priority="243" operator="containsText" text="Muy Baja">
      <formula>NOT(ISERROR(SEARCH("Muy Baja",H35)))</formula>
    </cfRule>
    <cfRule type="containsText" dxfId="508" priority="244" operator="containsText" text="Muy Baja">
      <formula>NOT(ISERROR(SEARCH("Muy Baja",H35)))</formula>
    </cfRule>
    <cfRule type="containsText" dxfId="507" priority="245" operator="containsText" text="Muy Baja'Tabla probabilidad'!">
      <formula>NOT(ISERROR(SEARCH("Muy Baja'Tabla probabilidad'!",H35)))</formula>
    </cfRule>
    <cfRule type="containsText" dxfId="506" priority="246" operator="containsText" text="Muy bajo">
      <formula>NOT(ISERROR(SEARCH("Muy bajo",H35)))</formula>
    </cfRule>
    <cfRule type="containsText" dxfId="505" priority="247" operator="containsText" text="Alta">
      <formula>NOT(ISERROR(SEARCH("Alta",H35)))</formula>
    </cfRule>
    <cfRule type="containsText" dxfId="504" priority="248" operator="containsText" text="Media">
      <formula>NOT(ISERROR(SEARCH("Media",H35)))</formula>
    </cfRule>
    <cfRule type="containsText" dxfId="503" priority="249" operator="containsText" text="Baja">
      <formula>NOT(ISERROR(SEARCH("Baja",H35)))</formula>
    </cfRule>
    <cfRule type="containsText" dxfId="502" priority="250" operator="containsText" text="Muy baja">
      <formula>NOT(ISERROR(SEARCH("Muy baja",H35)))</formula>
    </cfRule>
  </conditionalFormatting>
  <conditionalFormatting sqref="H41">
    <cfRule type="containsText" dxfId="501" priority="393" operator="containsText" text="Muy Baja">
      <formula>NOT(ISERROR(SEARCH("Muy Baja",H41)))</formula>
    </cfRule>
    <cfRule type="containsText" dxfId="500" priority="391" operator="containsText" text="Baja">
      <formula>NOT(ISERROR(SEARCH("Baja",H41)))</formula>
    </cfRule>
    <cfRule type="containsText" dxfId="499" priority="392" operator="containsText" text="Muy Baja">
      <formula>NOT(ISERROR(SEARCH("Muy Baja",H41)))</formula>
    </cfRule>
    <cfRule type="containsText" dxfId="498" priority="394" operator="containsText" text="Muy Baja">
      <formula>NOT(ISERROR(SEARCH("Muy Baja",H41)))</formula>
    </cfRule>
    <cfRule type="containsText" dxfId="497" priority="395" operator="containsText" text="Muy Baja'Tabla probabilidad'!">
      <formula>NOT(ISERROR(SEARCH("Muy Baja'Tabla probabilidad'!",H41)))</formula>
    </cfRule>
    <cfRule type="containsText" dxfId="496" priority="396" operator="containsText" text="Muy bajo">
      <formula>NOT(ISERROR(SEARCH("Muy bajo",H41)))</formula>
    </cfRule>
    <cfRule type="containsText" dxfId="495" priority="397" operator="containsText" text="Alta">
      <formula>NOT(ISERROR(SEARCH("Alta",H41)))</formula>
    </cfRule>
    <cfRule type="containsText" dxfId="494" priority="398" operator="containsText" text="Media">
      <formula>NOT(ISERROR(SEARCH("Media",H41)))</formula>
    </cfRule>
    <cfRule type="containsText" dxfId="493" priority="399" operator="containsText" text="Baja">
      <formula>NOT(ISERROR(SEARCH("Baja",H41)))</formula>
    </cfRule>
    <cfRule type="containsText" dxfId="492" priority="400" operator="containsText" text="Muy baja">
      <formula>NOT(ISERROR(SEARCH("Muy baja",H41)))</formula>
    </cfRule>
    <cfRule type="cellIs" dxfId="491" priority="401" operator="between">
      <formula>1</formula>
      <formula>2</formula>
    </cfRule>
    <cfRule type="cellIs" dxfId="490" priority="402" operator="between">
      <formula>0</formula>
      <formula>2</formula>
    </cfRule>
    <cfRule type="containsText" dxfId="489" priority="383" operator="containsText" text="Muy Baja">
      <formula>NOT(ISERROR(SEARCH("Muy Baja",H41)))</formula>
    </cfRule>
    <cfRule type="containsText" dxfId="488" priority="384" operator="containsText" text="Baja">
      <formula>NOT(ISERROR(SEARCH("Baja",H41)))</formula>
    </cfRule>
    <cfRule type="containsText" dxfId="487" priority="385" operator="containsText" text="Muy Alta">
      <formula>NOT(ISERROR(SEARCH("Muy Alta",H41)))</formula>
    </cfRule>
    <cfRule type="containsText" dxfId="486" priority="386" operator="containsText" text="Alta">
      <formula>NOT(ISERROR(SEARCH("Alta",H41)))</formula>
    </cfRule>
    <cfRule type="containsText" dxfId="485" priority="387" operator="containsText" text="Media">
      <formula>NOT(ISERROR(SEARCH("Media",H41)))</formula>
    </cfRule>
    <cfRule type="containsText" dxfId="484" priority="388" operator="containsText" text="Media">
      <formula>NOT(ISERROR(SEARCH("Media",H41)))</formula>
    </cfRule>
    <cfRule type="containsText" dxfId="483" priority="389" operator="containsText" text="Media">
      <formula>NOT(ISERROR(SEARCH("Media",H41)))</formula>
    </cfRule>
    <cfRule type="containsText" dxfId="482" priority="390" operator="containsText" text="Muy Baja">
      <formula>NOT(ISERROR(SEARCH("Muy Baja",H41)))</formula>
    </cfRule>
  </conditionalFormatting>
  <conditionalFormatting sqref="H46">
    <cfRule type="containsText" dxfId="481" priority="345" operator="containsText" text="Media">
      <formula>NOT(ISERROR(SEARCH("Media",H46)))</formula>
    </cfRule>
    <cfRule type="containsText" dxfId="480" priority="344" operator="containsText" text="Alta">
      <formula>NOT(ISERROR(SEARCH("Alta",H46)))</formula>
    </cfRule>
    <cfRule type="containsText" dxfId="479" priority="343" operator="containsText" text="Muy Alta">
      <formula>NOT(ISERROR(SEARCH("Muy Alta",H46)))</formula>
    </cfRule>
    <cfRule type="containsText" dxfId="478" priority="342" operator="containsText" text="Baja">
      <formula>NOT(ISERROR(SEARCH("Baja",H46)))</formula>
    </cfRule>
    <cfRule type="containsText" dxfId="477" priority="341" operator="containsText" text="Muy Baja">
      <formula>NOT(ISERROR(SEARCH("Muy Baja",H46)))</formula>
    </cfRule>
    <cfRule type="cellIs" dxfId="476" priority="359" operator="between">
      <formula>1</formula>
      <formula>2</formula>
    </cfRule>
    <cfRule type="containsText" dxfId="475" priority="358" operator="containsText" text="Muy baja">
      <formula>NOT(ISERROR(SEARCH("Muy baja",H46)))</formula>
    </cfRule>
    <cfRule type="containsText" dxfId="474" priority="357" operator="containsText" text="Baja">
      <formula>NOT(ISERROR(SEARCH("Baja",H46)))</formula>
    </cfRule>
    <cfRule type="containsText" dxfId="473" priority="356" operator="containsText" text="Media">
      <formula>NOT(ISERROR(SEARCH("Media",H46)))</formula>
    </cfRule>
    <cfRule type="containsText" dxfId="472" priority="355" operator="containsText" text="Alta">
      <formula>NOT(ISERROR(SEARCH("Alta",H46)))</formula>
    </cfRule>
    <cfRule type="containsText" dxfId="471" priority="354" operator="containsText" text="Muy bajo">
      <formula>NOT(ISERROR(SEARCH("Muy bajo",H46)))</formula>
    </cfRule>
    <cfRule type="cellIs" dxfId="470" priority="360" operator="between">
      <formula>0</formula>
      <formula>2</formula>
    </cfRule>
    <cfRule type="containsText" dxfId="469" priority="353" operator="containsText" text="Muy Baja'Tabla probabilidad'!">
      <formula>NOT(ISERROR(SEARCH("Muy Baja'Tabla probabilidad'!",H46)))</formula>
    </cfRule>
    <cfRule type="containsText" dxfId="468" priority="352" operator="containsText" text="Muy Baja">
      <formula>NOT(ISERROR(SEARCH("Muy Baja",H46)))</formula>
    </cfRule>
    <cfRule type="containsText" dxfId="467" priority="351" operator="containsText" text="Muy Baja">
      <formula>NOT(ISERROR(SEARCH("Muy Baja",H46)))</formula>
    </cfRule>
    <cfRule type="containsText" dxfId="466" priority="350" operator="containsText" text="Muy Baja">
      <formula>NOT(ISERROR(SEARCH("Muy Baja",H46)))</formula>
    </cfRule>
    <cfRule type="containsText" dxfId="465" priority="349" operator="containsText" text="Baja">
      <formula>NOT(ISERROR(SEARCH("Baja",H46)))</formula>
    </cfRule>
    <cfRule type="containsText" dxfId="464" priority="348" operator="containsText" text="Muy Baja">
      <formula>NOT(ISERROR(SEARCH("Muy Baja",H46)))</formula>
    </cfRule>
    <cfRule type="containsText" dxfId="463" priority="347" operator="containsText" text="Media">
      <formula>NOT(ISERROR(SEARCH("Media",H46)))</formula>
    </cfRule>
    <cfRule type="containsText" dxfId="462" priority="346" operator="containsText" text="Media">
      <formula>NOT(ISERROR(SEARCH("Media",H46)))</formula>
    </cfRule>
  </conditionalFormatting>
  <conditionalFormatting sqref="H49">
    <cfRule type="containsText" dxfId="461" priority="77" operator="containsText" text="Baja">
      <formula>NOT(ISERROR(SEARCH("Baja",H49)))</formula>
    </cfRule>
    <cfRule type="containsText" dxfId="460" priority="78" operator="containsText" text="Muy baja">
      <formula>NOT(ISERROR(SEARCH("Muy baja",H49)))</formula>
    </cfRule>
    <cfRule type="cellIs" dxfId="457" priority="81" operator="between">
      <formula>1</formula>
      <formula>2</formula>
    </cfRule>
    <cfRule type="containsText" dxfId="456" priority="65" operator="containsText" text="Media">
      <formula>NOT(ISERROR(SEARCH("Media",H49)))</formula>
    </cfRule>
    <cfRule type="cellIs" dxfId="455" priority="82" operator="between">
      <formula>0</formula>
      <formula>2</formula>
    </cfRule>
    <cfRule type="containsText" dxfId="454" priority="75" operator="containsText" text="Alta">
      <formula>NOT(ISERROR(SEARCH("Alta",H49)))</formula>
    </cfRule>
    <cfRule type="containsText" dxfId="453" priority="64" operator="containsText" text="Alta">
      <formula>NOT(ISERROR(SEARCH("Alta",H49)))</formula>
    </cfRule>
    <cfRule type="containsText" dxfId="452" priority="63" operator="containsText" text="Muy Alta">
      <formula>NOT(ISERROR(SEARCH("Muy Alta",H49)))</formula>
    </cfRule>
    <cfRule type="containsText" dxfId="451" priority="62" operator="containsText" text="Baja">
      <formula>NOT(ISERROR(SEARCH("Baja",H49)))</formula>
    </cfRule>
    <cfRule type="containsText" dxfId="450" priority="61" operator="containsText" text="Muy Baja">
      <formula>NOT(ISERROR(SEARCH("Muy Baja",H49)))</formula>
    </cfRule>
    <cfRule type="containsText" dxfId="449" priority="73" operator="containsText" text="Muy Baja'Tabla probabilidad'!">
      <formula>NOT(ISERROR(SEARCH("Muy Baja'Tabla probabilidad'!",H49)))</formula>
    </cfRule>
    <cfRule type="containsText" dxfId="448" priority="76" operator="containsText" text="Media">
      <formula>NOT(ISERROR(SEARCH("Media",H49)))</formula>
    </cfRule>
    <cfRule type="containsText" dxfId="447" priority="74" operator="containsText" text="Muy bajo">
      <formula>NOT(ISERROR(SEARCH("Muy bajo",H49)))</formula>
    </cfRule>
    <cfRule type="containsText" dxfId="446" priority="72" operator="containsText" text="Muy Baja">
      <formula>NOT(ISERROR(SEARCH("Muy Baja",H49)))</formula>
    </cfRule>
    <cfRule type="containsText" dxfId="445" priority="71" operator="containsText" text="Muy Baja">
      <formula>NOT(ISERROR(SEARCH("Muy Baja",H49)))</formula>
    </cfRule>
    <cfRule type="containsText" dxfId="444" priority="70" operator="containsText" text="Muy Baja">
      <formula>NOT(ISERROR(SEARCH("Muy Baja",H49)))</formula>
    </cfRule>
    <cfRule type="containsText" dxfId="443" priority="69" operator="containsText" text="Baja">
      <formula>NOT(ISERROR(SEARCH("Baja",H49)))</formula>
    </cfRule>
    <cfRule type="containsText" dxfId="442" priority="68" operator="containsText" text="Muy Baja">
      <formula>NOT(ISERROR(SEARCH("Muy Baja",H49)))</formula>
    </cfRule>
    <cfRule type="containsText" dxfId="441" priority="67" operator="containsText" text="Media">
      <formula>NOT(ISERROR(SEARCH("Media",H49)))</formula>
    </cfRule>
    <cfRule type="containsText" dxfId="440" priority="66" operator="containsText" text="Media">
      <formula>NOT(ISERROR(SEARCH("Media",H49)))</formula>
    </cfRule>
  </conditionalFormatting>
  <conditionalFormatting sqref="H53">
    <cfRule type="containsText" dxfId="439" priority="199" operator="containsText" text="Muy Alta">
      <formula>NOT(ISERROR(SEARCH("Muy Alta",H53)))</formula>
    </cfRule>
    <cfRule type="containsText" dxfId="438" priority="202" operator="containsText" text="Media">
      <formula>NOT(ISERROR(SEARCH("Media",H53)))</formula>
    </cfRule>
    <cfRule type="containsText" dxfId="437" priority="201" operator="containsText" text="Media">
      <formula>NOT(ISERROR(SEARCH("Media",H53)))</formula>
    </cfRule>
    <cfRule type="containsText" dxfId="436" priority="200" operator="containsText" text="Alta">
      <formula>NOT(ISERROR(SEARCH("Alta",H53)))</formula>
    </cfRule>
    <cfRule type="containsText" dxfId="435" priority="197" operator="containsText" text="Muy Baja">
      <formula>NOT(ISERROR(SEARCH("Muy Baja",H53)))</formula>
    </cfRule>
    <cfRule type="containsText" dxfId="434" priority="198" operator="containsText" text="Baja">
      <formula>NOT(ISERROR(SEARCH("Baja",H53)))</formula>
    </cfRule>
    <cfRule type="containsText" dxfId="433" priority="208" operator="containsText" text="Muy Baja">
      <formula>NOT(ISERROR(SEARCH("Muy Baja",H53)))</formula>
    </cfRule>
    <cfRule type="containsText" dxfId="432" priority="207" operator="containsText" text="Muy Baja">
      <formula>NOT(ISERROR(SEARCH("Muy Baja",H53)))</formula>
    </cfRule>
    <cfRule type="containsText" dxfId="431" priority="206" operator="containsText" text="Muy Baja">
      <formula>NOT(ISERROR(SEARCH("Muy Baja",H53)))</formula>
    </cfRule>
    <cfRule type="containsText" dxfId="430" priority="205" operator="containsText" text="Baja">
      <formula>NOT(ISERROR(SEARCH("Baja",H53)))</formula>
    </cfRule>
    <cfRule type="containsText" dxfId="429" priority="204" operator="containsText" text="Muy Baja">
      <formula>NOT(ISERROR(SEARCH("Muy Baja",H53)))</formula>
    </cfRule>
    <cfRule type="containsText" dxfId="428" priority="203" operator="containsText" text="Media">
      <formula>NOT(ISERROR(SEARCH("Media",H53)))</formula>
    </cfRule>
    <cfRule type="cellIs" dxfId="427" priority="216" operator="between">
      <formula>0</formula>
      <formula>2</formula>
    </cfRule>
    <cfRule type="cellIs" dxfId="426" priority="215" operator="between">
      <formula>1</formula>
      <formula>2</formula>
    </cfRule>
    <cfRule type="containsText" dxfId="425" priority="214" operator="containsText" text="Muy baja">
      <formula>NOT(ISERROR(SEARCH("Muy baja",H53)))</formula>
    </cfRule>
    <cfRule type="containsText" dxfId="424" priority="213" operator="containsText" text="Baja">
      <formula>NOT(ISERROR(SEARCH("Baja",H53)))</formula>
    </cfRule>
    <cfRule type="containsText" dxfId="423" priority="212" operator="containsText" text="Media">
      <formula>NOT(ISERROR(SEARCH("Media",H53)))</formula>
    </cfRule>
    <cfRule type="containsText" dxfId="422" priority="211" operator="containsText" text="Alta">
      <formula>NOT(ISERROR(SEARCH("Alta",H53)))</formula>
    </cfRule>
    <cfRule type="containsText" dxfId="421" priority="210" operator="containsText" text="Muy bajo">
      <formula>NOT(ISERROR(SEARCH("Muy bajo",H53)))</formula>
    </cfRule>
    <cfRule type="containsText" dxfId="420" priority="209" operator="containsText" text="Muy Baja'Tabla probabilidad'!">
      <formula>NOT(ISERROR(SEARCH("Muy Baja'Tabla probabilidad'!",H53)))</formula>
    </cfRule>
  </conditionalFormatting>
  <conditionalFormatting sqref="H57">
    <cfRule type="containsText" dxfId="419" priority="171" operator="containsText" text="Baja">
      <formula>NOT(ISERROR(SEARCH("Baja",H57)))</formula>
    </cfRule>
    <cfRule type="containsText" dxfId="418" priority="169" operator="containsText" text="Alta">
      <formula>NOT(ISERROR(SEARCH("Alta",H57)))</formula>
    </cfRule>
    <cfRule type="cellIs" dxfId="417" priority="174" operator="between">
      <formula>0</formula>
      <formula>2</formula>
    </cfRule>
    <cfRule type="cellIs" dxfId="416" priority="173" operator="between">
      <formula>1</formula>
      <formula>2</formula>
    </cfRule>
    <cfRule type="containsText" dxfId="415" priority="172" operator="containsText" text="Muy baja">
      <formula>NOT(ISERROR(SEARCH("Muy baja",H57)))</formula>
    </cfRule>
    <cfRule type="containsText" dxfId="414" priority="160" operator="containsText" text="Media">
      <formula>NOT(ISERROR(SEARCH("Media",H57)))</formula>
    </cfRule>
    <cfRule type="containsText" dxfId="413" priority="155" operator="containsText" text="Muy Baja">
      <formula>NOT(ISERROR(SEARCH("Muy Baja",H57)))</formula>
    </cfRule>
    <cfRule type="containsText" dxfId="412" priority="158" operator="containsText" text="Alta">
      <formula>NOT(ISERROR(SEARCH("Alta",H57)))</formula>
    </cfRule>
    <cfRule type="containsText" dxfId="411" priority="156" operator="containsText" text="Baja">
      <formula>NOT(ISERROR(SEARCH("Baja",H57)))</formula>
    </cfRule>
    <cfRule type="containsText" dxfId="410" priority="157" operator="containsText" text="Muy Alta">
      <formula>NOT(ISERROR(SEARCH("Muy Alta",H57)))</formula>
    </cfRule>
    <cfRule type="containsText" dxfId="409" priority="170" operator="containsText" text="Media">
      <formula>NOT(ISERROR(SEARCH("Media",H57)))</formula>
    </cfRule>
    <cfRule type="containsText" dxfId="408" priority="165" operator="containsText" text="Muy Baja">
      <formula>NOT(ISERROR(SEARCH("Muy Baja",H57)))</formula>
    </cfRule>
    <cfRule type="containsText" dxfId="407" priority="159" operator="containsText" text="Media">
      <formula>NOT(ISERROR(SEARCH("Media",H57)))</formula>
    </cfRule>
    <cfRule type="containsText" dxfId="406" priority="166" operator="containsText" text="Muy Baja">
      <formula>NOT(ISERROR(SEARCH("Muy Baja",H57)))</formula>
    </cfRule>
    <cfRule type="containsText" dxfId="405" priority="167" operator="containsText" text="Muy Baja'Tabla probabilidad'!">
      <formula>NOT(ISERROR(SEARCH("Muy Baja'Tabla probabilidad'!",H57)))</formula>
    </cfRule>
    <cfRule type="containsText" dxfId="404" priority="161" operator="containsText" text="Media">
      <formula>NOT(ISERROR(SEARCH("Media",H57)))</formula>
    </cfRule>
    <cfRule type="containsText" dxfId="403" priority="162" operator="containsText" text="Muy Baja">
      <formula>NOT(ISERROR(SEARCH("Muy Baja",H57)))</formula>
    </cfRule>
    <cfRule type="containsText" dxfId="402" priority="163" operator="containsText" text="Baja">
      <formula>NOT(ISERROR(SEARCH("Baja",H57)))</formula>
    </cfRule>
    <cfRule type="containsText" dxfId="401" priority="164" operator="containsText" text="Muy Baja">
      <formula>NOT(ISERROR(SEARCH("Muy Baja",H57)))</formula>
    </cfRule>
    <cfRule type="containsText" dxfId="400" priority="168" operator="containsText" text="Muy bajo">
      <formula>NOT(ISERROR(SEARCH("Muy bajo",H57)))</formula>
    </cfRule>
  </conditionalFormatting>
  <conditionalFormatting sqref="H63">
    <cfRule type="containsText" dxfId="399" priority="118" operator="containsText" text="Media">
      <formula>NOT(ISERROR(SEARCH("Media",H63)))</formula>
    </cfRule>
    <cfRule type="containsText" dxfId="398" priority="117" operator="containsText" text="Media">
      <formula>NOT(ISERROR(SEARCH("Media",H63)))</formula>
    </cfRule>
    <cfRule type="containsText" dxfId="397" priority="116" operator="containsText" text="Alta">
      <formula>NOT(ISERROR(SEARCH("Alta",H63)))</formula>
    </cfRule>
    <cfRule type="containsText" dxfId="396" priority="115" operator="containsText" text="Muy Alta">
      <formula>NOT(ISERROR(SEARCH("Muy Alta",H63)))</formula>
    </cfRule>
    <cfRule type="containsText" dxfId="395" priority="113" operator="containsText" text="Muy Baja">
      <formula>NOT(ISERROR(SEARCH("Muy Baja",H63)))</formula>
    </cfRule>
    <cfRule type="containsText" dxfId="394" priority="114" operator="containsText" text="Baja">
      <formula>NOT(ISERROR(SEARCH("Baja",H63)))</formula>
    </cfRule>
    <cfRule type="containsText" dxfId="393" priority="130" operator="containsText" text="Muy baja">
      <formula>NOT(ISERROR(SEARCH("Muy baja",H63)))</formula>
    </cfRule>
    <cfRule type="cellIs" dxfId="392" priority="132" operator="between">
      <formula>0</formula>
      <formula>2</formula>
    </cfRule>
    <cfRule type="cellIs" dxfId="391" priority="131" operator="between">
      <formula>1</formula>
      <formula>2</formula>
    </cfRule>
    <cfRule type="containsText" dxfId="390" priority="129" operator="containsText" text="Baja">
      <formula>NOT(ISERROR(SEARCH("Baja",H63)))</formula>
    </cfRule>
    <cfRule type="containsText" dxfId="389" priority="128" operator="containsText" text="Media">
      <formula>NOT(ISERROR(SEARCH("Media",H63)))</formula>
    </cfRule>
    <cfRule type="containsText" dxfId="388" priority="127" operator="containsText" text="Alta">
      <formula>NOT(ISERROR(SEARCH("Alta",H63)))</formula>
    </cfRule>
    <cfRule type="containsText" dxfId="387" priority="126" operator="containsText" text="Muy bajo">
      <formula>NOT(ISERROR(SEARCH("Muy bajo",H63)))</formula>
    </cfRule>
    <cfRule type="containsText" dxfId="386" priority="125" operator="containsText" text="Muy Baja'Tabla probabilidad'!">
      <formula>NOT(ISERROR(SEARCH("Muy Baja'Tabla probabilidad'!",H63)))</formula>
    </cfRule>
    <cfRule type="containsText" dxfId="385" priority="124" operator="containsText" text="Muy Baja">
      <formula>NOT(ISERROR(SEARCH("Muy Baja",H63)))</formula>
    </cfRule>
    <cfRule type="containsText" dxfId="384" priority="123" operator="containsText" text="Muy Baja">
      <formula>NOT(ISERROR(SEARCH("Muy Baja",H63)))</formula>
    </cfRule>
    <cfRule type="containsText" dxfId="383" priority="122" operator="containsText" text="Muy Baja">
      <formula>NOT(ISERROR(SEARCH("Muy Baja",H63)))</formula>
    </cfRule>
    <cfRule type="containsText" dxfId="382" priority="121" operator="containsText" text="Baja">
      <formula>NOT(ISERROR(SEARCH("Baja",H63)))</formula>
    </cfRule>
    <cfRule type="containsText" dxfId="381" priority="120" operator="containsText" text="Muy Baja">
      <formula>NOT(ISERROR(SEARCH("Muy Baja",H63)))</formula>
    </cfRule>
    <cfRule type="containsText" dxfId="380" priority="119" operator="containsText" text="Media">
      <formula>NOT(ISERROR(SEARCH("Media",H63)))</formula>
    </cfRule>
  </conditionalFormatting>
  <conditionalFormatting sqref="K10:K66">
    <cfRule type="containsText" dxfId="379" priority="5" operator="containsText" text="Menor">
      <formula>NOT(ISERROR(SEARCH("Menor",K10)))</formula>
    </cfRule>
    <cfRule type="containsText" dxfId="378" priority="1" operator="containsText" text="Catastrófico">
      <formula>NOT(ISERROR(SEARCH("Catastrófico",K10)))</formula>
    </cfRule>
    <cfRule type="containsText" dxfId="377" priority="2" operator="containsText" text="Mayor">
      <formula>NOT(ISERROR(SEARCH("Mayor",K10)))</formula>
    </cfRule>
    <cfRule type="containsText" dxfId="376" priority="6" operator="containsText" text="Leve">
      <formula>NOT(ISERROR(SEARCH("Leve",K10)))</formula>
    </cfRule>
    <cfRule type="containsText" dxfId="375" priority="4" operator="containsText" text="Moderado">
      <formula>NOT(ISERROR(SEARCH("Moderado",K10)))</formula>
    </cfRule>
    <cfRule type="containsText" dxfId="374" priority="3" operator="containsText" text="Alta">
      <formula>NOT(ISERROR(SEARCH("Alta",K10)))</formula>
    </cfRule>
  </conditionalFormatting>
  <conditionalFormatting sqref="M10 M15 M20 M25 M30 M35:M36 M38:M39 M41 M46 M49 M53 M57 M63">
    <cfRule type="containsText" dxfId="373" priority="1282" operator="containsText" text="Menor">
      <formula>NOT(ISERROR(SEARCH("Menor",M10)))</formula>
    </cfRule>
    <cfRule type="containsText" dxfId="372" priority="1283" operator="containsText" text="Leve">
      <formula>NOT(ISERROR(SEARCH("Leve",M10)))</formula>
    </cfRule>
    <cfRule type="containsText" dxfId="371" priority="1278" operator="containsText" text="Catastrófico">
      <formula>NOT(ISERROR(SEARCH("Catastrófico",M10)))</formula>
    </cfRule>
    <cfRule type="containsText" dxfId="370" priority="1279" operator="containsText" text="Mayor">
      <formula>NOT(ISERROR(SEARCH("Mayor",M10)))</formula>
    </cfRule>
    <cfRule type="containsText" dxfId="369" priority="1280" operator="containsText" text="Alta">
      <formula>NOT(ISERROR(SEARCH("Alta",M10)))</formula>
    </cfRule>
  </conditionalFormatting>
  <conditionalFormatting sqref="M10 M15:N15 M20 M25 M30 M35:N36 M38:M39 M41:N41 M46:N46 M49:N49 M53:N53 M57:N57 M63:N63">
    <cfRule type="containsText" dxfId="368" priority="1281" operator="containsText" text="Moderado">
      <formula>NOT(ISERROR(SEARCH("Moderado",M10)))</formula>
    </cfRule>
  </conditionalFormatting>
  <conditionalFormatting sqref="N8:O8">
    <cfRule type="containsText" dxfId="367" priority="554" operator="containsText" text="6- Moderado">
      <formula>NOT(ISERROR(SEARCH("6- Moderado",N8)))</formula>
    </cfRule>
    <cfRule type="containsText" dxfId="366" priority="555" operator="containsText" text="4- Moderado">
      <formula>NOT(ISERROR(SEARCH("4- Moderado",N8)))</formula>
    </cfRule>
    <cfRule type="containsText" dxfId="365" priority="556" operator="containsText" text="3- Bajo">
      <formula>NOT(ISERROR(SEARCH("3- Bajo",N8)))</formula>
    </cfRule>
    <cfRule type="containsText" dxfId="364" priority="553" operator="containsText" text="3- Moderado">
      <formula>NOT(ISERROR(SEARCH("3- Moderado",N8)))</formula>
    </cfRule>
    <cfRule type="containsText" dxfId="363" priority="558" operator="containsText" text="1- Bajo">
      <formula>NOT(ISERROR(SEARCH("1- Bajo",N8)))</formula>
    </cfRule>
    <cfRule type="containsText" dxfId="362" priority="557" operator="containsText" text="4- Bajo">
      <formula>NOT(ISERROR(SEARCH("4- Bajo",N8)))</formula>
    </cfRule>
  </conditionalFormatting>
  <conditionalFormatting sqref="N10:O10 N20 N25 N30 N38:O39">
    <cfRule type="containsText" dxfId="361" priority="1867" operator="containsText" text="Bajo">
      <formula>NOT(ISERROR(SEARCH("Bajo",N10)))</formula>
    </cfRule>
    <cfRule type="containsText" dxfId="360" priority="1868" operator="containsText" text="Moderado">
      <formula>NOT(ISERROR(SEARCH("Moderado",N10)))</formula>
    </cfRule>
    <cfRule type="containsText" dxfId="359" priority="1865" operator="containsText" text="Extremo">
      <formula>NOT(ISERROR(SEARCH("Extremo",N10)))</formula>
    </cfRule>
    <cfRule type="containsText" dxfId="358" priority="1866" operator="containsText" text="Alto">
      <formula>NOT(ISERROR(SEARCH("Alto",N10)))</formula>
    </cfRule>
  </conditionalFormatting>
  <conditionalFormatting sqref="N15:O15">
    <cfRule type="containsText" dxfId="357" priority="1022" operator="containsText" text="Alto">
      <formula>NOT(ISERROR(SEARCH("Alto",N15)))</formula>
    </cfRule>
    <cfRule type="containsText" dxfId="356" priority="1021" operator="containsText" text="Extremo">
      <formula>NOT(ISERROR(SEARCH("Extremo",N15)))</formula>
    </cfRule>
    <cfRule type="containsText" dxfId="355" priority="1023" operator="containsText" text="Bajo">
      <formula>NOT(ISERROR(SEARCH("Bajo",N15)))</formula>
    </cfRule>
  </conditionalFormatting>
  <conditionalFormatting sqref="N35:O36">
    <cfRule type="containsText" dxfId="354" priority="223" operator="containsText" text="Extremo">
      <formula>NOT(ISERROR(SEARCH("Extremo",N35)))</formula>
    </cfRule>
    <cfRule type="containsText" dxfId="353" priority="224" operator="containsText" text="Alto">
      <formula>NOT(ISERROR(SEARCH("Alto",N35)))</formula>
    </cfRule>
    <cfRule type="containsText" dxfId="352" priority="225" operator="containsText" text="Bajo">
      <formula>NOT(ISERROR(SEARCH("Bajo",N35)))</formula>
    </cfRule>
  </conditionalFormatting>
  <conditionalFormatting sqref="N41:O41">
    <cfRule type="containsText" dxfId="351" priority="369" operator="containsText" text="Bajo">
      <formula>NOT(ISERROR(SEARCH("Bajo",N41)))</formula>
    </cfRule>
    <cfRule type="containsText" dxfId="350" priority="368" operator="containsText" text="Alto">
      <formula>NOT(ISERROR(SEARCH("Alto",N41)))</formula>
    </cfRule>
    <cfRule type="containsText" dxfId="349" priority="367" operator="containsText" text="Extremo">
      <formula>NOT(ISERROR(SEARCH("Extremo",N41)))</formula>
    </cfRule>
  </conditionalFormatting>
  <conditionalFormatting sqref="N46:O46">
    <cfRule type="containsText" dxfId="348" priority="326" operator="containsText" text="Alto">
      <formula>NOT(ISERROR(SEARCH("Alto",N46)))</formula>
    </cfRule>
    <cfRule type="containsText" dxfId="347" priority="327" operator="containsText" text="Bajo">
      <formula>NOT(ISERROR(SEARCH("Bajo",N46)))</formula>
    </cfRule>
    <cfRule type="containsText" dxfId="346" priority="325" operator="containsText" text="Extremo">
      <formula>NOT(ISERROR(SEARCH("Extremo",N46)))</formula>
    </cfRule>
  </conditionalFormatting>
  <conditionalFormatting sqref="N49:O49">
    <cfRule type="containsText" dxfId="345" priority="85" operator="containsText" text="Bajo">
      <formula>NOT(ISERROR(SEARCH("Bajo",N49)))</formula>
    </cfRule>
    <cfRule type="containsText" dxfId="344" priority="83" operator="containsText" text="Extremo">
      <formula>NOT(ISERROR(SEARCH("Extremo",N49)))</formula>
    </cfRule>
    <cfRule type="containsText" dxfId="343" priority="84" operator="containsText" text="Alto">
      <formula>NOT(ISERROR(SEARCH("Alto",N49)))</formula>
    </cfRule>
  </conditionalFormatting>
  <conditionalFormatting sqref="N53:O53">
    <cfRule type="containsText" dxfId="342" priority="182" operator="containsText" text="Alto">
      <formula>NOT(ISERROR(SEARCH("Alto",N53)))</formula>
    </cfRule>
    <cfRule type="containsText" dxfId="341" priority="181" operator="containsText" text="Extremo">
      <formula>NOT(ISERROR(SEARCH("Extremo",N53)))</formula>
    </cfRule>
    <cfRule type="containsText" dxfId="340" priority="183" operator="containsText" text="Bajo">
      <formula>NOT(ISERROR(SEARCH("Bajo",N53)))</formula>
    </cfRule>
  </conditionalFormatting>
  <conditionalFormatting sqref="N57:O57">
    <cfRule type="containsText" dxfId="339" priority="140" operator="containsText" text="Alto">
      <formula>NOT(ISERROR(SEARCH("Alto",N57)))</formula>
    </cfRule>
    <cfRule type="containsText" dxfId="338" priority="141" operator="containsText" text="Bajo">
      <formula>NOT(ISERROR(SEARCH("Bajo",N57)))</formula>
    </cfRule>
    <cfRule type="containsText" dxfId="337" priority="139" operator="containsText" text="Extremo">
      <formula>NOT(ISERROR(SEARCH("Extremo",N57)))</formula>
    </cfRule>
  </conditionalFormatting>
  <conditionalFormatting sqref="N63:O63">
    <cfRule type="containsText" dxfId="336" priority="98" operator="containsText" text="Alto">
      <formula>NOT(ISERROR(SEARCH("Alto",N63)))</formula>
    </cfRule>
    <cfRule type="containsText" dxfId="335" priority="99" operator="containsText" text="Bajo">
      <formula>NOT(ISERROR(SEARCH("Bajo",N63)))</formula>
    </cfRule>
    <cfRule type="containsText" dxfId="334" priority="97" operator="containsText" text="Extremo">
      <formula>NOT(ISERROR(SEARCH("Extremo",N63)))</formula>
    </cfRule>
  </conditionalFormatting>
  <conditionalFormatting sqref="O15">
    <cfRule type="containsText" dxfId="333" priority="1024" operator="containsText" text="Moderado">
      <formula>NOT(ISERROR(SEARCH("Moderado",O15)))</formula>
    </cfRule>
  </conditionalFormatting>
  <conditionalFormatting sqref="O35:O36">
    <cfRule type="containsText" dxfId="332" priority="226" operator="containsText" text="Moderado">
      <formula>NOT(ISERROR(SEARCH("Moderado",O35)))</formula>
    </cfRule>
  </conditionalFormatting>
  <conditionalFormatting sqref="O41">
    <cfRule type="containsText" dxfId="331" priority="370" operator="containsText" text="Moderado">
      <formula>NOT(ISERROR(SEARCH("Moderado",O41)))</formula>
    </cfRule>
  </conditionalFormatting>
  <conditionalFormatting sqref="O46">
    <cfRule type="containsText" dxfId="330" priority="328" operator="containsText" text="Moderado">
      <formula>NOT(ISERROR(SEARCH("Moderado",O46)))</formula>
    </cfRule>
  </conditionalFormatting>
  <conditionalFormatting sqref="O49">
    <cfRule type="containsText" dxfId="329" priority="86" operator="containsText" text="Moderado">
      <formula>NOT(ISERROR(SEARCH("Moderado",O49)))</formula>
    </cfRule>
  </conditionalFormatting>
  <conditionalFormatting sqref="O53">
    <cfRule type="containsText" dxfId="328" priority="184" operator="containsText" text="Moderado">
      <formula>NOT(ISERROR(SEARCH("Moderado",O53)))</formula>
    </cfRule>
  </conditionalFormatting>
  <conditionalFormatting sqref="O57">
    <cfRule type="containsText" dxfId="327" priority="142" operator="containsText" text="Moderado">
      <formula>NOT(ISERROR(SEARCH("Moderado",O57)))</formula>
    </cfRule>
  </conditionalFormatting>
  <conditionalFormatting sqref="O63">
    <cfRule type="containsText" dxfId="326" priority="100" operator="containsText" text="Moderado">
      <formula>NOT(ISERROR(SEARCH("Moderado",O63)))</formula>
    </cfRule>
  </conditionalFormatting>
  <dataValidations count="1">
    <dataValidation type="list" allowBlank="1" showInputMessage="1" showErrorMessage="1" sqref="I52:J52" xr:uid="{D5B66EBA-C99A-46C0-A26A-E414A90FFD43}"/>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304"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1303" operator="containsText" id="{D4158494-FAE5-4853-A580-52567E2FD023}">
            <xm:f>NOT(ISERROR(SEARCH('8- Políticas de Administración '!$B$5,H10)))</xm:f>
            <xm:f>'8- Políticas de Administración '!$B$5</xm:f>
            <x14:dxf>
              <font>
                <color rgb="FF006100"/>
              </font>
              <fill>
                <patternFill>
                  <bgColor rgb="FFC6EFCE"/>
                </patternFill>
              </fill>
            </x14:dxf>
          </x14:cfRule>
          <xm:sqref>H10</xm:sqref>
        </x14:conditionalFormatting>
        <x14:conditionalFormatting xmlns:xm="http://schemas.microsoft.com/office/excel/2006/main">
          <x14:cfRule type="containsText" priority="1018" operator="containsText" id="{EF2F67A8-8347-4F31-93F7-2BB1AF3C13A8}">
            <xm:f>NOT(ISERROR(SEARCH('8- Políticas de Administración '!$B$5,H15)))</xm:f>
            <xm:f>'8- Políticas de Administración '!$B$5</xm:f>
            <x14:dxf>
              <font>
                <color rgb="FF9C0006"/>
              </font>
              <fill>
                <patternFill>
                  <bgColor rgb="FFFFC7CE"/>
                </patternFill>
              </fill>
            </x14:dxf>
          </x14:cfRule>
          <x14:cfRule type="containsText" priority="1017" operator="containsText" id="{3021BAA8-747A-4B80-B6A0-AF1A14F7983E}">
            <xm:f>NOT(ISERROR(SEARCH('8- Políticas de Administración '!$B$5,H15)))</xm:f>
            <xm:f>'8- Políticas de Administración '!$B$5</xm:f>
            <x14:dxf>
              <font>
                <color rgb="FF006100"/>
              </font>
              <fill>
                <patternFill>
                  <bgColor rgb="FFC6EFCE"/>
                </patternFill>
              </fill>
            </x14:dxf>
          </x14:cfRule>
          <xm:sqref>H15 H20</xm:sqref>
        </x14:conditionalFormatting>
        <x14:conditionalFormatting xmlns:xm="http://schemas.microsoft.com/office/excel/2006/main">
          <x14:cfRule type="containsText" priority="697" operator="containsText" id="{CA966E56-48A7-4BE5-A289-34723629A3D2}">
            <xm:f>NOT(ISERROR(SEARCH('8- Políticas de Administración '!$B$5,H25)))</xm:f>
            <xm:f>'8- Políticas de Administración '!$B$5</xm:f>
            <x14:dxf>
              <font>
                <color rgb="FF9C0006"/>
              </font>
              <fill>
                <patternFill>
                  <bgColor rgb="FFFFC7CE"/>
                </patternFill>
              </fill>
            </x14:dxf>
          </x14:cfRule>
          <x14:cfRule type="containsText" priority="696" operator="containsText" id="{B3F77126-2A27-4EC5-85A9-CBEC830FD7BD}">
            <xm:f>NOT(ISERROR(SEARCH('8- Políticas de Administración '!$B$5,H25)))</xm:f>
            <xm:f>'8- Políticas de Administración '!$B$5</xm:f>
            <x14:dxf>
              <font>
                <color rgb="FF006100"/>
              </font>
              <fill>
                <patternFill>
                  <bgColor rgb="FFC6EFCE"/>
                </patternFill>
              </fill>
            </x14:dxf>
          </x14:cfRule>
          <xm:sqref>H25</xm:sqref>
        </x14:conditionalFormatting>
        <x14:conditionalFormatting xmlns:xm="http://schemas.microsoft.com/office/excel/2006/main">
          <x14:cfRule type="containsText" priority="763" operator="containsText" id="{C05DEBD8-5F62-4C3A-932D-505A9ABAE6DF}">
            <xm:f>NOT(ISERROR(SEARCH('8- Políticas de Administración '!$B$5,H30)))</xm:f>
            <xm:f>'8- Políticas de Administración '!$B$5</xm:f>
            <x14:dxf>
              <font>
                <color rgb="FF9C0006"/>
              </font>
              <fill>
                <patternFill>
                  <bgColor rgb="FFFFC7CE"/>
                </patternFill>
              </fill>
            </x14:dxf>
          </x14:cfRule>
          <x14:cfRule type="containsText" priority="762" operator="containsText" id="{D436F923-F977-49E8-A9BC-35019D59248C}">
            <xm:f>NOT(ISERROR(SEARCH('8- Políticas de Administración '!$B$5,H30)))</xm:f>
            <xm:f>'8- Políticas de Administración '!$B$5</xm:f>
            <x14:dxf>
              <font>
                <color rgb="FF006100"/>
              </font>
              <fill>
                <patternFill>
                  <bgColor rgb="FFC6EFCE"/>
                </patternFill>
              </fill>
            </x14:dxf>
          </x14:cfRule>
          <xm:sqref>H30</xm:sqref>
        </x14:conditionalFormatting>
        <x14:conditionalFormatting xmlns:xm="http://schemas.microsoft.com/office/excel/2006/main">
          <x14:cfRule type="containsText" priority="79" operator="containsText" id="{616AD5F2-0D6E-46F7-9370-31E125FC6809}">
            <xm:f>NOT(ISERROR(SEARCH(#REF!,H49)))</xm:f>
            <xm:f>#REF!</xm:f>
            <x14:dxf>
              <font>
                <color rgb="FF006100"/>
              </font>
              <fill>
                <patternFill>
                  <bgColor rgb="FFC6EFCE"/>
                </patternFill>
              </fill>
            </x14:dxf>
          </x14:cfRule>
          <x14:cfRule type="containsText" priority="80" operator="containsText" id="{8F6A4BDB-EC80-4910-BF81-60989558D862}">
            <xm:f>NOT(ISERROR(SEARCH(#REF!,H49)))</xm:f>
            <xm:f>#REF!</xm:f>
            <x14:dxf>
              <font>
                <color rgb="FF9C0006"/>
              </font>
              <fill>
                <patternFill>
                  <bgColor rgb="FFFFC7CE"/>
                </patternFill>
              </fill>
            </x14:dxf>
          </x14:cfRule>
          <xm:sqref>H49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I10:I51 I53:I66</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J10:J51 J53:J66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67"/>
  <sheetViews>
    <sheetView showGridLines="0" topLeftCell="A7" zoomScale="70" zoomScaleNormal="70" zoomScalePageLayoutView="70" workbookViewId="0">
      <pane xSplit="2" ySplit="3" topLeftCell="C48" activePane="bottomRight" state="frozen"/>
      <selection pane="topRight" activeCell="C7" sqref="C7"/>
      <selection pane="bottomLeft" activeCell="A10" sqref="A10"/>
      <selection pane="bottomRight" activeCell="C52" sqref="C52"/>
    </sheetView>
  </sheetViews>
  <sheetFormatPr baseColWidth="10" defaultColWidth="0" defaultRowHeight="14.25" zeroHeight="1"/>
  <cols>
    <col min="1" max="1" width="7" style="5" customWidth="1"/>
    <col min="2" max="2" width="24.5703125" style="5" customWidth="1"/>
    <col min="3" max="3" width="62" style="184" customWidth="1"/>
    <col min="4" max="4" width="5" style="5" hidden="1" customWidth="1"/>
    <col min="5" max="5" width="62.5703125" style="222" customWidth="1"/>
    <col min="6" max="6" width="11.42578125" style="5" customWidth="1"/>
    <col min="7" max="7" width="12.28515625" style="5" bestFit="1" customWidth="1"/>
    <col min="8" max="8" width="14.7109375" style="5" bestFit="1" customWidth="1"/>
    <col min="9" max="9" width="13.5703125" style="5" customWidth="1"/>
    <col min="10" max="10" width="9.140625" style="5" hidden="1" customWidth="1"/>
    <col min="11" max="11" width="11.7109375" style="5" customWidth="1"/>
    <col min="12" max="12" width="25" style="5" customWidth="1"/>
    <col min="13" max="13" width="42.7109375" style="5" customWidth="1"/>
    <col min="14" max="14" width="7.7109375" style="5" customWidth="1"/>
    <col min="15" max="15" width="15.7109375" style="5" customWidth="1"/>
    <col min="16" max="17" width="10" style="5" customWidth="1"/>
    <col min="18" max="18" width="19" style="5" hidden="1" customWidth="1"/>
    <col min="19" max="19" width="11.42578125" style="5" customWidth="1"/>
    <col min="20" max="20" width="26.28515625" style="185" customWidth="1"/>
    <col min="21" max="21" width="18.5703125" style="186" customWidth="1"/>
    <col min="22" max="22" width="22.5703125" style="187" customWidth="1"/>
    <col min="23" max="23" width="4.7109375" style="161" customWidth="1"/>
    <col min="24" max="278" width="0" style="161" hidden="1" customWidth="1"/>
    <col min="279" max="16384" width="11.42578125" style="162" hidden="1"/>
  </cols>
  <sheetData>
    <row r="1" spans="1:23" ht="21" customHeight="1">
      <c r="A1" s="159"/>
      <c r="B1" s="160"/>
      <c r="C1" s="413"/>
      <c r="D1" s="413"/>
      <c r="E1" s="413"/>
      <c r="F1" s="413"/>
      <c r="G1" s="413"/>
      <c r="H1" s="413"/>
      <c r="I1" s="413"/>
      <c r="J1" s="413"/>
      <c r="K1" s="413"/>
      <c r="L1" s="413"/>
      <c r="M1" s="413"/>
      <c r="N1" s="413"/>
      <c r="O1" s="413"/>
      <c r="P1" s="413"/>
      <c r="Q1" s="413"/>
      <c r="R1" s="413"/>
      <c r="S1" s="413"/>
      <c r="T1" s="413"/>
      <c r="U1" s="413"/>
      <c r="V1" s="413"/>
    </row>
    <row r="2" spans="1:23" ht="27" customHeight="1">
      <c r="A2" s="159"/>
      <c r="B2" s="160"/>
      <c r="C2" s="413"/>
      <c r="D2" s="413"/>
      <c r="E2" s="413"/>
      <c r="F2" s="413"/>
      <c r="G2" s="413"/>
      <c r="H2" s="413"/>
      <c r="I2" s="413"/>
      <c r="J2" s="413"/>
      <c r="K2" s="413"/>
      <c r="L2" s="413"/>
      <c r="M2" s="413"/>
      <c r="N2" s="413"/>
      <c r="O2" s="413"/>
      <c r="P2" s="413"/>
      <c r="Q2" s="413"/>
      <c r="R2" s="413"/>
      <c r="S2" s="413"/>
      <c r="T2" s="413"/>
      <c r="U2" s="413"/>
      <c r="V2" s="413"/>
    </row>
    <row r="3" spans="1:23" ht="40.5" customHeight="1">
      <c r="A3" s="159"/>
      <c r="B3" s="160"/>
      <c r="C3" s="415"/>
      <c r="D3" s="415"/>
      <c r="E3" s="415"/>
      <c r="F3" s="415"/>
      <c r="G3" s="415"/>
      <c r="H3" s="415"/>
      <c r="I3" s="415"/>
      <c r="J3" s="415"/>
      <c r="K3" s="415"/>
      <c r="L3" s="415"/>
      <c r="M3" s="415"/>
      <c r="N3" s="415"/>
      <c r="O3" s="415"/>
      <c r="P3" s="415"/>
      <c r="Q3" s="415"/>
      <c r="R3" s="415"/>
      <c r="S3" s="415"/>
      <c r="T3" s="415"/>
      <c r="U3" s="415"/>
      <c r="V3" s="415"/>
    </row>
    <row r="4" spans="1:23" ht="18">
      <c r="A4" s="419" t="s">
        <v>204</v>
      </c>
      <c r="B4" s="419"/>
      <c r="C4" s="503" t="s">
        <v>5</v>
      </c>
      <c r="D4" s="503"/>
      <c r="E4" s="503"/>
      <c r="F4" s="503"/>
      <c r="G4" s="503"/>
      <c r="H4" s="503"/>
      <c r="I4" s="503"/>
      <c r="J4" s="503"/>
      <c r="K4" s="503"/>
      <c r="L4" s="503"/>
      <c r="M4" s="503"/>
      <c r="N4" s="503"/>
      <c r="O4" s="503"/>
      <c r="P4" s="503"/>
      <c r="Q4" s="503"/>
      <c r="R4" s="503"/>
      <c r="S4" s="503"/>
      <c r="T4" s="503"/>
      <c r="U4" s="503"/>
      <c r="V4" s="503"/>
    </row>
    <row r="5" spans="1:23" ht="38.450000000000003" customHeight="1">
      <c r="A5" s="419" t="s">
        <v>205</v>
      </c>
      <c r="B5" s="419"/>
      <c r="C5" s="522" t="s">
        <v>206</v>
      </c>
      <c r="D5" s="522"/>
      <c r="E5" s="522"/>
      <c r="F5" s="522"/>
      <c r="G5" s="522"/>
      <c r="H5" s="522"/>
      <c r="I5" s="522"/>
      <c r="J5" s="522"/>
      <c r="K5" s="522"/>
      <c r="L5" s="522"/>
      <c r="M5" s="522"/>
      <c r="N5" s="522"/>
      <c r="O5" s="522"/>
      <c r="P5" s="522"/>
      <c r="Q5" s="522"/>
      <c r="R5" s="522"/>
      <c r="S5" s="522"/>
      <c r="T5" s="522"/>
      <c r="U5" s="522"/>
      <c r="V5" s="522"/>
    </row>
    <row r="6" spans="1:23" ht="18">
      <c r="A6" s="419" t="s">
        <v>207</v>
      </c>
      <c r="B6" s="419"/>
      <c r="C6" s="523" t="s">
        <v>208</v>
      </c>
      <c r="D6" s="523"/>
      <c r="E6" s="523"/>
      <c r="F6" s="523"/>
      <c r="G6" s="523"/>
      <c r="H6" s="523"/>
      <c r="I6" s="523"/>
      <c r="J6" s="523"/>
      <c r="K6" s="523"/>
      <c r="L6" s="523"/>
      <c r="M6" s="523"/>
      <c r="N6" s="523"/>
      <c r="O6" s="523"/>
      <c r="P6" s="523"/>
      <c r="Q6" s="523"/>
      <c r="R6" s="523"/>
      <c r="S6" s="523"/>
      <c r="T6" s="523"/>
      <c r="U6" s="523"/>
      <c r="V6" s="523"/>
    </row>
    <row r="7" spans="1:23" ht="15.75" thickBot="1">
      <c r="A7" s="504" t="s">
        <v>209</v>
      </c>
      <c r="B7" s="504"/>
      <c r="C7" s="504"/>
      <c r="D7" s="505" t="s">
        <v>333</v>
      </c>
      <c r="E7" s="506"/>
      <c r="F7" s="506"/>
      <c r="G7" s="506"/>
      <c r="H7" s="506"/>
      <c r="I7" s="506"/>
      <c r="J7" s="506"/>
      <c r="K7" s="506"/>
      <c r="L7" s="506"/>
      <c r="M7" s="506"/>
      <c r="N7" s="506"/>
      <c r="O7" s="506"/>
      <c r="P7" s="506"/>
      <c r="Q7" s="506"/>
      <c r="R7" s="507"/>
      <c r="S7" s="163"/>
      <c r="T7" s="504" t="s">
        <v>334</v>
      </c>
      <c r="U7" s="504"/>
      <c r="V7" s="504"/>
    </row>
    <row r="8" spans="1:23" ht="30" customHeight="1" thickTop="1" thickBot="1">
      <c r="A8" s="508" t="s">
        <v>214</v>
      </c>
      <c r="B8" s="510" t="s">
        <v>335</v>
      </c>
      <c r="C8" s="512" t="s">
        <v>210</v>
      </c>
      <c r="D8" s="514" t="s">
        <v>336</v>
      </c>
      <c r="E8" s="516" t="s">
        <v>179</v>
      </c>
      <c r="F8" s="517" t="s">
        <v>337</v>
      </c>
      <c r="G8" s="518"/>
      <c r="H8" s="518"/>
      <c r="I8" s="518"/>
      <c r="J8" s="518"/>
      <c r="K8" s="519"/>
      <c r="L8" s="517" t="s">
        <v>338</v>
      </c>
      <c r="M8" s="518"/>
      <c r="N8" s="518"/>
      <c r="O8" s="518"/>
      <c r="P8" s="518"/>
      <c r="Q8" s="518"/>
      <c r="R8" s="518"/>
      <c r="S8" s="519"/>
      <c r="T8" s="164"/>
      <c r="U8" s="165"/>
      <c r="V8" s="166" t="s">
        <v>339</v>
      </c>
    </row>
    <row r="9" spans="1:23" s="172" customFormat="1" ht="118.5" customHeight="1" thickTop="1" thickBot="1">
      <c r="A9" s="509"/>
      <c r="B9" s="511"/>
      <c r="C9" s="513"/>
      <c r="D9" s="515"/>
      <c r="E9" s="450"/>
      <c r="F9" s="167" t="s">
        <v>181</v>
      </c>
      <c r="G9" s="167" t="s">
        <v>183</v>
      </c>
      <c r="H9" s="167" t="s">
        <v>340</v>
      </c>
      <c r="I9" s="167" t="s">
        <v>185</v>
      </c>
      <c r="J9" s="168" t="s">
        <v>341</v>
      </c>
      <c r="K9" s="167" t="s">
        <v>191</v>
      </c>
      <c r="L9" s="167" t="s">
        <v>342</v>
      </c>
      <c r="M9" s="169" t="s">
        <v>188</v>
      </c>
      <c r="N9" s="167" t="s">
        <v>343</v>
      </c>
      <c r="O9" s="167" t="s">
        <v>344</v>
      </c>
      <c r="P9" s="167" t="s">
        <v>345</v>
      </c>
      <c r="Q9" s="167" t="s">
        <v>346</v>
      </c>
      <c r="R9" s="168" t="s">
        <v>341</v>
      </c>
      <c r="S9" s="167" t="s">
        <v>347</v>
      </c>
      <c r="T9" s="170" t="s">
        <v>193</v>
      </c>
      <c r="U9" s="170" t="s">
        <v>195</v>
      </c>
      <c r="V9" s="171" t="s">
        <v>348</v>
      </c>
      <c r="W9" s="251"/>
    </row>
    <row r="10" spans="1:23" ht="80.099999999999994" customHeight="1">
      <c r="A10" s="497">
        <f>'5- Identificación de Riesgos'!A10</f>
        <v>1</v>
      </c>
      <c r="B10" s="491" t="str">
        <f>'5- Identificación de Riesgos'!B10</f>
        <v>Inoportunidad en la liquidación de contratos y en el cierre de los expedientes contractuales</v>
      </c>
      <c r="C10" s="223" t="str">
        <f>'5- Identificación de Riesgos'!D10</f>
        <v>1. Falta de planeación, seguimiento y control de los contratos que hayan terminado.</v>
      </c>
      <c r="D10" s="174"/>
      <c r="E10" s="173" t="s">
        <v>349</v>
      </c>
      <c r="F10" s="175" t="s">
        <v>350</v>
      </c>
      <c r="G10" s="176" t="s">
        <v>351</v>
      </c>
      <c r="H10" s="176" t="s">
        <v>351</v>
      </c>
      <c r="I10" s="176" t="s">
        <v>351</v>
      </c>
      <c r="J10" s="177">
        <f>COUNTIF(F10:I10,"SI")/4</f>
        <v>0.75</v>
      </c>
      <c r="K10" s="500">
        <f>AVERAGE(J10:J14)</f>
        <v>0.7</v>
      </c>
      <c r="L10" s="176" t="str">
        <f>'5- Identificación de Riesgos'!I10</f>
        <v>Incumplimiento de las metas establecidas</v>
      </c>
      <c r="M10" s="157" t="s">
        <v>352</v>
      </c>
      <c r="N10" s="176" t="s">
        <v>350</v>
      </c>
      <c r="O10" s="176" t="s">
        <v>351</v>
      </c>
      <c r="P10" s="176" t="s">
        <v>351</v>
      </c>
      <c r="Q10" s="176" t="s">
        <v>351</v>
      </c>
      <c r="R10" s="177">
        <f>SUM(COUNTIF(N10,"SI")*25%,COUNTIF(O10,"SI")*40%,COUNTIF(P10,"SI")*25%,COUNTIF(Q10,"SI")*10%)</f>
        <v>0.75</v>
      </c>
      <c r="S10" s="500">
        <f>AVERAGE(R10:R14)</f>
        <v>0.875</v>
      </c>
      <c r="T10" s="494"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91"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88" t="str">
        <f>CONCATENATE(VLOOKUP((LEFT(T10,LEN(T10)-4)&amp;LEFT(U10,LEN(U10)-4)),'9- Matriz de Calor '!$D$18:$E$42,2,0)," - ",RIGHT(T10,1)*RIGHT(U10,1))</f>
        <v>Bajo - 1</v>
      </c>
    </row>
    <row r="11" spans="1:23" ht="80.099999999999994" customHeight="1">
      <c r="A11" s="498"/>
      <c r="B11" s="492"/>
      <c r="C11" s="223" t="str">
        <f>'5- Identificación de Riesgos'!D11</f>
        <v>2. Ausencia o cambio de la persona encargada de desarrollar estas funciones (Enfermedad, licencia, retiro, etc.)</v>
      </c>
      <c r="D11" s="178"/>
      <c r="E11" s="173" t="s">
        <v>353</v>
      </c>
      <c r="F11" s="179" t="s">
        <v>350</v>
      </c>
      <c r="G11" s="180" t="s">
        <v>351</v>
      </c>
      <c r="H11" s="180" t="s">
        <v>351</v>
      </c>
      <c r="I11" s="180" t="s">
        <v>351</v>
      </c>
      <c r="J11" s="181">
        <f t="shared" ref="J11:J14" si="0">COUNTIF(F11:I11,"SI")/4</f>
        <v>0.75</v>
      </c>
      <c r="K11" s="501"/>
      <c r="L11" s="182" t="str">
        <f>'5- Identificación de Riesgos'!I11</f>
        <v>Afectación Económica</v>
      </c>
      <c r="M11" s="232" t="s">
        <v>354</v>
      </c>
      <c r="N11" s="182" t="s">
        <v>351</v>
      </c>
      <c r="O11" s="182" t="s">
        <v>351</v>
      </c>
      <c r="P11" s="182" t="s">
        <v>351</v>
      </c>
      <c r="Q11" s="182" t="s">
        <v>351</v>
      </c>
      <c r="R11" s="181">
        <f t="shared" ref="R11" si="1">SUM(COUNTIF(N11,"SI")*25%,COUNTIF(O11,"SI")*40%,COUNTIF(P11,"SI")*25%,COUNTIF(Q11,"SI")*10%)</f>
        <v>1</v>
      </c>
      <c r="S11" s="501"/>
      <c r="T11" s="495"/>
      <c r="U11" s="492"/>
      <c r="V11" s="489"/>
    </row>
    <row r="12" spans="1:23" ht="80.099999999999994" customHeight="1">
      <c r="A12" s="498"/>
      <c r="B12" s="492"/>
      <c r="C12" s="223" t="str">
        <f>'5- Identificación de Riesgos'!D12</f>
        <v>3. Negligencia del contratista</v>
      </c>
      <c r="D12" s="178"/>
      <c r="E12" s="173" t="s">
        <v>355</v>
      </c>
      <c r="F12" s="183" t="s">
        <v>351</v>
      </c>
      <c r="G12" s="182" t="s">
        <v>351</v>
      </c>
      <c r="H12" s="182" t="s">
        <v>350</v>
      </c>
      <c r="I12" s="182" t="s">
        <v>351</v>
      </c>
      <c r="J12" s="181">
        <f t="shared" si="0"/>
        <v>0.75</v>
      </c>
      <c r="K12" s="501"/>
      <c r="L12" s="182"/>
      <c r="M12" s="158"/>
      <c r="N12" s="180"/>
      <c r="O12" s="180"/>
      <c r="P12" s="180"/>
      <c r="Q12" s="180"/>
      <c r="R12" s="181"/>
      <c r="S12" s="501"/>
      <c r="T12" s="495"/>
      <c r="U12" s="492"/>
      <c r="V12" s="489"/>
    </row>
    <row r="13" spans="1:23" ht="80.099999999999994" customHeight="1">
      <c r="A13" s="498"/>
      <c r="B13" s="492"/>
      <c r="C13" s="223" t="str">
        <f>'5- Identificación de Riesgos'!D13</f>
        <v>4. Carencia de personal con las competencias necesarias para el desarrollo de estas actividades.</v>
      </c>
      <c r="D13" s="178"/>
      <c r="E13" s="173" t="s">
        <v>356</v>
      </c>
      <c r="F13" s="183" t="s">
        <v>351</v>
      </c>
      <c r="G13" s="182" t="s">
        <v>351</v>
      </c>
      <c r="H13" s="182" t="s">
        <v>350</v>
      </c>
      <c r="I13" s="182" t="s">
        <v>351</v>
      </c>
      <c r="J13" s="181">
        <f t="shared" si="0"/>
        <v>0.75</v>
      </c>
      <c r="K13" s="501"/>
      <c r="L13" s="182"/>
      <c r="M13" s="158"/>
      <c r="N13" s="182"/>
      <c r="O13" s="182"/>
      <c r="P13" s="182"/>
      <c r="Q13" s="182"/>
      <c r="R13" s="181"/>
      <c r="S13" s="501"/>
      <c r="T13" s="495"/>
      <c r="U13" s="492"/>
      <c r="V13" s="489"/>
    </row>
    <row r="14" spans="1:23" ht="80.099999999999994" customHeight="1" thickBot="1">
      <c r="A14" s="520"/>
      <c r="B14" s="521"/>
      <c r="C14" s="224" t="str">
        <f>'5- Identificación de Riesgos'!D14</f>
        <v>5. Demora en la expedición de documentos requeridos para la liquidación del contrato</v>
      </c>
      <c r="D14" s="189"/>
      <c r="E14" s="188" t="s">
        <v>349</v>
      </c>
      <c r="F14" s="190" t="s">
        <v>350</v>
      </c>
      <c r="G14" s="191" t="s">
        <v>351</v>
      </c>
      <c r="H14" s="191" t="s">
        <v>350</v>
      </c>
      <c r="I14" s="191" t="s">
        <v>351</v>
      </c>
      <c r="J14" s="192">
        <f t="shared" si="0"/>
        <v>0.5</v>
      </c>
      <c r="K14" s="524"/>
      <c r="L14" s="191"/>
      <c r="M14" s="233"/>
      <c r="N14" s="191"/>
      <c r="O14" s="191"/>
      <c r="P14" s="191"/>
      <c r="Q14" s="191"/>
      <c r="R14" s="192"/>
      <c r="S14" s="524"/>
      <c r="T14" s="525"/>
      <c r="U14" s="521"/>
      <c r="V14" s="526"/>
    </row>
    <row r="15" spans="1:23" ht="60" customHeight="1">
      <c r="A15" s="497">
        <v>2</v>
      </c>
      <c r="B15" s="491" t="str">
        <f>'5- Identificación de Riesgos'!B15</f>
        <v>No salvaguardar los bienes e intereses asegurables de la Entidad</v>
      </c>
      <c r="C15" s="225" t="str">
        <f>'5- Identificación de Riesgos'!D15</f>
        <v>1. Desconocimiento del marco normativo en materia de seguros para la Entidad.</v>
      </c>
      <c r="D15" s="195"/>
      <c r="E15" s="157" t="s">
        <v>357</v>
      </c>
      <c r="F15" s="176" t="s">
        <v>351</v>
      </c>
      <c r="G15" s="176" t="s">
        <v>351</v>
      </c>
      <c r="H15" s="176" t="s">
        <v>350</v>
      </c>
      <c r="I15" s="176" t="s">
        <v>351</v>
      </c>
      <c r="J15" s="177">
        <f t="shared" ref="J15:J37" si="2">COUNTIF(F15:I15,"SI")/4</f>
        <v>0.75</v>
      </c>
      <c r="K15" s="500">
        <f>AVERAGE(J15:J19)</f>
        <v>0.7</v>
      </c>
      <c r="L15" s="176" t="str">
        <f>'5- Identificación de Riesgos'!I15</f>
        <v>Interrupción o afectación en la prestación del servicio administrativo</v>
      </c>
      <c r="M15" s="157" t="s">
        <v>354</v>
      </c>
      <c r="N15" s="176" t="s">
        <v>351</v>
      </c>
      <c r="O15" s="176" t="s">
        <v>351</v>
      </c>
      <c r="P15" s="176" t="s">
        <v>351</v>
      </c>
      <c r="Q15" s="176" t="s">
        <v>351</v>
      </c>
      <c r="R15" s="177">
        <f t="shared" ref="R15:R28" si="3">SUM(COUNTIF(N15,"SI")*25%,COUNTIF(O15,"SI")*40%,COUNTIF(P15,"SI")*25%,COUNTIF(Q15,"SI")*10%)</f>
        <v>1</v>
      </c>
      <c r="S15" s="500">
        <f>AVERAGE(R15:R19)</f>
        <v>1</v>
      </c>
      <c r="T15" s="494" t="str">
        <f>CONCATENATE(INDEX('8- Políticas de Administración '!$B$6:$F$10,MATCH(ROUND(IF((RIGHT('5- Identificación de Riesgos'!H15,1)-'6- Valoración Controles'!K15)&lt;1,1,(RIGHT('5- Identificación de Riesgos'!H15,1)-'6- Valoración Controles'!K15)),0),'8- Políticas de Administración '!$F$6:$F$10,0),1)," - ",ROUND(IF((RIGHT('5- Identificación de Riesgos'!H15,1)-'6- Valoración Controles'!K15)&lt;1,1,(RIGHT('5- Identificación de Riesgos'!H15,1)-'6- Valoración Controles'!K15)),0))</f>
        <v>Muy Baja - 1</v>
      </c>
      <c r="U15" s="491" t="str">
        <f>CONCATENATE(INDEX('8- Políticas de Administración '!$B$17:$F$21,MATCH(ROUND(IF((RIGHT('5- Identificación de Riesgos'!M15,1)-'6- Valoración Controles'!S15)&lt;1,1,(RIGHT('5- Identificación de Riesgos'!M15,1)-'6- Valoración Controles'!S15)),0),'8- Políticas de Administración '!$F$17:$F$21,0),1)," - ",ROUND(IF((RIGHT('5- Identificación de Riesgos'!M15,1)-'6- Valoración Controles'!S15)&lt;1,1,(RIGHT('5- Identificación de Riesgos'!M15,1)-'6- Valoración Controles'!S15)),0))</f>
        <v>Leve - 1</v>
      </c>
      <c r="V15" s="488" t="str">
        <f>CONCATENATE(VLOOKUP((LEFT(T15,LEN(T15)-4)&amp;LEFT(U15,LEN(U15)-4)),'9- Matriz de Calor '!$D$18:$E$42,2,0)," - ",RIGHT(T15,1)*RIGHT(U15,1))</f>
        <v>Bajo - 1</v>
      </c>
    </row>
    <row r="16" spans="1:23" ht="60" customHeight="1">
      <c r="A16" s="498"/>
      <c r="B16" s="492"/>
      <c r="C16" s="223" t="str">
        <f>'5- Identificación de Riesgos'!D16</f>
        <v>2. Comunicación no asertiva entre los actores que intervienen en las actividades de aseguramiento y su actualización, prevención de pérdidas y siniestralidad.</v>
      </c>
      <c r="D16" s="56"/>
      <c r="E16" s="158" t="s">
        <v>358</v>
      </c>
      <c r="F16" s="182" t="s">
        <v>351</v>
      </c>
      <c r="G16" s="182" t="s">
        <v>351</v>
      </c>
      <c r="H16" s="182" t="s">
        <v>350</v>
      </c>
      <c r="I16" s="182" t="s">
        <v>351</v>
      </c>
      <c r="J16" s="181">
        <f t="shared" si="2"/>
        <v>0.75</v>
      </c>
      <c r="K16" s="501"/>
      <c r="L16" s="182" t="str">
        <f>'5- Identificación de Riesgos'!I16</f>
        <v>Afectación Económica</v>
      </c>
      <c r="M16" s="232" t="s">
        <v>354</v>
      </c>
      <c r="N16" s="182" t="s">
        <v>351</v>
      </c>
      <c r="O16" s="182" t="s">
        <v>351</v>
      </c>
      <c r="P16" s="182" t="s">
        <v>351</v>
      </c>
      <c r="Q16" s="182" t="s">
        <v>351</v>
      </c>
      <c r="R16" s="181">
        <f t="shared" si="3"/>
        <v>1</v>
      </c>
      <c r="S16" s="501"/>
      <c r="T16" s="495"/>
      <c r="U16" s="492"/>
      <c r="V16" s="489"/>
    </row>
    <row r="17" spans="1:22" ht="60" customHeight="1">
      <c r="A17" s="498"/>
      <c r="B17" s="492"/>
      <c r="C17" s="223" t="str">
        <f>'5- Identificación de Riesgos'!D17</f>
        <v>3. Incumplimiento de las obligaciones contenidas en los contratos suscritos para la implementación del plan de seguros de la Entidad.</v>
      </c>
      <c r="D17" s="56"/>
      <c r="E17" s="196" t="s">
        <v>359</v>
      </c>
      <c r="F17" s="182" t="s">
        <v>351</v>
      </c>
      <c r="G17" s="182" t="s">
        <v>351</v>
      </c>
      <c r="H17" s="182" t="s">
        <v>351</v>
      </c>
      <c r="I17" s="182" t="s">
        <v>351</v>
      </c>
      <c r="J17" s="181">
        <f t="shared" si="2"/>
        <v>1</v>
      </c>
      <c r="K17" s="501"/>
      <c r="L17" s="182" t="str">
        <f>'5- Identificación de Riesgos'!I17</f>
        <v>Incumplimiento de las metas establecidas</v>
      </c>
      <c r="M17" s="232" t="s">
        <v>354</v>
      </c>
      <c r="N17" s="182" t="s">
        <v>351</v>
      </c>
      <c r="O17" s="182" t="s">
        <v>351</v>
      </c>
      <c r="P17" s="182" t="s">
        <v>351</v>
      </c>
      <c r="Q17" s="182" t="s">
        <v>351</v>
      </c>
      <c r="R17" s="181">
        <f t="shared" ref="R17" si="4">SUM(COUNTIF(N17,"SI")*25%,COUNTIF(O17,"SI")*40%,COUNTIF(P17,"SI")*25%,COUNTIF(Q17,"SI")*10%)</f>
        <v>1</v>
      </c>
      <c r="S17" s="501"/>
      <c r="T17" s="495"/>
      <c r="U17" s="492"/>
      <c r="V17" s="489"/>
    </row>
    <row r="18" spans="1:22" ht="60" customHeight="1">
      <c r="A18" s="498"/>
      <c r="B18" s="492"/>
      <c r="C18" s="223" t="str">
        <f>'5- Identificación de Riesgos'!D18</f>
        <v>4. Imprecisión en la información recibida en el trámite de los siniestros.</v>
      </c>
      <c r="D18" s="56"/>
      <c r="E18" s="158" t="s">
        <v>360</v>
      </c>
      <c r="F18" s="182" t="s">
        <v>350</v>
      </c>
      <c r="G18" s="182" t="s">
        <v>351</v>
      </c>
      <c r="H18" s="182" t="s">
        <v>350</v>
      </c>
      <c r="I18" s="182" t="s">
        <v>351</v>
      </c>
      <c r="J18" s="181">
        <f t="shared" si="2"/>
        <v>0.5</v>
      </c>
      <c r="K18" s="501"/>
      <c r="L18" s="182" t="str">
        <f>'5- Identificación de Riesgos'!I18</f>
        <v>Interrupción o afectación en la prestación del servicio judicial</v>
      </c>
      <c r="M18" s="232" t="s">
        <v>354</v>
      </c>
      <c r="N18" s="182" t="s">
        <v>351</v>
      </c>
      <c r="O18" s="182" t="s">
        <v>351</v>
      </c>
      <c r="P18" s="182" t="s">
        <v>351</v>
      </c>
      <c r="Q18" s="182" t="s">
        <v>351</v>
      </c>
      <c r="R18" s="181">
        <f t="shared" ref="R18" si="5">SUM(COUNTIF(N18,"SI")*25%,COUNTIF(O18,"SI")*40%,COUNTIF(P18,"SI")*25%,COUNTIF(Q18,"SI")*10%)</f>
        <v>1</v>
      </c>
      <c r="S18" s="501"/>
      <c r="T18" s="495"/>
      <c r="U18" s="492"/>
      <c r="V18" s="489"/>
    </row>
    <row r="19" spans="1:22" ht="60" customHeight="1">
      <c r="A19" s="499"/>
      <c r="B19" s="493"/>
      <c r="C19" s="226" t="str">
        <f>'5- Identificación de Riesgos'!D19</f>
        <v>5. Sobre carga de trabajo que no permite atender las dinámicas de aseguramiento, prevención de pérdidas y siniestralidad.</v>
      </c>
      <c r="D19" s="57"/>
      <c r="E19" s="197" t="s">
        <v>361</v>
      </c>
      <c r="F19" s="193" t="s">
        <v>350</v>
      </c>
      <c r="G19" s="193" t="s">
        <v>351</v>
      </c>
      <c r="H19" s="193" t="s">
        <v>350</v>
      </c>
      <c r="I19" s="193" t="s">
        <v>351</v>
      </c>
      <c r="J19" s="194">
        <f t="shared" si="2"/>
        <v>0.5</v>
      </c>
      <c r="K19" s="502"/>
      <c r="L19" s="193"/>
      <c r="M19" s="234"/>
      <c r="N19" s="193"/>
      <c r="O19" s="193"/>
      <c r="P19" s="193"/>
      <c r="Q19" s="193"/>
      <c r="R19" s="194"/>
      <c r="S19" s="502"/>
      <c r="T19" s="496"/>
      <c r="U19" s="493"/>
      <c r="V19" s="490"/>
    </row>
    <row r="20" spans="1:22" ht="60" customHeight="1">
      <c r="A20" s="497">
        <f>'5- Identificación de Riesgos'!A20</f>
        <v>3</v>
      </c>
      <c r="B20" s="491" t="str">
        <f>'5- Identificación de Riesgos'!B20</f>
        <v>Perdida parcial o total de la información</v>
      </c>
      <c r="C20" s="225" t="str">
        <f>'5- Identificación de Riesgos'!D20</f>
        <v>1. Diferencias en la visualización de la información registrada en el correo  electrónico (ambiente web y escritorio) que pueden generar el no registro de algunas solicitudes.</v>
      </c>
      <c r="D20" s="195"/>
      <c r="E20" s="158" t="s">
        <v>362</v>
      </c>
      <c r="F20" s="176" t="s">
        <v>350</v>
      </c>
      <c r="G20" s="176" t="s">
        <v>351</v>
      </c>
      <c r="H20" s="176" t="s">
        <v>350</v>
      </c>
      <c r="I20" s="176" t="s">
        <v>351</v>
      </c>
      <c r="J20" s="177">
        <f t="shared" si="2"/>
        <v>0.5</v>
      </c>
      <c r="K20" s="500">
        <f>AVERAGE(J20:J24)</f>
        <v>0.6</v>
      </c>
      <c r="L20" s="176" t="str">
        <f>'5- Identificación de Riesgos'!I20</f>
        <v>Interrupción o afectación en la prestación del servicio administrativo</v>
      </c>
      <c r="M20" s="157" t="s">
        <v>352</v>
      </c>
      <c r="N20" s="176" t="s">
        <v>351</v>
      </c>
      <c r="O20" s="176" t="s">
        <v>351</v>
      </c>
      <c r="P20" s="176" t="s">
        <v>351</v>
      </c>
      <c r="Q20" s="176" t="s">
        <v>351</v>
      </c>
      <c r="R20" s="177">
        <f t="shared" si="3"/>
        <v>1</v>
      </c>
      <c r="S20" s="500">
        <f>AVERAGE(R20:R24)</f>
        <v>1</v>
      </c>
      <c r="T20" s="494"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91"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88" t="str">
        <f>CONCATENATE(VLOOKUP((LEFT(T20,LEN(T20)-4)&amp;LEFT(U20,LEN(U20)-4)),'9- Matriz de Calor '!$D$18:$E$42,2,0)," - ",RIGHT(T20,1)*RIGHT(U20,1))</f>
        <v>Bajo - 1</v>
      </c>
    </row>
    <row r="21" spans="1:22" ht="60" customHeight="1">
      <c r="A21" s="498"/>
      <c r="B21" s="492"/>
      <c r="C21" s="223" t="str">
        <f>'5- Identificación de Riesgos'!D21</f>
        <v xml:space="preserve">2. Pérdida de documentos cuando son entregados para realizar un proceso en otra dependencia </v>
      </c>
      <c r="D21" s="56"/>
      <c r="E21" s="158" t="s">
        <v>363</v>
      </c>
      <c r="F21" s="182" t="s">
        <v>350</v>
      </c>
      <c r="G21" s="182" t="s">
        <v>351</v>
      </c>
      <c r="H21" s="182" t="s">
        <v>351</v>
      </c>
      <c r="I21" s="182" t="s">
        <v>351</v>
      </c>
      <c r="J21" s="181">
        <f t="shared" si="2"/>
        <v>0.75</v>
      </c>
      <c r="K21" s="501"/>
      <c r="L21" s="182" t="str">
        <f>'5- Identificación de Riesgos'!I21</f>
        <v>Afectación de reputacion,imagén, credibilidad, satisfacción de usuarios y PI</v>
      </c>
      <c r="M21" s="232" t="s">
        <v>352</v>
      </c>
      <c r="N21" s="182" t="s">
        <v>351</v>
      </c>
      <c r="O21" s="182" t="s">
        <v>351</v>
      </c>
      <c r="P21" s="182" t="s">
        <v>351</v>
      </c>
      <c r="Q21" s="182" t="s">
        <v>351</v>
      </c>
      <c r="R21" s="181">
        <f t="shared" si="3"/>
        <v>1</v>
      </c>
      <c r="S21" s="501"/>
      <c r="T21" s="495"/>
      <c r="U21" s="492"/>
      <c r="V21" s="489"/>
    </row>
    <row r="22" spans="1:22" ht="69.75" customHeight="1">
      <c r="A22" s="498"/>
      <c r="B22" s="492"/>
      <c r="C22" s="223" t="str">
        <f>'5- Identificación de Riesgos'!D22</f>
        <v xml:space="preserve">3. Posibles daños y pérdida de documentos o información recibida para radicar, entregar o enviar por correo o a la mano; por factores humanos y ambientales. </v>
      </c>
      <c r="D22" s="56"/>
      <c r="E22" s="196" t="s">
        <v>364</v>
      </c>
      <c r="F22" s="182" t="s">
        <v>350</v>
      </c>
      <c r="G22" s="182" t="s">
        <v>351</v>
      </c>
      <c r="H22" s="182" t="s">
        <v>351</v>
      </c>
      <c r="I22" s="182" t="s">
        <v>351</v>
      </c>
      <c r="J22" s="181">
        <f t="shared" si="2"/>
        <v>0.75</v>
      </c>
      <c r="K22" s="501"/>
      <c r="L22" s="182"/>
      <c r="M22" s="158"/>
      <c r="N22" s="182"/>
      <c r="O22" s="182"/>
      <c r="P22" s="182"/>
      <c r="Q22" s="182"/>
      <c r="R22" s="181"/>
      <c r="S22" s="501"/>
      <c r="T22" s="495"/>
      <c r="U22" s="492"/>
      <c r="V22" s="489"/>
    </row>
    <row r="23" spans="1:22" ht="60" customHeight="1">
      <c r="A23" s="498"/>
      <c r="B23" s="492"/>
      <c r="C23" s="223" t="str">
        <f>'5- Identificación de Riesgos'!D23</f>
        <v>4.Desconocimiento del procedimiento de procesos de Archivo en la recepción, almacenamiento y distribución de los documentos</v>
      </c>
      <c r="D23" s="56"/>
      <c r="E23" s="158" t="s">
        <v>365</v>
      </c>
      <c r="F23" s="182" t="s">
        <v>350</v>
      </c>
      <c r="G23" s="182" t="s">
        <v>351</v>
      </c>
      <c r="H23" s="182" t="s">
        <v>350</v>
      </c>
      <c r="I23" s="182" t="s">
        <v>351</v>
      </c>
      <c r="J23" s="181">
        <f t="shared" si="2"/>
        <v>0.5</v>
      </c>
      <c r="K23" s="501"/>
      <c r="L23" s="182"/>
      <c r="M23" s="232"/>
      <c r="N23" s="182"/>
      <c r="O23" s="182"/>
      <c r="P23" s="182"/>
      <c r="Q23" s="182"/>
      <c r="R23" s="181"/>
      <c r="S23" s="501"/>
      <c r="T23" s="495"/>
      <c r="U23" s="492"/>
      <c r="V23" s="489"/>
    </row>
    <row r="24" spans="1:22" ht="75" customHeight="1" thickBot="1">
      <c r="A24" s="499"/>
      <c r="B24" s="493"/>
      <c r="C24" s="226" t="str">
        <f>'5- Identificación de Riesgos'!D24</f>
        <v>5. Alto volumen de carga laboral</v>
      </c>
      <c r="D24" s="57"/>
      <c r="E24" s="197" t="s">
        <v>366</v>
      </c>
      <c r="F24" s="193" t="s">
        <v>350</v>
      </c>
      <c r="G24" s="193" t="s">
        <v>351</v>
      </c>
      <c r="H24" s="193" t="s">
        <v>350</v>
      </c>
      <c r="I24" s="193" t="s">
        <v>351</v>
      </c>
      <c r="J24" s="194">
        <f t="shared" si="2"/>
        <v>0.5</v>
      </c>
      <c r="K24" s="502"/>
      <c r="L24" s="193"/>
      <c r="M24" s="234"/>
      <c r="N24" s="193"/>
      <c r="O24" s="193"/>
      <c r="P24" s="193"/>
      <c r="Q24" s="193"/>
      <c r="R24" s="194"/>
      <c r="S24" s="502"/>
      <c r="T24" s="496"/>
      <c r="U24" s="493"/>
      <c r="V24" s="490"/>
    </row>
    <row r="25" spans="1:22" ht="75" customHeight="1">
      <c r="A25" s="497">
        <f>'5- Identificación de Riesgos'!A25</f>
        <v>4</v>
      </c>
      <c r="B25" s="491" t="str">
        <f>'5- Identificación de Riesgos'!B25</f>
        <v>Suspensión de los Servicios Públicos Domiciliarios y/o de Telefonía Móvil Celular (TMC)</v>
      </c>
      <c r="C25" s="225" t="str">
        <f>'5- Identificación de Riesgos'!D25</f>
        <v>1. No dar trámite de pago oportuno.</v>
      </c>
      <c r="D25" s="195"/>
      <c r="E25" s="157" t="s">
        <v>367</v>
      </c>
      <c r="F25" s="176" t="s">
        <v>351</v>
      </c>
      <c r="G25" s="176" t="s">
        <v>351</v>
      </c>
      <c r="H25" s="176" t="s">
        <v>351</v>
      </c>
      <c r="I25" s="176" t="s">
        <v>351</v>
      </c>
      <c r="J25" s="177">
        <f t="shared" si="2"/>
        <v>1</v>
      </c>
      <c r="K25" s="500">
        <f>AVERAGE(J25:J29)</f>
        <v>0.75</v>
      </c>
      <c r="L25" s="176" t="str">
        <f>'5- Identificación de Riesgos'!I25</f>
        <v>Interrupción o afectación en la prestación del servicio judicial</v>
      </c>
      <c r="M25" s="157" t="s">
        <v>368</v>
      </c>
      <c r="N25" s="176" t="s">
        <v>350</v>
      </c>
      <c r="O25" s="176" t="s">
        <v>351</v>
      </c>
      <c r="P25" s="176" t="s">
        <v>351</v>
      </c>
      <c r="Q25" s="176" t="s">
        <v>351</v>
      </c>
      <c r="R25" s="177">
        <f t="shared" si="3"/>
        <v>0.75</v>
      </c>
      <c r="S25" s="500">
        <f>AVERAGE(R25:R29)</f>
        <v>0.75</v>
      </c>
      <c r="T25" s="494" t="str">
        <f>CONCATENATE(INDEX('8- Políticas de Administración '!$B$6:$F$10,MATCH(ROUND(IF((RIGHT('5- Identificación de Riesgos'!H25,1)-'6- Valoración Controles'!K25)&lt;1,1,(RIGHT('5- Identificación de Riesgos'!H25,1)-'6- Valoración Controles'!K25)),0),'8- Políticas de Administración '!$F$6:$F$10,0),1)," - ",ROUND(IF((RIGHT('5- Identificación de Riesgos'!H25,1)-'6- Valoración Controles'!K25)&lt;1,1,(RIGHT('5- Identificación de Riesgos'!H25,1)-'6- Valoración Controles'!K25)),0))</f>
        <v>Muy Baja - 1</v>
      </c>
      <c r="U25" s="491" t="str">
        <f>CONCATENATE(INDEX('8- Políticas de Administración '!$B$17:$F$21,MATCH(ROUND(IF((RIGHT('5- Identificación de Riesgos'!M25,1)-'6- Valoración Controles'!S25)&lt;1,1,(RIGHT('5- Identificación de Riesgos'!M25,1)-'6- Valoración Controles'!S25)),0),'8- Políticas de Administración '!$F$17:$F$21,0),1)," - ",ROUND(IF((RIGHT('5- Identificación de Riesgos'!M25,1)-'6- Valoración Controles'!S25)&lt;1,1,(RIGHT('5- Identificación de Riesgos'!M25,1)-'6- Valoración Controles'!S25)),0))</f>
        <v>Leve - 1</v>
      </c>
      <c r="V25" s="488" t="str">
        <f>CONCATENATE(VLOOKUP((LEFT(T25,LEN(T25)-4)&amp;LEFT(U25,LEN(U25)-4)),'9- Matriz de Calor '!$D$18:$E$42,2,0)," - ",RIGHT(T25,1)*RIGHT(U25,1))</f>
        <v>Bajo - 1</v>
      </c>
    </row>
    <row r="26" spans="1:22" ht="75" customHeight="1">
      <c r="A26" s="498"/>
      <c r="B26" s="492"/>
      <c r="C26" s="223" t="str">
        <f>'5- Identificación de Riesgos'!D26</f>
        <v>2. Saldos pendientes que no corresponden en su pago a la Rama Judicial</v>
      </c>
      <c r="D26" s="56"/>
      <c r="E26" s="158" t="s">
        <v>369</v>
      </c>
      <c r="F26" s="182" t="s">
        <v>351</v>
      </c>
      <c r="G26" s="182" t="s">
        <v>351</v>
      </c>
      <c r="H26" s="182" t="s">
        <v>351</v>
      </c>
      <c r="I26" s="182" t="s">
        <v>351</v>
      </c>
      <c r="J26" s="181">
        <f t="shared" si="2"/>
        <v>1</v>
      </c>
      <c r="K26" s="501"/>
      <c r="L26" s="182" t="str">
        <f>'5- Identificación de Riesgos'!I26</f>
        <v>Interrupción o afectación en la prestación del servicio administrativo</v>
      </c>
      <c r="M26" s="232" t="s">
        <v>368</v>
      </c>
      <c r="N26" s="182" t="s">
        <v>350</v>
      </c>
      <c r="O26" s="182" t="s">
        <v>351</v>
      </c>
      <c r="P26" s="182" t="s">
        <v>351</v>
      </c>
      <c r="Q26" s="182" t="s">
        <v>351</v>
      </c>
      <c r="R26" s="181">
        <f t="shared" si="3"/>
        <v>0.75</v>
      </c>
      <c r="S26" s="501"/>
      <c r="T26" s="495"/>
      <c r="U26" s="492"/>
      <c r="V26" s="489"/>
    </row>
    <row r="27" spans="1:22" ht="75" customHeight="1">
      <c r="A27" s="498"/>
      <c r="B27" s="492"/>
      <c r="C27" s="223" t="str">
        <f>'5- Identificación de Riesgos'!D27</f>
        <v>3. Fallas en la comunicación con el operador del servicio.</v>
      </c>
      <c r="D27" s="56"/>
      <c r="E27" s="158" t="s">
        <v>370</v>
      </c>
      <c r="F27" s="182" t="s">
        <v>351</v>
      </c>
      <c r="G27" s="182" t="s">
        <v>351</v>
      </c>
      <c r="H27" s="182" t="s">
        <v>350</v>
      </c>
      <c r="I27" s="182" t="s">
        <v>351</v>
      </c>
      <c r="J27" s="181">
        <f t="shared" si="2"/>
        <v>0.75</v>
      </c>
      <c r="K27" s="501"/>
      <c r="L27" s="182" t="str">
        <f>'5- Identificación de Riesgos'!I27</f>
        <v>Afectación de reputacion,imagén, credibilidad, satisfacción de usuarios y PI</v>
      </c>
      <c r="M27" s="158" t="s">
        <v>368</v>
      </c>
      <c r="N27" s="182" t="s">
        <v>350</v>
      </c>
      <c r="O27" s="182" t="s">
        <v>351</v>
      </c>
      <c r="P27" s="182" t="s">
        <v>351</v>
      </c>
      <c r="Q27" s="182" t="s">
        <v>351</v>
      </c>
      <c r="R27" s="181">
        <f t="shared" si="3"/>
        <v>0.75</v>
      </c>
      <c r="S27" s="501"/>
      <c r="T27" s="495"/>
      <c r="U27" s="492"/>
      <c r="V27" s="489"/>
    </row>
    <row r="28" spans="1:22" ht="75" customHeight="1">
      <c r="A28" s="498"/>
      <c r="B28" s="492"/>
      <c r="C28" s="223" t="str">
        <f>'5- Identificación de Riesgos'!D28</f>
        <v>4. No aplicación o aplicación extemporánea de pagos por parte del operador.</v>
      </c>
      <c r="D28" s="56"/>
      <c r="E28" s="158" t="s">
        <v>371</v>
      </c>
      <c r="F28" s="182" t="s">
        <v>350</v>
      </c>
      <c r="G28" s="182" t="s">
        <v>351</v>
      </c>
      <c r="H28" s="182" t="s">
        <v>350</v>
      </c>
      <c r="I28" s="182" t="s">
        <v>351</v>
      </c>
      <c r="J28" s="181">
        <f t="shared" si="2"/>
        <v>0.5</v>
      </c>
      <c r="K28" s="501"/>
      <c r="L28" s="182" t="str">
        <f>'5- Identificación de Riesgos'!I28</f>
        <v>Afectación Económica</v>
      </c>
      <c r="M28" s="232" t="s">
        <v>368</v>
      </c>
      <c r="N28" s="182" t="s">
        <v>350</v>
      </c>
      <c r="O28" s="182" t="s">
        <v>351</v>
      </c>
      <c r="P28" s="182" t="s">
        <v>351</v>
      </c>
      <c r="Q28" s="182" t="s">
        <v>351</v>
      </c>
      <c r="R28" s="181">
        <f t="shared" si="3"/>
        <v>0.75</v>
      </c>
      <c r="S28" s="501"/>
      <c r="T28" s="495"/>
      <c r="U28" s="492"/>
      <c r="V28" s="489"/>
    </row>
    <row r="29" spans="1:22" ht="75" customHeight="1" thickBot="1">
      <c r="A29" s="499"/>
      <c r="B29" s="493"/>
      <c r="C29" s="226" t="str">
        <f>'5- Identificación de Riesgos'!D29</f>
        <v>5. Transición en la aplicación de las disposiciones legales en materia de austeridad en el gasto frente a la contratación de Servicios TMC.</v>
      </c>
      <c r="D29" s="57"/>
      <c r="E29" s="197" t="s">
        <v>372</v>
      </c>
      <c r="F29" s="193" t="s">
        <v>350</v>
      </c>
      <c r="G29" s="193" t="s">
        <v>351</v>
      </c>
      <c r="H29" s="193" t="s">
        <v>350</v>
      </c>
      <c r="I29" s="193" t="s">
        <v>351</v>
      </c>
      <c r="J29" s="194">
        <f t="shared" si="2"/>
        <v>0.5</v>
      </c>
      <c r="K29" s="502"/>
      <c r="L29" s="193"/>
      <c r="M29" s="234"/>
      <c r="N29" s="193"/>
      <c r="O29" s="193"/>
      <c r="P29" s="193"/>
      <c r="Q29" s="193"/>
      <c r="R29" s="194"/>
      <c r="S29" s="502"/>
      <c r="T29" s="496"/>
      <c r="U29" s="493"/>
      <c r="V29" s="490"/>
    </row>
    <row r="30" spans="1:22" ht="90" customHeight="1">
      <c r="A30" s="497">
        <f>'5- Identificación de Riesgos'!A30</f>
        <v>5</v>
      </c>
      <c r="B30" s="491" t="str">
        <f>'5- Identificación de Riesgos'!B30</f>
        <v>Tener registros desactualizados del parque automotor de la Rama Judicial (Hojas de vida de los vehículos, reporte de novedades) y/o pérdida de la información anéxa documentada.</v>
      </c>
      <c r="C30" s="225" t="str">
        <f>'5- Identificación de Riesgos'!D30</f>
        <v>1. Registros y novedades recibidas pendientes de actualiza.</v>
      </c>
      <c r="D30" s="195"/>
      <c r="E30" s="157" t="s">
        <v>373</v>
      </c>
      <c r="F30" s="176" t="s">
        <v>351</v>
      </c>
      <c r="G30" s="176" t="s">
        <v>351</v>
      </c>
      <c r="H30" s="176" t="s">
        <v>350</v>
      </c>
      <c r="I30" s="176" t="s">
        <v>351</v>
      </c>
      <c r="J30" s="177">
        <f t="shared" si="2"/>
        <v>0.75</v>
      </c>
      <c r="K30" s="500">
        <f>AVERAGE(J30:J34)</f>
        <v>0.8</v>
      </c>
      <c r="L30" s="176" t="str">
        <f>'5- Identificación de Riesgos'!I30</f>
        <v>Incumplimiento de las metas establecidas</v>
      </c>
      <c r="M30" s="157" t="s">
        <v>352</v>
      </c>
      <c r="N30" s="176" t="s">
        <v>351</v>
      </c>
      <c r="O30" s="176" t="s">
        <v>351</v>
      </c>
      <c r="P30" s="176" t="s">
        <v>351</v>
      </c>
      <c r="Q30" s="176" t="s">
        <v>351</v>
      </c>
      <c r="R30" s="177">
        <f t="shared" ref="R30:R50" si="6">SUM(COUNTIF(N30,"SI")*25%,COUNTIF(O30,"SI")*40%,COUNTIF(P30,"SI")*25%,COUNTIF(Q30,"SI")*10%)</f>
        <v>1</v>
      </c>
      <c r="S30" s="500">
        <f>AVERAGE(R30:R34)</f>
        <v>1</v>
      </c>
      <c r="T30" s="494"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91"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88" t="str">
        <f>CONCATENATE(VLOOKUP((LEFT(T30,LEN(T30)-4)&amp;LEFT(U30,LEN(U30)-4)),'9- Matriz de Calor '!$D$18:$E$42,2,0)," - ",RIGHT(T30,1)*RIGHT(U30,1))</f>
        <v>Bajo - 1</v>
      </c>
    </row>
    <row r="31" spans="1:22" ht="90" customHeight="1">
      <c r="A31" s="498"/>
      <c r="B31" s="492"/>
      <c r="C31" s="223" t="str">
        <f>'5- Identificación de Riesgos'!D31</f>
        <v>2. Registros y novedades no recibidas para la actualización del registro.</v>
      </c>
      <c r="D31" s="56"/>
      <c r="E31" s="158" t="s">
        <v>374</v>
      </c>
      <c r="F31" s="182" t="s">
        <v>351</v>
      </c>
      <c r="G31" s="182" t="s">
        <v>351</v>
      </c>
      <c r="H31" s="182" t="s">
        <v>351</v>
      </c>
      <c r="I31" s="182" t="s">
        <v>351</v>
      </c>
      <c r="J31" s="181">
        <f t="shared" si="2"/>
        <v>1</v>
      </c>
      <c r="K31" s="501"/>
      <c r="L31" s="182" t="str">
        <f>'5- Identificación de Riesgos'!I31</f>
        <v>Interrupción o afectación en la prestación del servicio judicial</v>
      </c>
      <c r="M31" s="232" t="s">
        <v>354</v>
      </c>
      <c r="N31" s="182" t="s">
        <v>351</v>
      </c>
      <c r="O31" s="182" t="s">
        <v>351</v>
      </c>
      <c r="P31" s="182" t="s">
        <v>351</v>
      </c>
      <c r="Q31" s="182" t="s">
        <v>351</v>
      </c>
      <c r="R31" s="181">
        <f t="shared" si="6"/>
        <v>1</v>
      </c>
      <c r="S31" s="501"/>
      <c r="T31" s="495"/>
      <c r="U31" s="492"/>
      <c r="V31" s="489"/>
    </row>
    <row r="32" spans="1:22" ht="90" customHeight="1">
      <c r="A32" s="498"/>
      <c r="B32" s="492"/>
      <c r="C32" s="223" t="str">
        <f>'5- Identificación de Riesgos'!D32</f>
        <v>3. Bases de datos sin criterios unificados.</v>
      </c>
      <c r="D32" s="56"/>
      <c r="E32" s="158" t="s">
        <v>375</v>
      </c>
      <c r="F32" s="182" t="s">
        <v>351</v>
      </c>
      <c r="G32" s="182" t="s">
        <v>351</v>
      </c>
      <c r="H32" s="182" t="s">
        <v>350</v>
      </c>
      <c r="I32" s="182" t="s">
        <v>351</v>
      </c>
      <c r="J32" s="181">
        <f t="shared" si="2"/>
        <v>0.75</v>
      </c>
      <c r="K32" s="501"/>
      <c r="L32" s="182" t="str">
        <f>'5- Identificación de Riesgos'!I32</f>
        <v>Interrupción o afectación en la prestación del servicio administrativo</v>
      </c>
      <c r="M32" s="232" t="s">
        <v>354</v>
      </c>
      <c r="N32" s="182" t="s">
        <v>351</v>
      </c>
      <c r="O32" s="182" t="s">
        <v>351</v>
      </c>
      <c r="P32" s="182" t="s">
        <v>351</v>
      </c>
      <c r="Q32" s="182" t="s">
        <v>351</v>
      </c>
      <c r="R32" s="181">
        <f t="shared" si="6"/>
        <v>1</v>
      </c>
      <c r="S32" s="501"/>
      <c r="T32" s="495"/>
      <c r="U32" s="492"/>
      <c r="V32" s="489"/>
    </row>
    <row r="33" spans="1:22" ht="90" customHeight="1">
      <c r="A33" s="498"/>
      <c r="B33" s="492"/>
      <c r="C33" s="223" t="str">
        <f>'5- Identificación de Riesgos'!D33</f>
        <v>4. Falta de respaldo de la base de datos y/o registros físicos de los vehículos</v>
      </c>
      <c r="D33" s="56"/>
      <c r="E33" s="158" t="s">
        <v>376</v>
      </c>
      <c r="F33" s="182" t="s">
        <v>351</v>
      </c>
      <c r="G33" s="182" t="s">
        <v>351</v>
      </c>
      <c r="H33" s="182" t="s">
        <v>351</v>
      </c>
      <c r="I33" s="182" t="s">
        <v>351</v>
      </c>
      <c r="J33" s="181">
        <f t="shared" si="2"/>
        <v>1</v>
      </c>
      <c r="K33" s="501"/>
      <c r="L33" s="182" t="str">
        <f>'5- Identificación de Riesgos'!I33</f>
        <v>Afectación Económica</v>
      </c>
      <c r="M33" s="232" t="s">
        <v>352</v>
      </c>
      <c r="N33" s="182" t="s">
        <v>351</v>
      </c>
      <c r="O33" s="182" t="s">
        <v>351</v>
      </c>
      <c r="P33" s="182" t="s">
        <v>351</v>
      </c>
      <c r="Q33" s="182" t="s">
        <v>351</v>
      </c>
      <c r="R33" s="181">
        <f t="shared" si="6"/>
        <v>1</v>
      </c>
      <c r="S33" s="501"/>
      <c r="T33" s="495"/>
      <c r="U33" s="492"/>
      <c r="V33" s="489"/>
    </row>
    <row r="34" spans="1:22" ht="90" customHeight="1" thickBot="1">
      <c r="A34" s="499"/>
      <c r="B34" s="493"/>
      <c r="C34" s="226" t="str">
        <f>'5- Identificación de Riesgos'!D34</f>
        <v>5. Fallas en el software de los equipos de cómputo.</v>
      </c>
      <c r="D34" s="57"/>
      <c r="E34" s="197" t="s">
        <v>377</v>
      </c>
      <c r="F34" s="193" t="s">
        <v>350</v>
      </c>
      <c r="G34" s="193" t="s">
        <v>351</v>
      </c>
      <c r="H34" s="193" t="s">
        <v>350</v>
      </c>
      <c r="I34" s="193" t="s">
        <v>351</v>
      </c>
      <c r="J34" s="194">
        <f t="shared" si="2"/>
        <v>0.5</v>
      </c>
      <c r="K34" s="502"/>
      <c r="L34" s="193"/>
      <c r="M34" s="234"/>
      <c r="N34" s="193"/>
      <c r="O34" s="193"/>
      <c r="P34" s="193"/>
      <c r="Q34" s="193"/>
      <c r="R34" s="194"/>
      <c r="S34" s="502"/>
      <c r="T34" s="496"/>
      <c r="U34" s="493"/>
      <c r="V34" s="490"/>
    </row>
    <row r="35" spans="1:22" ht="90" customHeight="1">
      <c r="A35" s="497">
        <f>'5- Identificación de Riesgos'!A35</f>
        <v>6</v>
      </c>
      <c r="B35" s="491" t="str">
        <f>'5- Identificación de Riesgos'!B35</f>
        <v>Afectación de los aspectos ambientales</v>
      </c>
      <c r="C35" s="225" t="str">
        <f>'5- Identificación de Riesgos'!D35</f>
        <v>1. Desconocimiento del Sistema de Gestión Ambiental que aplica para la Rama Judicial a Nivel Central y Seccional.</v>
      </c>
      <c r="D35" s="227"/>
      <c r="E35" s="228" t="s">
        <v>378</v>
      </c>
      <c r="F35" s="176" t="s">
        <v>351</v>
      </c>
      <c r="G35" s="176" t="s">
        <v>351</v>
      </c>
      <c r="H35" s="176" t="s">
        <v>350</v>
      </c>
      <c r="I35" s="176" t="s">
        <v>351</v>
      </c>
      <c r="J35" s="177">
        <f t="shared" si="2"/>
        <v>0.75</v>
      </c>
      <c r="K35" s="500">
        <f>AVERAGE(J35:J37)</f>
        <v>0.75</v>
      </c>
      <c r="L35" s="176" t="str">
        <f>'5- Identificación de Riesgos'!I35</f>
        <v>Afectación Económica</v>
      </c>
      <c r="M35" s="157" t="s">
        <v>379</v>
      </c>
      <c r="N35" s="176" t="s">
        <v>351</v>
      </c>
      <c r="O35" s="176" t="s">
        <v>351</v>
      </c>
      <c r="P35" s="176" t="s">
        <v>351</v>
      </c>
      <c r="Q35" s="176" t="s">
        <v>351</v>
      </c>
      <c r="R35" s="177">
        <f t="shared" si="6"/>
        <v>1</v>
      </c>
      <c r="S35" s="500">
        <f>AVERAGE(R35:R37)</f>
        <v>1</v>
      </c>
      <c r="T35" s="494" t="str">
        <f>CONCATENATE(INDEX('8- Políticas de Administración '!$B$6:$F$10,MATCH(ROUND(IF((RIGHT('5- Identificación de Riesgos'!H35,1)-'6- Valoración Controles'!K35)&lt;1,1,(RIGHT('5- Identificación de Riesgos'!H35,1)-'6- Valoración Controles'!K35)),0),'8- Políticas de Administración '!$F$6:$F$10,0),1)," - ",ROUND(IF((RIGHT('5- Identificación de Riesgos'!H35,1)-'6- Valoración Controles'!K35)&lt;1,1,(RIGHT('5- Identificación de Riesgos'!H35,1)-'6- Valoración Controles'!K35)),0))</f>
        <v>Muy Baja - 1</v>
      </c>
      <c r="U35" s="491" t="str">
        <f>CONCATENATE(INDEX('8- Políticas de Administración '!$B$17:$F$21,MATCH(ROUND(IF((RIGHT('5- Identificación de Riesgos'!M35,1)-'6- Valoración Controles'!S35)&lt;1,1,(RIGHT('5- Identificación de Riesgos'!M35,1)-'6- Valoración Controles'!S35)),0),'8- Políticas de Administración '!$F$17:$F$21,0),1)," - ",ROUND(IF((RIGHT('5- Identificación de Riesgos'!M35,1)-'6- Valoración Controles'!S35)&lt;1,1,(RIGHT('5- Identificación de Riesgos'!M35,1)-'6- Valoración Controles'!S35)),0))</f>
        <v>Moderado - 3</v>
      </c>
      <c r="V35" s="488" t="str">
        <f>CONCATENATE(VLOOKUP((LEFT(T35,LEN(T35)-4)&amp;LEFT(U35,LEN(U35)-4)),'9- Matriz de Calor '!$D$18:$E$42,2,0)," - ",RIGHT(T35,1)*RIGHT(U35,1))</f>
        <v>Moderado - 3</v>
      </c>
    </row>
    <row r="36" spans="1:22" ht="90" customHeight="1">
      <c r="A36" s="498"/>
      <c r="B36" s="492"/>
      <c r="C36" s="223" t="str">
        <f>'5- Identificación de Riesgos'!D36</f>
        <v>2. No hay accesibilidad de forma oportuna a la información base para el cálculo de indicadores</v>
      </c>
      <c r="D36" s="156"/>
      <c r="E36" s="229" t="s">
        <v>380</v>
      </c>
      <c r="F36" s="182" t="s">
        <v>351</v>
      </c>
      <c r="G36" s="182" t="s">
        <v>351</v>
      </c>
      <c r="H36" s="182" t="s">
        <v>350</v>
      </c>
      <c r="I36" s="182" t="s">
        <v>351</v>
      </c>
      <c r="J36" s="181">
        <f t="shared" si="2"/>
        <v>0.75</v>
      </c>
      <c r="K36" s="501"/>
      <c r="L36" s="182" t="str">
        <f>'5- Identificación de Riesgos'!I36</f>
        <v>Incumplimiento de las metas establecidas</v>
      </c>
      <c r="M36" s="158" t="s">
        <v>379</v>
      </c>
      <c r="N36" s="182" t="s">
        <v>351</v>
      </c>
      <c r="O36" s="182" t="s">
        <v>351</v>
      </c>
      <c r="P36" s="182" t="s">
        <v>351</v>
      </c>
      <c r="Q36" s="182" t="s">
        <v>351</v>
      </c>
      <c r="R36" s="181">
        <f t="shared" si="6"/>
        <v>1</v>
      </c>
      <c r="S36" s="501"/>
      <c r="T36" s="495"/>
      <c r="U36" s="492"/>
      <c r="V36" s="489"/>
    </row>
    <row r="37" spans="1:22" ht="90" customHeight="1" thickBot="1">
      <c r="A37" s="499"/>
      <c r="B37" s="493"/>
      <c r="C37" s="226"/>
      <c r="D37" s="230"/>
      <c r="E37" s="231" t="s">
        <v>381</v>
      </c>
      <c r="F37" s="193" t="s">
        <v>351</v>
      </c>
      <c r="G37" s="193" t="s">
        <v>351</v>
      </c>
      <c r="H37" s="193" t="s">
        <v>350</v>
      </c>
      <c r="I37" s="193" t="s">
        <v>351</v>
      </c>
      <c r="J37" s="194">
        <f t="shared" si="2"/>
        <v>0.75</v>
      </c>
      <c r="K37" s="502"/>
      <c r="L37" s="193" t="str">
        <f>'5- Identificación de Riesgos'!I37</f>
        <v>Afectación de reputacion,imagén, credibilidad, satisfacción de usuarios y PI</v>
      </c>
      <c r="M37" s="234" t="s">
        <v>379</v>
      </c>
      <c r="N37" s="193" t="s">
        <v>351</v>
      </c>
      <c r="O37" s="193" t="s">
        <v>351</v>
      </c>
      <c r="P37" s="193" t="s">
        <v>351</v>
      </c>
      <c r="Q37" s="193" t="s">
        <v>351</v>
      </c>
      <c r="R37" s="194">
        <f t="shared" si="6"/>
        <v>1</v>
      </c>
      <c r="S37" s="502"/>
      <c r="T37" s="496"/>
      <c r="U37" s="493"/>
      <c r="V37" s="490"/>
    </row>
    <row r="38" spans="1:22" ht="90" customHeight="1">
      <c r="A38" s="497">
        <f>'5- Identificación de Riesgos'!A38</f>
        <v>7</v>
      </c>
      <c r="B38" s="491" t="str">
        <f>'5- Identificación de Riesgos'!B38</f>
        <v>Suspensión de actividades en las sedes por emergencias, fenómenos naturales o de orden publico</v>
      </c>
      <c r="C38" s="225" t="str">
        <f>'5- Identificación de Riesgos'!D38</f>
        <v xml:space="preserve">1 . Incendio por vandalismo (bomba molotov), que entre en contacto con fuentes de ignición (corto circuito) material combustible como papel, muebles almacenados y en uso, insumos de construcción, insumos de aseo, tanque de ACPM, conexión de gas natural, residuos </v>
      </c>
      <c r="D38" s="227"/>
      <c r="E38" s="228" t="s">
        <v>382</v>
      </c>
      <c r="F38" s="176" t="s">
        <v>351</v>
      </c>
      <c r="G38" s="176" t="s">
        <v>351</v>
      </c>
      <c r="H38" s="176" t="s">
        <v>350</v>
      </c>
      <c r="I38" s="176" t="s">
        <v>351</v>
      </c>
      <c r="J38" s="177">
        <f t="shared" ref="J38:J45" si="7">COUNTIF(F38:I38,"SI")/4</f>
        <v>0.75</v>
      </c>
      <c r="K38" s="500">
        <f>AVERAGE(J38:J40)</f>
        <v>0.75</v>
      </c>
      <c r="L38" s="176" t="str">
        <f>'5- Identificación de Riesgos'!I38</f>
        <v>Interrupción o afectación en la prestación del servicio judicial</v>
      </c>
      <c r="M38" s="157" t="s">
        <v>383</v>
      </c>
      <c r="N38" s="176" t="s">
        <v>351</v>
      </c>
      <c r="O38" s="176" t="s">
        <v>351</v>
      </c>
      <c r="P38" s="176" t="s">
        <v>351</v>
      </c>
      <c r="Q38" s="176" t="s">
        <v>351</v>
      </c>
      <c r="R38" s="177">
        <f t="shared" si="6"/>
        <v>1</v>
      </c>
      <c r="S38" s="500">
        <f>AVERAGE(R38:R40)</f>
        <v>1</v>
      </c>
      <c r="T38" s="494" t="str">
        <f>CONCATENATE(INDEX('8- Políticas de Administración '!$B$6:$F$10,MATCH(ROUND(IF((RIGHT('5- Identificación de Riesgos'!H38,1)-'6- Valoración Controles'!K38)&lt;1,1,(RIGHT('5- Identificación de Riesgos'!H38,1)-'6- Valoración Controles'!K38)),0),'8- Políticas de Administración '!$F$6:$F$10,0),1)," - ",ROUND(IF((RIGHT('5- Identificación de Riesgos'!H38,1)-'6- Valoración Controles'!K38)&lt;1,1,(RIGHT('5- Identificación de Riesgos'!H38,1)-'6- Valoración Controles'!K38)),0))</f>
        <v>Muy Baja - 1</v>
      </c>
      <c r="U38" s="491" t="str">
        <f>CONCATENATE(INDEX('8- Políticas de Administración '!$B$17:$F$21,MATCH(ROUND(IF((RIGHT('5- Identificación de Riesgos'!M38,1)-'6- Valoración Controles'!S38)&lt;1,1,(RIGHT('5- Identificación de Riesgos'!M38,1)-'6- Valoración Controles'!S38)),0),'8- Políticas de Administración '!$F$17:$F$21,0),1)," - ",ROUND(IF((RIGHT('5- Identificación de Riesgos'!M38,1)-'6- Valoración Controles'!S38)&lt;1,1,(RIGHT('5- Identificación de Riesgos'!M38,1)-'6- Valoración Controles'!S38)),0))</f>
        <v>Moderado - 3</v>
      </c>
      <c r="V38" s="488" t="str">
        <f>CONCATENATE(VLOOKUP((LEFT(T38,LEN(T38)-4)&amp;LEFT(U38,LEN(U38)-4)),'9- Matriz de Calor '!$D$18:$E$42,2,0)," - ",RIGHT(T38,1)*RIGHT(U38,1))</f>
        <v>Moderado - 3</v>
      </c>
    </row>
    <row r="39" spans="1:22" ht="90" customHeight="1">
      <c r="A39" s="498"/>
      <c r="B39" s="492"/>
      <c r="C39" s="223" t="str">
        <f>'5- Identificación de Riesgos'!D39</f>
        <v>2. Incendio por sobrecarga debido al uso de electrodomésticos en las instalaciones</v>
      </c>
      <c r="D39" s="156"/>
      <c r="E39" s="229" t="s">
        <v>384</v>
      </c>
      <c r="F39" s="182" t="s">
        <v>351</v>
      </c>
      <c r="G39" s="182" t="s">
        <v>351</v>
      </c>
      <c r="H39" s="182" t="s">
        <v>350</v>
      </c>
      <c r="I39" s="182" t="s">
        <v>351</v>
      </c>
      <c r="J39" s="181">
        <f t="shared" si="7"/>
        <v>0.75</v>
      </c>
      <c r="K39" s="501"/>
      <c r="L39" s="182" t="str">
        <f>'5- Identificación de Riesgos'!I39</f>
        <v>Afectación Económica</v>
      </c>
      <c r="M39" s="158" t="s">
        <v>383</v>
      </c>
      <c r="N39" s="182" t="s">
        <v>351</v>
      </c>
      <c r="O39" s="182" t="s">
        <v>351</v>
      </c>
      <c r="P39" s="182" t="s">
        <v>351</v>
      </c>
      <c r="Q39" s="182" t="s">
        <v>351</v>
      </c>
      <c r="R39" s="181">
        <f t="shared" si="6"/>
        <v>1</v>
      </c>
      <c r="S39" s="501"/>
      <c r="T39" s="495"/>
      <c r="U39" s="492"/>
      <c r="V39" s="489"/>
    </row>
    <row r="40" spans="1:22" ht="90" customHeight="1" thickBot="1">
      <c r="A40" s="499"/>
      <c r="B40" s="493"/>
      <c r="C40" s="226" t="str">
        <f>'5- Identificación de Riesgos'!D40</f>
        <v>3. Inundaciones por lluvias torrenciales en la temporada invernal, por el desnivel de las vías se forman arroyos, parte de los cuales desembocan en las edificaciones y/o por efecto del incremento del nivel freático.</v>
      </c>
      <c r="D40" s="230"/>
      <c r="E40" s="231" t="s">
        <v>385</v>
      </c>
      <c r="F40" s="193" t="s">
        <v>351</v>
      </c>
      <c r="G40" s="193" t="s">
        <v>351</v>
      </c>
      <c r="H40" s="193" t="s">
        <v>350</v>
      </c>
      <c r="I40" s="193" t="s">
        <v>351</v>
      </c>
      <c r="J40" s="194">
        <f t="shared" si="7"/>
        <v>0.75</v>
      </c>
      <c r="K40" s="502"/>
      <c r="L40" s="193" t="str">
        <f>'5- Identificación de Riesgos'!I40</f>
        <v>Incumplimiento de las metas establecidas</v>
      </c>
      <c r="M40" s="197" t="s">
        <v>383</v>
      </c>
      <c r="N40" s="193" t="s">
        <v>351</v>
      </c>
      <c r="O40" s="193" t="s">
        <v>351</v>
      </c>
      <c r="P40" s="193" t="s">
        <v>351</v>
      </c>
      <c r="Q40" s="193" t="s">
        <v>351</v>
      </c>
      <c r="R40" s="194">
        <f t="shared" si="6"/>
        <v>1</v>
      </c>
      <c r="S40" s="502"/>
      <c r="T40" s="496"/>
      <c r="U40" s="493"/>
      <c r="V40" s="490"/>
    </row>
    <row r="41" spans="1:22" ht="90" customHeight="1">
      <c r="A41" s="491">
        <f>'5- Identificación de Riesgos'!A41</f>
        <v>8</v>
      </c>
      <c r="B41" s="530" t="str">
        <f>'5- Identificación de Riesgos'!B41</f>
        <v>Diferencias entre el inventario Fisico y el Kardex (SICOF)</v>
      </c>
      <c r="C41" s="225" t="str">
        <f>'5- Identificación de Riesgos'!D41</f>
        <v xml:space="preserve">1. Mala ejecucion en la toma de inventarios </v>
      </c>
      <c r="D41" s="195"/>
      <c r="E41" s="157" t="s">
        <v>386</v>
      </c>
      <c r="F41" s="176" t="s">
        <v>351</v>
      </c>
      <c r="G41" s="176" t="s">
        <v>351</v>
      </c>
      <c r="H41" s="176" t="s">
        <v>351</v>
      </c>
      <c r="I41" s="176" t="s">
        <v>351</v>
      </c>
      <c r="J41" s="177">
        <f t="shared" si="7"/>
        <v>1</v>
      </c>
      <c r="K41" s="500">
        <f>AVERAGE(J41:J45)</f>
        <v>0.9</v>
      </c>
      <c r="L41" s="176" t="str">
        <f>'5- Identificación de Riesgos'!I41</f>
        <v>Afectación de reputacion,imagén, credibilidad, satisfacción de usuarios y PI</v>
      </c>
      <c r="M41" s="157" t="s">
        <v>352</v>
      </c>
      <c r="N41" s="176" t="s">
        <v>351</v>
      </c>
      <c r="O41" s="176" t="s">
        <v>351</v>
      </c>
      <c r="P41" s="176" t="s">
        <v>351</v>
      </c>
      <c r="Q41" s="176" t="s">
        <v>351</v>
      </c>
      <c r="R41" s="177">
        <f t="shared" ref="R41:R43" si="8">SUM(COUNTIF(N41,"SI")*25%,COUNTIF(O41,"SI")*40%,COUNTIF(P41,"SI")*25%,COUNTIF(Q41,"SI")*10%)</f>
        <v>1</v>
      </c>
      <c r="S41" s="500">
        <f>AVERAGE(R41:R45)</f>
        <v>1</v>
      </c>
      <c r="T41" s="494" t="str">
        <f>CONCATENATE(INDEX('8- Políticas de Administración '!$B$6:$F$10,MATCH(ROUND(IF((RIGHT('5- Identificación de Riesgos'!H41,1)-'6- Valoración Controles'!K41)&lt;1,1,(RIGHT('5- Identificación de Riesgos'!H41,1)-'6- Valoración Controles'!K41)),0),'8- Políticas de Administración '!$F$6:$F$10,0),1)," - ",ROUND(IF((RIGHT('5- Identificación de Riesgos'!H41,1)-'6- Valoración Controles'!K41)&lt;1,1,(RIGHT('5- Identificación de Riesgos'!H41,1)-'6- Valoración Controles'!K41)),0))</f>
        <v>Muy Baja - 1</v>
      </c>
      <c r="U41" s="491" t="str">
        <f>CONCATENATE(INDEX('8- Políticas de Administración '!$B$17:$F$21,MATCH(ROUND(IF((RIGHT('5- Identificación de Riesgos'!M41,1)-'6- Valoración Controles'!S41)&lt;1,1,(RIGHT('5- Identificación de Riesgos'!M41,1)-'6- Valoración Controles'!S41)),0),'8- Políticas de Administración '!$F$17:$F$21,0),1)," - ",ROUND(IF((RIGHT('5- Identificación de Riesgos'!M41,1)-'6- Valoración Controles'!S41)&lt;1,1,(RIGHT('5- Identificación de Riesgos'!M41,1)-'6- Valoración Controles'!S41)),0))</f>
        <v>Moderado - 3</v>
      </c>
      <c r="V41" s="488" t="str">
        <f>CONCATENATE(VLOOKUP((LEFT(T41,LEN(T41)-4)&amp;LEFT(U41,LEN(U41)-4)),'9- Matriz de Calor '!$D$18:$E$42,2,0)," - ",RIGHT(T41,1)*RIGHT(U41,1))</f>
        <v>Moderado - 3</v>
      </c>
    </row>
    <row r="42" spans="1:22" ht="90" customHeight="1">
      <c r="A42" s="492"/>
      <c r="B42" s="531"/>
      <c r="C42" s="223" t="str">
        <f>'5- Identificación de Riesgos'!D42</f>
        <v xml:space="preserve">2. No registro en el el sistema </v>
      </c>
      <c r="D42" s="56"/>
      <c r="E42" s="158" t="s">
        <v>387</v>
      </c>
      <c r="F42" s="182" t="s">
        <v>351</v>
      </c>
      <c r="G42" s="182" t="s">
        <v>351</v>
      </c>
      <c r="H42" s="182" t="s">
        <v>351</v>
      </c>
      <c r="I42" s="182" t="s">
        <v>351</v>
      </c>
      <c r="J42" s="181">
        <f t="shared" si="7"/>
        <v>1</v>
      </c>
      <c r="K42" s="501"/>
      <c r="L42" s="182" t="str">
        <f>'5- Identificación de Riesgos'!I42</f>
        <v>Afectación Económica</v>
      </c>
      <c r="M42" s="232" t="s">
        <v>354</v>
      </c>
      <c r="N42" s="182" t="s">
        <v>351</v>
      </c>
      <c r="O42" s="182" t="s">
        <v>351</v>
      </c>
      <c r="P42" s="182" t="s">
        <v>351</v>
      </c>
      <c r="Q42" s="182" t="s">
        <v>351</v>
      </c>
      <c r="R42" s="181">
        <f t="shared" si="8"/>
        <v>1</v>
      </c>
      <c r="S42" s="501"/>
      <c r="T42" s="495"/>
      <c r="U42" s="492"/>
      <c r="V42" s="489"/>
    </row>
    <row r="43" spans="1:22" ht="90" customHeight="1">
      <c r="A43" s="492"/>
      <c r="B43" s="531"/>
      <c r="C43" s="223" t="str">
        <f>'5- Identificación de Riesgos'!D43</f>
        <v xml:space="preserve">3. Entrega informal de bienes y sin registro en el sicof </v>
      </c>
      <c r="D43" s="56"/>
      <c r="E43" s="158" t="s">
        <v>388</v>
      </c>
      <c r="F43" s="182" t="s">
        <v>351</v>
      </c>
      <c r="G43" s="182" t="s">
        <v>351</v>
      </c>
      <c r="H43" s="182" t="s">
        <v>351</v>
      </c>
      <c r="I43" s="182" t="s">
        <v>351</v>
      </c>
      <c r="J43" s="181">
        <f t="shared" si="7"/>
        <v>1</v>
      </c>
      <c r="K43" s="501"/>
      <c r="L43" s="182" t="str">
        <f>'5- Identificación de Riesgos'!I43</f>
        <v>Afectación Ambiental</v>
      </c>
      <c r="M43" s="232" t="s">
        <v>389</v>
      </c>
      <c r="N43" s="182" t="s">
        <v>351</v>
      </c>
      <c r="O43" s="182" t="s">
        <v>351</v>
      </c>
      <c r="P43" s="182" t="s">
        <v>351</v>
      </c>
      <c r="Q43" s="182" t="s">
        <v>351</v>
      </c>
      <c r="R43" s="181">
        <f t="shared" si="8"/>
        <v>1</v>
      </c>
      <c r="S43" s="501"/>
      <c r="T43" s="495"/>
      <c r="U43" s="492"/>
      <c r="V43" s="489"/>
    </row>
    <row r="44" spans="1:22" ht="90" customHeight="1">
      <c r="A44" s="492"/>
      <c r="B44" s="531"/>
      <c r="C44" s="223" t="str">
        <f>'5- Identificación de Riesgos'!D44</f>
        <v xml:space="preserve">4. Falta de tiempo y personal calificado </v>
      </c>
      <c r="D44" s="56"/>
      <c r="E44" s="158" t="s">
        <v>390</v>
      </c>
      <c r="F44" s="182" t="s">
        <v>351</v>
      </c>
      <c r="G44" s="182" t="s">
        <v>351</v>
      </c>
      <c r="H44" s="182" t="s">
        <v>350</v>
      </c>
      <c r="I44" s="182" t="s">
        <v>351</v>
      </c>
      <c r="J44" s="181">
        <f t="shared" si="7"/>
        <v>0.75</v>
      </c>
      <c r="K44" s="501"/>
      <c r="L44" s="182"/>
      <c r="M44" s="232"/>
      <c r="N44" s="182"/>
      <c r="O44" s="182"/>
      <c r="P44" s="182"/>
      <c r="Q44" s="182"/>
      <c r="R44" s="181"/>
      <c r="S44" s="501"/>
      <c r="T44" s="495"/>
      <c r="U44" s="492"/>
      <c r="V44" s="489"/>
    </row>
    <row r="45" spans="1:22" ht="90" customHeight="1" thickBot="1">
      <c r="A45" s="493"/>
      <c r="B45" s="532"/>
      <c r="C45" s="226" t="str">
        <f>'5- Identificación de Riesgos'!D45</f>
        <v>5. No cumplimiento de politicas de inventarios en la Entidad</v>
      </c>
      <c r="D45" s="57"/>
      <c r="E45" s="197" t="s">
        <v>391</v>
      </c>
      <c r="F45" s="193" t="s">
        <v>351</v>
      </c>
      <c r="G45" s="193" t="s">
        <v>351</v>
      </c>
      <c r="H45" s="193" t="s">
        <v>350</v>
      </c>
      <c r="I45" s="193" t="s">
        <v>351</v>
      </c>
      <c r="J45" s="194">
        <f t="shared" si="7"/>
        <v>0.75</v>
      </c>
      <c r="K45" s="502"/>
      <c r="L45" s="193"/>
      <c r="M45" s="234"/>
      <c r="N45" s="193"/>
      <c r="O45" s="193"/>
      <c r="P45" s="193"/>
      <c r="Q45" s="193"/>
      <c r="R45" s="194"/>
      <c r="S45" s="502"/>
      <c r="T45" s="496"/>
      <c r="U45" s="493"/>
      <c r="V45" s="490"/>
    </row>
    <row r="46" spans="1:22" ht="90" customHeight="1">
      <c r="A46" s="497">
        <f>'5- Identificación de Riesgos'!A46</f>
        <v>9</v>
      </c>
      <c r="B46" s="491" t="str">
        <f>'5- Identificación de Riesgos'!B46</f>
        <v>Daños en los equipos instalados en los inmuebles a cargo del Nivel Central, por falta de mantenimiento</v>
      </c>
      <c r="C46" s="225" t="str">
        <f>'5- Identificación de Riesgos'!D46</f>
        <v xml:space="preserve">1. No cumplimiento de los contratos suscritos para el mantenimiento de equipos.
</v>
      </c>
      <c r="D46" s="227"/>
      <c r="E46" s="228" t="s">
        <v>392</v>
      </c>
      <c r="F46" s="176" t="s">
        <v>351</v>
      </c>
      <c r="G46" s="176" t="s">
        <v>351</v>
      </c>
      <c r="H46" s="176" t="s">
        <v>351</v>
      </c>
      <c r="I46" s="176" t="s">
        <v>351</v>
      </c>
      <c r="J46" s="177">
        <f t="shared" ref="J46:J48" si="9">COUNTIF(F46:I46,"SI")/4</f>
        <v>1</v>
      </c>
      <c r="K46" s="500">
        <f>AVERAGE(J46:J48)</f>
        <v>1</v>
      </c>
      <c r="L46" s="176" t="str">
        <f>'5- Identificación de Riesgos'!I46</f>
        <v>Afectación Económica</v>
      </c>
      <c r="M46" s="235" t="s">
        <v>354</v>
      </c>
      <c r="N46" s="176" t="s">
        <v>351</v>
      </c>
      <c r="O46" s="176" t="s">
        <v>351</v>
      </c>
      <c r="P46" s="176" t="s">
        <v>351</v>
      </c>
      <c r="Q46" s="176" t="s">
        <v>351</v>
      </c>
      <c r="R46" s="177">
        <f t="shared" ref="R46:R48" si="10">SUM(COUNTIF(N46,"SI")*25%,COUNTIF(O46,"SI")*40%,COUNTIF(P46,"SI")*25%,COUNTIF(Q46,"SI")*10%)</f>
        <v>1</v>
      </c>
      <c r="S46" s="500">
        <f>AVERAGE(R46:R48)</f>
        <v>1</v>
      </c>
      <c r="T46" s="494" t="str">
        <f>CONCATENATE(INDEX('8- Políticas de Administración '!$B$6:$F$10,MATCH(ROUND(IF((RIGHT('5- Identificación de Riesgos'!H46,1)-'6- Valoración Controles'!K46)&lt;1,1,(RIGHT('5- Identificación de Riesgos'!H46,1)-'6- Valoración Controles'!K46)),0),'8- Políticas de Administración '!$F$6:$F$10,0),1)," - ",ROUND(IF((RIGHT('5- Identificación de Riesgos'!H46,1)-'6- Valoración Controles'!K46)&lt;1,1,(RIGHT('5- Identificación de Riesgos'!H46,1)-'6- Valoración Controles'!K46)),0))</f>
        <v>Muy Baja - 1</v>
      </c>
      <c r="U46" s="491" t="str">
        <f>CONCATENATE(INDEX('8- Políticas de Administración '!$B$17:$F$21,MATCH(ROUND(IF((RIGHT('5- Identificación de Riesgos'!M46,1)-'6- Valoración Controles'!S46)&lt;1,1,(RIGHT('5- Identificación de Riesgos'!M46,1)-'6- Valoración Controles'!S46)),0),'8- Políticas de Administración '!$F$17:$F$21,0),1)," - ",ROUND(IF((RIGHT('5- Identificación de Riesgos'!M46,1)-'6- Valoración Controles'!S46)&lt;1,1,(RIGHT('5- Identificación de Riesgos'!M46,1)-'6- Valoración Controles'!S46)),0))</f>
        <v>Menor - 2</v>
      </c>
      <c r="V46" s="488" t="str">
        <f>CONCATENATE(VLOOKUP((LEFT(T46,LEN(T46)-4)&amp;LEFT(U46,LEN(U46)-4)),'9- Matriz de Calor '!$D$18:$E$42,2,0)," - ",RIGHT(T46,1)*RIGHT(U46,1))</f>
        <v>Bajo - 2</v>
      </c>
    </row>
    <row r="47" spans="1:22" ht="90" customHeight="1">
      <c r="A47" s="498"/>
      <c r="B47" s="492"/>
      <c r="C47" s="223" t="str">
        <f>'5- Identificación de Riesgos'!D47</f>
        <v xml:space="preserve">2. Falta de oportunidad en los procesos de contratación
</v>
      </c>
      <c r="D47" s="156"/>
      <c r="E47" s="229" t="s">
        <v>393</v>
      </c>
      <c r="F47" s="182" t="s">
        <v>351</v>
      </c>
      <c r="G47" s="182" t="s">
        <v>351</v>
      </c>
      <c r="H47" s="182" t="s">
        <v>351</v>
      </c>
      <c r="I47" s="182" t="s">
        <v>351</v>
      </c>
      <c r="J47" s="181">
        <f t="shared" si="9"/>
        <v>1</v>
      </c>
      <c r="K47" s="501"/>
      <c r="L47" s="182" t="str">
        <f>'5- Identificación de Riesgos'!I47</f>
        <v>Interrupción o afectación en la prestación del servicio judicial</v>
      </c>
      <c r="M47" s="232" t="s">
        <v>354</v>
      </c>
      <c r="N47" s="182" t="s">
        <v>351</v>
      </c>
      <c r="O47" s="182" t="s">
        <v>351</v>
      </c>
      <c r="P47" s="182" t="s">
        <v>351</v>
      </c>
      <c r="Q47" s="182" t="s">
        <v>351</v>
      </c>
      <c r="R47" s="181">
        <f t="shared" si="10"/>
        <v>1</v>
      </c>
      <c r="S47" s="501"/>
      <c r="T47" s="495"/>
      <c r="U47" s="492"/>
      <c r="V47" s="489"/>
    </row>
    <row r="48" spans="1:22" ht="90" customHeight="1" thickBot="1">
      <c r="A48" s="499"/>
      <c r="B48" s="493"/>
      <c r="C48" s="226" t="str">
        <f>'5- Identificación de Riesgos'!D48</f>
        <v>3. Desconocimiento de los planes de mantenimiento</v>
      </c>
      <c r="D48" s="230"/>
      <c r="E48" s="231" t="s">
        <v>394</v>
      </c>
      <c r="F48" s="193" t="s">
        <v>351</v>
      </c>
      <c r="G48" s="193" t="s">
        <v>351</v>
      </c>
      <c r="H48" s="193" t="s">
        <v>351</v>
      </c>
      <c r="I48" s="193" t="s">
        <v>351</v>
      </c>
      <c r="J48" s="194">
        <f t="shared" si="9"/>
        <v>1</v>
      </c>
      <c r="K48" s="502"/>
      <c r="L48" s="193" t="str">
        <f>'5- Identificación de Riesgos'!I48</f>
        <v>Afectación de reputacion,imagén,  credibilidad, satisfacción de usuarios y PI</v>
      </c>
      <c r="M48" s="197" t="s">
        <v>395</v>
      </c>
      <c r="N48" s="193" t="s">
        <v>351</v>
      </c>
      <c r="O48" s="193" t="s">
        <v>351</v>
      </c>
      <c r="P48" s="193" t="s">
        <v>351</v>
      </c>
      <c r="Q48" s="193" t="s">
        <v>351</v>
      </c>
      <c r="R48" s="194">
        <f t="shared" si="10"/>
        <v>1</v>
      </c>
      <c r="S48" s="502"/>
      <c r="T48" s="496"/>
      <c r="U48" s="493"/>
      <c r="V48" s="490"/>
    </row>
    <row r="49" spans="1:22" ht="90" customHeight="1">
      <c r="A49" s="527">
        <f>'5- Identificación de Riesgos'!A49</f>
        <v>10</v>
      </c>
      <c r="B49" s="491" t="str">
        <f>'5- Identificación de Riesgos'!B49</f>
        <v xml:space="preserve">Ofrecer, prometer, entregar, aceptar o solicitar una ventaja indebida para: 
Afectar la seguridad o confidencialidad de la información </v>
      </c>
      <c r="C49" s="225" t="str">
        <f>'5- Identificación de Riesgos'!D49</f>
        <v>1. Falta de ética y valores.</v>
      </c>
      <c r="D49" s="227"/>
      <c r="E49" s="242" t="s">
        <v>396</v>
      </c>
      <c r="F49" s="176" t="s">
        <v>351</v>
      </c>
      <c r="G49" s="176" t="s">
        <v>351</v>
      </c>
      <c r="H49" s="176" t="s">
        <v>350</v>
      </c>
      <c r="I49" s="176" t="s">
        <v>351</v>
      </c>
      <c r="J49" s="177">
        <f t="shared" ref="J49:J62" si="11">COUNTIF(F49:I49,"SI")/4</f>
        <v>0.75</v>
      </c>
      <c r="K49" s="500">
        <f>AVERAGE(J49:J52)</f>
        <v>0.8125</v>
      </c>
      <c r="L49" s="176" t="str">
        <f>'5- Identificación de Riesgos'!I49</f>
        <v>Afectación de reputacion,imagén,  credibilidad, satisfacción de usuarios y PI</v>
      </c>
      <c r="M49" s="157" t="s">
        <v>397</v>
      </c>
      <c r="N49" s="176" t="s">
        <v>351</v>
      </c>
      <c r="O49" s="176" t="s">
        <v>351</v>
      </c>
      <c r="P49" s="176" t="s">
        <v>351</v>
      </c>
      <c r="Q49" s="176" t="s">
        <v>351</v>
      </c>
      <c r="R49" s="177">
        <f t="shared" si="6"/>
        <v>1</v>
      </c>
      <c r="S49" s="500">
        <f>AVERAGE(R49:R52)</f>
        <v>1</v>
      </c>
      <c r="T49" s="494" t="str">
        <f>CONCATENATE(INDEX('8- Políticas de Administración '!$B$6:$F$10,MATCH(ROUND(IF((RIGHT('5- Identificación de Riesgos'!H49,1)-'6- Valoración Controles'!K49)&lt;1,1,(RIGHT('5- Identificación de Riesgos'!H49,1)-'6- Valoración Controles'!K49)),0),'8- Políticas de Administración '!$F$6:$F$10,0),1)," - ",ROUND(IF((RIGHT('5- Identificación de Riesgos'!H49,1)-'6- Valoración Controles'!K49)&lt;1,1,(RIGHT('5- Identificación de Riesgos'!H49,1)-'6- Valoración Controles'!K49)),0))</f>
        <v>Muy Baja - 1</v>
      </c>
      <c r="U49" s="491" t="str">
        <f>CONCATENATE(INDEX('8- Políticas de Administración '!$B$17:$F$21,MATCH(ROUND(IF((RIGHT('5- Identificación de Riesgos'!M49,1)-'6- Valoración Controles'!S49)&lt;1,1,(RIGHT('5- Identificación de Riesgos'!M49,1)-'6- Valoración Controles'!S49)),0),'8- Políticas de Administración '!$F$17:$F$21,0),1)," - ",ROUND(IF((RIGHT('5- Identificación de Riesgos'!M49,1)-'6- Valoración Controles'!S49)&lt;1,1,(RIGHT('5- Identificación de Riesgos'!M49,1)-'6- Valoración Controles'!S49)),0))</f>
        <v>Moderado - 3</v>
      </c>
      <c r="V49" s="488" t="str">
        <f>CONCATENATE(VLOOKUP((LEFT(T49,LEN(T49)-4)&amp;LEFT(U49,LEN(U49)-4)),'9- Matriz de Calor '!$D$18:$E$42,2,0)," - ",RIGHT(T49,1)*RIGHT(U49,1))</f>
        <v>Moderado - 3</v>
      </c>
    </row>
    <row r="50" spans="1:22" ht="90" customHeight="1">
      <c r="A50" s="528"/>
      <c r="B50" s="492"/>
      <c r="C50" s="223" t="str">
        <f>'5- Identificación de Riesgos'!D50</f>
        <v>2. Insuficientes programas de capacitación para la toma de conciencia debido al desconocimiento de la ley antisoborno (ISO 37001:2016), Plan Anticorrupción y de los valores y principios propios de la entidad.</v>
      </c>
      <c r="D50" s="156"/>
      <c r="E50" s="243" t="s">
        <v>396</v>
      </c>
      <c r="F50" s="182" t="s">
        <v>351</v>
      </c>
      <c r="G50" s="182" t="s">
        <v>351</v>
      </c>
      <c r="H50" s="182" t="s">
        <v>350</v>
      </c>
      <c r="I50" s="182" t="s">
        <v>351</v>
      </c>
      <c r="J50" s="181">
        <f t="shared" si="11"/>
        <v>0.75</v>
      </c>
      <c r="K50" s="501"/>
      <c r="L50" s="182" t="str">
        <f>'5- Identificación de Riesgos'!I50</f>
        <v>Incumplimiento de las metas establecidas</v>
      </c>
      <c r="M50" s="232" t="s">
        <v>397</v>
      </c>
      <c r="N50" s="182" t="s">
        <v>351</v>
      </c>
      <c r="O50" s="182" t="s">
        <v>351</v>
      </c>
      <c r="P50" s="182" t="s">
        <v>351</v>
      </c>
      <c r="Q50" s="182" t="s">
        <v>351</v>
      </c>
      <c r="R50" s="181">
        <f t="shared" si="6"/>
        <v>1</v>
      </c>
      <c r="S50" s="501"/>
      <c r="T50" s="495"/>
      <c r="U50" s="492"/>
      <c r="V50" s="489"/>
    </row>
    <row r="51" spans="1:22" ht="90" customHeight="1">
      <c r="A51" s="528"/>
      <c r="B51" s="492"/>
      <c r="C51" s="223" t="str">
        <f>'5- Identificación de Riesgos'!D51</f>
        <v>3. Desconocimiento del Código de Etica y Buen Gobierno.</v>
      </c>
      <c r="D51" s="156"/>
      <c r="E51" s="243" t="s">
        <v>396</v>
      </c>
      <c r="F51" s="182" t="s">
        <v>351</v>
      </c>
      <c r="G51" s="182" t="s">
        <v>351</v>
      </c>
      <c r="H51" s="182" t="s">
        <v>350</v>
      </c>
      <c r="I51" s="182" t="s">
        <v>351</v>
      </c>
      <c r="J51" s="181">
        <f t="shared" si="11"/>
        <v>0.75</v>
      </c>
      <c r="K51" s="501"/>
      <c r="L51" s="182"/>
      <c r="M51" s="158"/>
      <c r="N51" s="182"/>
      <c r="O51" s="182"/>
      <c r="P51" s="182"/>
      <c r="Q51" s="182"/>
      <c r="R51" s="181"/>
      <c r="S51" s="501"/>
      <c r="T51" s="495"/>
      <c r="U51" s="492"/>
      <c r="V51" s="489"/>
    </row>
    <row r="52" spans="1:22" ht="90" customHeight="1" thickBot="1">
      <c r="A52" s="529"/>
      <c r="B52" s="493"/>
      <c r="C52" s="226" t="str">
        <f>'5- Identificación de Riesgos'!D52</f>
        <v>4. Falta o inaplicación de controles.</v>
      </c>
      <c r="D52" s="230"/>
      <c r="E52" s="244" t="s">
        <v>398</v>
      </c>
      <c r="F52" s="193" t="s">
        <v>351</v>
      </c>
      <c r="G52" s="193" t="s">
        <v>351</v>
      </c>
      <c r="H52" s="193" t="s">
        <v>351</v>
      </c>
      <c r="I52" s="193" t="s">
        <v>351</v>
      </c>
      <c r="J52" s="194">
        <f t="shared" si="11"/>
        <v>1</v>
      </c>
      <c r="K52" s="502"/>
      <c r="L52" s="193"/>
      <c r="M52" s="234"/>
      <c r="N52" s="193"/>
      <c r="O52" s="193"/>
      <c r="P52" s="193"/>
      <c r="Q52" s="193"/>
      <c r="R52" s="194"/>
      <c r="S52" s="502"/>
      <c r="T52" s="496"/>
      <c r="U52" s="493"/>
      <c r="V52" s="490"/>
    </row>
    <row r="53" spans="1:22" ht="90" customHeight="1">
      <c r="A53" s="527">
        <f>'5- Identificación de Riesgos'!A53</f>
        <v>11</v>
      </c>
      <c r="B53" s="491" t="str">
        <f>'5- Identificación de Riesgos'!B53</f>
        <v>Ofrecer, prometer, entregar, aceptar o solicitar una ventaja indebida para:
La adquisición de bienes y servicios</v>
      </c>
      <c r="C53" s="225" t="str">
        <f>'5- Identificación de Riesgos'!D53</f>
        <v>1. Falta de ética de los servidores públicos (Debilidades en principios y valores)</v>
      </c>
      <c r="D53" s="227"/>
      <c r="E53" s="243" t="s">
        <v>396</v>
      </c>
      <c r="F53" s="176" t="s">
        <v>351</v>
      </c>
      <c r="G53" s="176" t="s">
        <v>351</v>
      </c>
      <c r="H53" s="176" t="s">
        <v>350</v>
      </c>
      <c r="I53" s="176" t="s">
        <v>351</v>
      </c>
      <c r="J53" s="177">
        <f t="shared" si="11"/>
        <v>0.75</v>
      </c>
      <c r="K53" s="500">
        <f>AVERAGE(J53:J56)</f>
        <v>0.875</v>
      </c>
      <c r="L53" s="176" t="str">
        <f>'5- Identificación de Riesgos'!I53</f>
        <v>Afectación de reputacion,imagén,  credibilidad, satisfacción de usuarios y PI</v>
      </c>
      <c r="M53" s="157" t="s">
        <v>397</v>
      </c>
      <c r="N53" s="176" t="s">
        <v>351</v>
      </c>
      <c r="O53" s="176" t="s">
        <v>351</v>
      </c>
      <c r="P53" s="176" t="s">
        <v>351</v>
      </c>
      <c r="Q53" s="176" t="s">
        <v>351</v>
      </c>
      <c r="R53" s="177">
        <f t="shared" ref="R53:R59" si="12">SUM(COUNTIF(N53,"SI")*25%,COUNTIF(O53,"SI")*40%,COUNTIF(P53,"SI")*25%,COUNTIF(Q53,"SI")*10%)</f>
        <v>1</v>
      </c>
      <c r="S53" s="500">
        <f>AVERAGE(R53:R56)</f>
        <v>1</v>
      </c>
      <c r="T53" s="494" t="str">
        <f>CONCATENATE(INDEX('8- Políticas de Administración '!$B$6:$F$10,MATCH(ROUND(IF((RIGHT('5- Identificación de Riesgos'!H53,1)-'6- Valoración Controles'!K53)&lt;1,1,(RIGHT('5- Identificación de Riesgos'!H53,1)-'6- Valoración Controles'!K53)),0),'8- Políticas de Administración '!$F$6:$F$10,0),1)," - ",ROUND(IF((RIGHT('5- Identificación de Riesgos'!H53,1)-'6- Valoración Controles'!K53)&lt;1,1,(RIGHT('5- Identificación de Riesgos'!H53,1)-'6- Valoración Controles'!K53)),0))</f>
        <v>Muy Baja - 1</v>
      </c>
      <c r="U53" s="491" t="str">
        <f>CONCATENATE(INDEX('8- Políticas de Administración '!$B$17:$F$21,MATCH(ROUND(IF((RIGHT('5- Identificación de Riesgos'!M53,1)-'6- Valoración Controles'!S53)&lt;1,1,(RIGHT('5- Identificación de Riesgos'!M53,1)-'6- Valoración Controles'!S53)),0),'8- Políticas de Administración '!$F$17:$F$21,0),1)," - ",ROUND(IF((RIGHT('5- Identificación de Riesgos'!M53,1)-'6- Valoración Controles'!S53)&lt;1,1,(RIGHT('5- Identificación de Riesgos'!M53,1)-'6- Valoración Controles'!S53)),0))</f>
        <v>Moderado - 3</v>
      </c>
      <c r="V53" s="488" t="str">
        <f>CONCATENATE(VLOOKUP((LEFT(T53,LEN(T53)-4)&amp;LEFT(U53,LEN(U53)-4)),'9- Matriz de Calor '!$D$18:$E$42,2,0)," - ",RIGHT(T53,1)*RIGHT(U53,1))</f>
        <v>Moderado - 3</v>
      </c>
    </row>
    <row r="54" spans="1:22" ht="90" customHeight="1">
      <c r="A54" s="528"/>
      <c r="B54" s="492"/>
      <c r="C54" s="223" t="str">
        <f>'5- Identificación de Riesgos'!D54</f>
        <v>2. Falta de ética de terceros interesados (Debilidades principios y valores)</v>
      </c>
      <c r="D54" s="156"/>
      <c r="E54" s="243" t="s">
        <v>396</v>
      </c>
      <c r="F54" s="182" t="s">
        <v>351</v>
      </c>
      <c r="G54" s="182" t="s">
        <v>351</v>
      </c>
      <c r="H54" s="182" t="s">
        <v>350</v>
      </c>
      <c r="I54" s="182" t="s">
        <v>351</v>
      </c>
      <c r="J54" s="181">
        <f t="shared" si="11"/>
        <v>0.75</v>
      </c>
      <c r="K54" s="501"/>
      <c r="L54" s="182" t="str">
        <f>'5- Identificación de Riesgos'!I54</f>
        <v>Incumplimiento de las metas establecidas</v>
      </c>
      <c r="M54" s="232" t="s">
        <v>397</v>
      </c>
      <c r="N54" s="182" t="s">
        <v>351</v>
      </c>
      <c r="O54" s="182" t="s">
        <v>351</v>
      </c>
      <c r="P54" s="182" t="s">
        <v>351</v>
      </c>
      <c r="Q54" s="182" t="s">
        <v>351</v>
      </c>
      <c r="R54" s="181">
        <f t="shared" si="12"/>
        <v>1</v>
      </c>
      <c r="S54" s="501"/>
      <c r="T54" s="495"/>
      <c r="U54" s="492"/>
      <c r="V54" s="489"/>
    </row>
    <row r="55" spans="1:22" ht="90" customHeight="1">
      <c r="A55" s="528"/>
      <c r="B55" s="492"/>
      <c r="C55" s="223" t="str">
        <f>'5- Identificación de Riesgos'!D55</f>
        <v>3. Debilidad en los controles de los procedimientos por no determinar y/o aplicar la lista de chequeo de los productos y especificaciones.</v>
      </c>
      <c r="D55" s="156"/>
      <c r="E55" s="243" t="s">
        <v>398</v>
      </c>
      <c r="F55" s="182" t="s">
        <v>351</v>
      </c>
      <c r="G55" s="182" t="s">
        <v>351</v>
      </c>
      <c r="H55" s="182" t="s">
        <v>351</v>
      </c>
      <c r="I55" s="182" t="s">
        <v>351</v>
      </c>
      <c r="J55" s="181">
        <f t="shared" si="11"/>
        <v>1</v>
      </c>
      <c r="K55" s="501"/>
      <c r="L55" s="182" t="str">
        <f>'5- Identificación de Riesgos'!I55</f>
        <v>Afectación Económica</v>
      </c>
      <c r="M55" s="158" t="s">
        <v>397</v>
      </c>
      <c r="N55" s="182" t="s">
        <v>351</v>
      </c>
      <c r="O55" s="182" t="s">
        <v>351</v>
      </c>
      <c r="P55" s="182" t="s">
        <v>351</v>
      </c>
      <c r="Q55" s="182" t="s">
        <v>351</v>
      </c>
      <c r="R55" s="181">
        <f t="shared" si="12"/>
        <v>1</v>
      </c>
      <c r="S55" s="501"/>
      <c r="T55" s="495"/>
      <c r="U55" s="492"/>
      <c r="V55" s="489"/>
    </row>
    <row r="56" spans="1:22" ht="90" customHeight="1" thickBot="1">
      <c r="A56" s="529"/>
      <c r="B56" s="493"/>
      <c r="C56" s="226" t="str">
        <f>'5- Identificación de Riesgos'!D56</f>
        <v xml:space="preserve">4. Debilidad en los controles de los procedimientos por concentración en la determinación de las condiciones de las necesidades a contratar </v>
      </c>
      <c r="D56" s="230"/>
      <c r="E56" s="244" t="s">
        <v>398</v>
      </c>
      <c r="F56" s="193" t="s">
        <v>351</v>
      </c>
      <c r="G56" s="193" t="s">
        <v>351</v>
      </c>
      <c r="H56" s="193" t="s">
        <v>351</v>
      </c>
      <c r="I56" s="193" t="s">
        <v>351</v>
      </c>
      <c r="J56" s="194">
        <f t="shared" si="11"/>
        <v>1</v>
      </c>
      <c r="K56" s="502"/>
      <c r="L56" s="193"/>
      <c r="M56" s="234"/>
      <c r="N56" s="193"/>
      <c r="O56" s="193"/>
      <c r="P56" s="193"/>
      <c r="Q56" s="193"/>
      <c r="R56" s="194"/>
      <c r="S56" s="502"/>
      <c r="T56" s="496"/>
      <c r="U56" s="493"/>
      <c r="V56" s="490"/>
    </row>
    <row r="57" spans="1:22" ht="90" customHeight="1">
      <c r="A57" s="527">
        <f>'5- Identificación de Riesgos'!A57</f>
        <v>12</v>
      </c>
      <c r="B57" s="491" t="str">
        <f>'5- Identificación de Riesgos'!B57</f>
        <v>Ofrecer, prometer, entregar, aceptar o solicitar una ventaja indebida para:
Recibir bienes o servicios que no satisfacen las condiciones establecidas en los contratos y especificaciones técnicas</v>
      </c>
      <c r="C57" s="225" t="str">
        <f>'5- Identificación de Riesgos'!D57</f>
        <v>1. Falta de ética de los servidores públicos (Debilidades en principios y valores)</v>
      </c>
      <c r="D57" s="227"/>
      <c r="E57" s="242" t="s">
        <v>396</v>
      </c>
      <c r="F57" s="176" t="s">
        <v>351</v>
      </c>
      <c r="G57" s="176" t="s">
        <v>351</v>
      </c>
      <c r="H57" s="176" t="s">
        <v>350</v>
      </c>
      <c r="I57" s="176" t="s">
        <v>351</v>
      </c>
      <c r="J57" s="177">
        <f t="shared" si="11"/>
        <v>0.75</v>
      </c>
      <c r="K57" s="500">
        <f>AVERAGE(J57:J62)</f>
        <v>0.91666666666666663</v>
      </c>
      <c r="L57" s="176" t="str">
        <f>'5- Identificación de Riesgos'!I57</f>
        <v>Afectación de reputacion,imagén,  credibilidad, satisfacción de usuarios y PI</v>
      </c>
      <c r="M57" s="157" t="s">
        <v>397</v>
      </c>
      <c r="N57" s="176" t="s">
        <v>351</v>
      </c>
      <c r="O57" s="176" t="s">
        <v>351</v>
      </c>
      <c r="P57" s="176" t="s">
        <v>351</v>
      </c>
      <c r="Q57" s="176" t="s">
        <v>351</v>
      </c>
      <c r="R57" s="177">
        <f t="shared" si="12"/>
        <v>1</v>
      </c>
      <c r="S57" s="500">
        <f>AVERAGE(R57:R62)</f>
        <v>1</v>
      </c>
      <c r="T57" s="494" t="str">
        <f>CONCATENATE(INDEX('8- Políticas de Administración '!$B$6:$F$10,MATCH(ROUND(IF((RIGHT('5- Identificación de Riesgos'!H57,1)-'6- Valoración Controles'!K57)&lt;1,1,(RIGHT('5- Identificación de Riesgos'!H57,1)-'6- Valoración Controles'!K57)),0),'8- Políticas de Administración '!$F$6:$F$10,0),1)," - ",ROUND(IF((RIGHT('5- Identificación de Riesgos'!H57,1)-'6- Valoración Controles'!K57)&lt;1,1,(RIGHT('5- Identificación de Riesgos'!H57,1)-'6- Valoración Controles'!K57)),0))</f>
        <v>Muy Baja - 1</v>
      </c>
      <c r="U57" s="491" t="str">
        <f>CONCATENATE(INDEX('8- Políticas de Administración '!$B$17:$F$21,MATCH(ROUND(IF((RIGHT('5- Identificación de Riesgos'!M57,1)-'6- Valoración Controles'!S57)&lt;1,1,(RIGHT('5- Identificación de Riesgos'!M57,1)-'6- Valoración Controles'!S57)),0),'8- Políticas de Administración '!$F$17:$F$21,0),1)," - ",ROUND(IF((RIGHT('5- Identificación de Riesgos'!M57,1)-'6- Valoración Controles'!S57)&lt;1,1,(RIGHT('5- Identificación de Riesgos'!M57,1)-'6- Valoración Controles'!S57)),0))</f>
        <v>Moderado - 3</v>
      </c>
      <c r="V57" s="488" t="str">
        <f>CONCATENATE(VLOOKUP((LEFT(T57,LEN(T57)-4)&amp;LEFT(U57,LEN(U57)-4)),'9- Matriz de Calor '!$D$18:$E$42,2,0)," - ",RIGHT(T57,1)*RIGHT(U57,1))</f>
        <v>Moderado - 3</v>
      </c>
    </row>
    <row r="58" spans="1:22" ht="90" customHeight="1">
      <c r="A58" s="528"/>
      <c r="B58" s="492"/>
      <c r="C58" s="223" t="str">
        <f>'5- Identificación de Riesgos'!D58</f>
        <v>2. Falta de ética de terceros interesados (Debilidades principios y valores)</v>
      </c>
      <c r="D58" s="156"/>
      <c r="E58" s="243" t="s">
        <v>396</v>
      </c>
      <c r="F58" s="182" t="s">
        <v>351</v>
      </c>
      <c r="G58" s="182" t="s">
        <v>351</v>
      </c>
      <c r="H58" s="182" t="s">
        <v>350</v>
      </c>
      <c r="I58" s="182" t="s">
        <v>351</v>
      </c>
      <c r="J58" s="181">
        <f t="shared" si="11"/>
        <v>0.75</v>
      </c>
      <c r="K58" s="501"/>
      <c r="L58" s="182" t="str">
        <f>'5- Identificación de Riesgos'!I58</f>
        <v>Incumplimiento de las metas establecidas</v>
      </c>
      <c r="M58" s="232" t="s">
        <v>397</v>
      </c>
      <c r="N58" s="182" t="s">
        <v>351</v>
      </c>
      <c r="O58" s="182" t="s">
        <v>351</v>
      </c>
      <c r="P58" s="182" t="s">
        <v>351</v>
      </c>
      <c r="Q58" s="182" t="s">
        <v>351</v>
      </c>
      <c r="R58" s="181">
        <f t="shared" si="12"/>
        <v>1</v>
      </c>
      <c r="S58" s="501"/>
      <c r="T58" s="495"/>
      <c r="U58" s="492"/>
      <c r="V58" s="489"/>
    </row>
    <row r="59" spans="1:22" ht="90" customHeight="1">
      <c r="A59" s="528"/>
      <c r="B59" s="492"/>
      <c r="C59" s="223" t="str">
        <f>'5- Identificación de Riesgos'!D59</f>
        <v>3. Debilidad en los controles de los procedimientos por no determinar y/o aplicar la lista de chequeo de los productos y especificaciones.</v>
      </c>
      <c r="D59" s="156"/>
      <c r="E59" s="243" t="s">
        <v>398</v>
      </c>
      <c r="F59" s="182" t="s">
        <v>351</v>
      </c>
      <c r="G59" s="182" t="s">
        <v>351</v>
      </c>
      <c r="H59" s="182" t="s">
        <v>351</v>
      </c>
      <c r="I59" s="182" t="s">
        <v>351</v>
      </c>
      <c r="J59" s="181">
        <f t="shared" si="11"/>
        <v>1</v>
      </c>
      <c r="K59" s="501"/>
      <c r="L59" s="182" t="str">
        <f>'5- Identificación de Riesgos'!I59</f>
        <v>Afectación Económica</v>
      </c>
      <c r="M59" s="158" t="s">
        <v>397</v>
      </c>
      <c r="N59" s="182" t="s">
        <v>351</v>
      </c>
      <c r="O59" s="182" t="s">
        <v>351</v>
      </c>
      <c r="P59" s="182" t="s">
        <v>351</v>
      </c>
      <c r="Q59" s="182" t="s">
        <v>351</v>
      </c>
      <c r="R59" s="181">
        <f t="shared" si="12"/>
        <v>1</v>
      </c>
      <c r="S59" s="501"/>
      <c r="T59" s="495"/>
      <c r="U59" s="492"/>
      <c r="V59" s="489"/>
    </row>
    <row r="60" spans="1:22" ht="90" customHeight="1">
      <c r="A60" s="528"/>
      <c r="B60" s="492"/>
      <c r="C60" s="223" t="str">
        <f>'5- Identificación de Riesgos'!D60</f>
        <v>4. Debilidad en los controles, en los eventos de contar con Interventor, el Supervisor no efectua seguimiento y control a los informes de cumplimiento de obligaciones contractuales.</v>
      </c>
      <c r="D60" s="156"/>
      <c r="E60" s="243" t="s">
        <v>398</v>
      </c>
      <c r="F60" s="182" t="s">
        <v>351</v>
      </c>
      <c r="G60" s="182" t="s">
        <v>351</v>
      </c>
      <c r="H60" s="182" t="s">
        <v>351</v>
      </c>
      <c r="I60" s="182" t="s">
        <v>351</v>
      </c>
      <c r="J60" s="181">
        <f t="shared" si="11"/>
        <v>1</v>
      </c>
      <c r="K60" s="501"/>
      <c r="L60" s="182"/>
      <c r="M60" s="232"/>
      <c r="N60" s="182"/>
      <c r="O60" s="182"/>
      <c r="P60" s="182"/>
      <c r="Q60" s="182"/>
      <c r="R60" s="181"/>
      <c r="S60" s="501"/>
      <c r="T60" s="495"/>
      <c r="U60" s="492"/>
      <c r="V60" s="489"/>
    </row>
    <row r="61" spans="1:22" ht="90" customHeight="1">
      <c r="A61" s="528"/>
      <c r="B61" s="492"/>
      <c r="C61" s="223" t="str">
        <f>'5- Identificación de Riesgos'!D61</f>
        <v>5. Debilidad en los controles por que el Interventor y/o Supervisor se abstiene u omite verificar el cumplimiento de las obligaciones establecidas en el marco legal.</v>
      </c>
      <c r="D61" s="156"/>
      <c r="E61" s="243" t="s">
        <v>398</v>
      </c>
      <c r="F61" s="182" t="s">
        <v>351</v>
      </c>
      <c r="G61" s="182" t="s">
        <v>351</v>
      </c>
      <c r="H61" s="182" t="s">
        <v>351</v>
      </c>
      <c r="I61" s="182" t="s">
        <v>351</v>
      </c>
      <c r="J61" s="181">
        <f t="shared" si="11"/>
        <v>1</v>
      </c>
      <c r="K61" s="501"/>
      <c r="L61" s="182"/>
      <c r="M61" s="232"/>
      <c r="N61" s="182"/>
      <c r="O61" s="182"/>
      <c r="P61" s="182"/>
      <c r="Q61" s="182"/>
      <c r="R61" s="181"/>
      <c r="S61" s="501"/>
      <c r="T61" s="495"/>
      <c r="U61" s="492"/>
      <c r="V61" s="489"/>
    </row>
    <row r="62" spans="1:22" ht="90" customHeight="1" thickBot="1">
      <c r="A62" s="529"/>
      <c r="B62" s="493"/>
      <c r="C62" s="226" t="str">
        <f>'5- Identificación de Riesgos'!D62</f>
        <v>6. Debilidad en los controles por no determinar los mecanismos de verificación que garanticen la integralidad y calidad del bien, producto o servicio, según especificaciones</v>
      </c>
      <c r="D62" s="230"/>
      <c r="E62" s="244" t="s">
        <v>398</v>
      </c>
      <c r="F62" s="193" t="s">
        <v>351</v>
      </c>
      <c r="G62" s="193" t="s">
        <v>351</v>
      </c>
      <c r="H62" s="193" t="s">
        <v>351</v>
      </c>
      <c r="I62" s="193" t="s">
        <v>351</v>
      </c>
      <c r="J62" s="194">
        <f t="shared" si="11"/>
        <v>1</v>
      </c>
      <c r="K62" s="502"/>
      <c r="L62" s="193"/>
      <c r="M62" s="234"/>
      <c r="N62" s="193"/>
      <c r="O62" s="193"/>
      <c r="P62" s="193"/>
      <c r="Q62" s="193"/>
      <c r="R62" s="194"/>
      <c r="S62" s="502"/>
      <c r="T62" s="496"/>
      <c r="U62" s="493"/>
      <c r="V62" s="490"/>
    </row>
    <row r="63" spans="1:22" ht="90" customHeight="1">
      <c r="A63" s="527">
        <f>'5- Identificación de Riesgos'!A63</f>
        <v>13</v>
      </c>
      <c r="B63" s="491" t="str">
        <f>'5- Identificación de Riesgos'!B63</f>
        <v>Ofrecer, prometer, entregar, aceptar o solicitar una ventaja indebida para:
Permitir el uso de los bienes muebles e inmuebles, equipos y consumibles de la entidad con destino diferente a lo establecido.</v>
      </c>
      <c r="C63" s="225" t="str">
        <f>'5- Identificación de Riesgos'!D63</f>
        <v>1. Falta de ética de los servidores públicos (Debilidades en principios y valores)</v>
      </c>
      <c r="D63" s="227"/>
      <c r="E63" s="243" t="s">
        <v>396</v>
      </c>
      <c r="F63" s="176" t="s">
        <v>351</v>
      </c>
      <c r="G63" s="176" t="s">
        <v>351</v>
      </c>
      <c r="H63" s="176" t="s">
        <v>350</v>
      </c>
      <c r="I63" s="176" t="s">
        <v>351</v>
      </c>
      <c r="J63" s="177">
        <f t="shared" ref="J63:J66" si="13">COUNTIF(F63:I63,"SI")/4</f>
        <v>0.75</v>
      </c>
      <c r="K63" s="500">
        <f>AVERAGE(J63:J66)</f>
        <v>0.875</v>
      </c>
      <c r="L63" s="176" t="str">
        <f>'5- Identificación de Riesgos'!I63</f>
        <v>Afectación de reputacion,imagén,  credibilidad, satisfacción de usuarios y PI</v>
      </c>
      <c r="M63" s="157" t="s">
        <v>397</v>
      </c>
      <c r="N63" s="176" t="s">
        <v>351</v>
      </c>
      <c r="O63" s="176" t="s">
        <v>351</v>
      </c>
      <c r="P63" s="176" t="s">
        <v>351</v>
      </c>
      <c r="Q63" s="176" t="s">
        <v>351</v>
      </c>
      <c r="R63" s="177">
        <f t="shared" ref="R63:R64" si="14">SUM(COUNTIF(N63,"SI")*25%,COUNTIF(O63,"SI")*40%,COUNTIF(P63,"SI")*25%,COUNTIF(Q63,"SI")*10%)</f>
        <v>1</v>
      </c>
      <c r="S63" s="500">
        <f>AVERAGE(R63:R66)</f>
        <v>1</v>
      </c>
      <c r="T63" s="494" t="str">
        <f>CONCATENATE(INDEX('8- Políticas de Administración '!$B$6:$F$10,MATCH(ROUND(IF((RIGHT('5- Identificación de Riesgos'!H63,1)-'6- Valoración Controles'!K63)&lt;1,1,(RIGHT('5- Identificación de Riesgos'!H63,1)-'6- Valoración Controles'!K63)),0),'8- Políticas de Administración '!$F$6:$F$10,0),1)," - ",ROUND(IF((RIGHT('5- Identificación de Riesgos'!H63,1)-'6- Valoración Controles'!K63)&lt;1,1,(RIGHT('5- Identificación de Riesgos'!H63,1)-'6- Valoración Controles'!K63)),0))</f>
        <v>Muy Baja - 1</v>
      </c>
      <c r="U63" s="491" t="str">
        <f>CONCATENATE(INDEX('8- Políticas de Administración '!$B$17:$F$21,MATCH(ROUND(IF((RIGHT('5- Identificación de Riesgos'!M63,1)-'6- Valoración Controles'!S63)&lt;1,1,(RIGHT('5- Identificación de Riesgos'!M63,1)-'6- Valoración Controles'!S63)),0),'8- Políticas de Administración '!$F$17:$F$21,0),1)," - ",ROUND(IF((RIGHT('5- Identificación de Riesgos'!M63,1)-'6- Valoración Controles'!S63)&lt;1,1,(RIGHT('5- Identificación de Riesgos'!M63,1)-'6- Valoración Controles'!S63)),0))</f>
        <v>Moderado - 3</v>
      </c>
      <c r="V63" s="488" t="str">
        <f>CONCATENATE(VLOOKUP((LEFT(T63,LEN(T63)-4)&amp;LEFT(U63,LEN(U63)-4)),'9- Matriz de Calor '!$D$18:$E$42,2,0)," - ",RIGHT(T63,1)*RIGHT(U63,1))</f>
        <v>Moderado - 3</v>
      </c>
    </row>
    <row r="64" spans="1:22" ht="90" customHeight="1">
      <c r="A64" s="528"/>
      <c r="B64" s="492"/>
      <c r="C64" s="223" t="str">
        <f>'5- Identificación de Riesgos'!D64</f>
        <v>2. Falta de ética de terceros interesados (Debilidades principios y valores)</v>
      </c>
      <c r="D64" s="156"/>
      <c r="E64" s="243" t="s">
        <v>396</v>
      </c>
      <c r="F64" s="182" t="s">
        <v>351</v>
      </c>
      <c r="G64" s="182" t="s">
        <v>351</v>
      </c>
      <c r="H64" s="182" t="s">
        <v>350</v>
      </c>
      <c r="I64" s="182" t="s">
        <v>351</v>
      </c>
      <c r="J64" s="181">
        <f t="shared" si="13"/>
        <v>0.75</v>
      </c>
      <c r="K64" s="501"/>
      <c r="L64" s="182" t="str">
        <f>'5- Identificación de Riesgos'!I64</f>
        <v>Incumplimiento de las metas establecidas</v>
      </c>
      <c r="M64" s="232" t="s">
        <v>397</v>
      </c>
      <c r="N64" s="182" t="s">
        <v>351</v>
      </c>
      <c r="O64" s="182" t="s">
        <v>351</v>
      </c>
      <c r="P64" s="182" t="s">
        <v>351</v>
      </c>
      <c r="Q64" s="182" t="s">
        <v>351</v>
      </c>
      <c r="R64" s="181">
        <f t="shared" si="14"/>
        <v>1</v>
      </c>
      <c r="S64" s="501"/>
      <c r="T64" s="495"/>
      <c r="U64" s="492"/>
      <c r="V64" s="489"/>
    </row>
    <row r="65" spans="1:22" ht="90" customHeight="1">
      <c r="A65" s="528"/>
      <c r="B65" s="492"/>
      <c r="C65" s="223" t="str">
        <f>'5- Identificación de Riesgos'!D65</f>
        <v>3. Debilidad en los controles de los procedimientos para el manejo de los bienes muebles, equipos y consumibles</v>
      </c>
      <c r="D65" s="156"/>
      <c r="E65" s="243" t="s">
        <v>398</v>
      </c>
      <c r="F65" s="182" t="s">
        <v>351</v>
      </c>
      <c r="G65" s="182" t="s">
        <v>351</v>
      </c>
      <c r="H65" s="182" t="s">
        <v>351</v>
      </c>
      <c r="I65" s="182" t="s">
        <v>351</v>
      </c>
      <c r="J65" s="181">
        <f t="shared" si="13"/>
        <v>1</v>
      </c>
      <c r="K65" s="501"/>
      <c r="L65" s="182"/>
      <c r="M65" s="158"/>
      <c r="N65" s="182"/>
      <c r="O65" s="182"/>
      <c r="P65" s="182"/>
      <c r="Q65" s="182"/>
      <c r="R65" s="181"/>
      <c r="S65" s="501"/>
      <c r="T65" s="495"/>
      <c r="U65" s="492"/>
      <c r="V65" s="489"/>
    </row>
    <row r="66" spans="1:22" ht="90" customHeight="1" thickBot="1">
      <c r="A66" s="529"/>
      <c r="B66" s="493"/>
      <c r="C66" s="226" t="str">
        <f>'5- Identificación de Riesgos'!D66</f>
        <v>4. Debilidad en los controles para el retiro de los bienes muebles, equipos y consumibles de las sedes de la entidad</v>
      </c>
      <c r="D66" s="230"/>
      <c r="E66" s="244" t="s">
        <v>398</v>
      </c>
      <c r="F66" s="193" t="s">
        <v>351</v>
      </c>
      <c r="G66" s="193" t="s">
        <v>351</v>
      </c>
      <c r="H66" s="193" t="s">
        <v>351</v>
      </c>
      <c r="I66" s="193" t="s">
        <v>351</v>
      </c>
      <c r="J66" s="194">
        <f t="shared" si="13"/>
        <v>1</v>
      </c>
      <c r="K66" s="502"/>
      <c r="L66" s="193"/>
      <c r="M66" s="234"/>
      <c r="N66" s="193"/>
      <c r="O66" s="193"/>
      <c r="P66" s="193"/>
      <c r="Q66" s="193"/>
      <c r="R66" s="194"/>
      <c r="S66" s="502"/>
      <c r="T66" s="496"/>
      <c r="U66" s="493"/>
      <c r="V66" s="490"/>
    </row>
    <row r="67" spans="1:22"/>
  </sheetData>
  <sheetProtection sheet="1" objects="1" scenarios="1"/>
  <mergeCells count="108">
    <mergeCell ref="A41:A45"/>
    <mergeCell ref="A57:A62"/>
    <mergeCell ref="B57:B62"/>
    <mergeCell ref="K57:K62"/>
    <mergeCell ref="S57:S62"/>
    <mergeCell ref="T57:T62"/>
    <mergeCell ref="A53:A56"/>
    <mergeCell ref="B53:B56"/>
    <mergeCell ref="K53:K56"/>
    <mergeCell ref="S53:S56"/>
    <mergeCell ref="T53:T56"/>
    <mergeCell ref="S41:S45"/>
    <mergeCell ref="T41:T45"/>
    <mergeCell ref="K41:K45"/>
    <mergeCell ref="B41:B45"/>
    <mergeCell ref="A46:A48"/>
    <mergeCell ref="B46:B48"/>
    <mergeCell ref="K46:K48"/>
    <mergeCell ref="S46:S48"/>
    <mergeCell ref="T46:T48"/>
    <mergeCell ref="A63:A66"/>
    <mergeCell ref="B63:B66"/>
    <mergeCell ref="K63:K66"/>
    <mergeCell ref="S63:S66"/>
    <mergeCell ref="T63:T66"/>
    <mergeCell ref="U63:U66"/>
    <mergeCell ref="A49:A52"/>
    <mergeCell ref="B49:B52"/>
    <mergeCell ref="K49:K52"/>
    <mergeCell ref="S49:S52"/>
    <mergeCell ref="T49:T52"/>
    <mergeCell ref="U49:U52"/>
    <mergeCell ref="A10:A14"/>
    <mergeCell ref="B10:B14"/>
    <mergeCell ref="C5:V5"/>
    <mergeCell ref="C6:V6"/>
    <mergeCell ref="S10:S14"/>
    <mergeCell ref="T10:T14"/>
    <mergeCell ref="U10:U14"/>
    <mergeCell ref="V10:V14"/>
    <mergeCell ref="K10:K14"/>
    <mergeCell ref="A5:B5"/>
    <mergeCell ref="A6:B6"/>
    <mergeCell ref="A7:C7"/>
    <mergeCell ref="A4:B4"/>
    <mergeCell ref="C4:V4"/>
    <mergeCell ref="T7:V7"/>
    <mergeCell ref="D7:R7"/>
    <mergeCell ref="A8:A9"/>
    <mergeCell ref="B8:B9"/>
    <mergeCell ref="C8:C9"/>
    <mergeCell ref="D8:D9"/>
    <mergeCell ref="E8:E9"/>
    <mergeCell ref="F8:K8"/>
    <mergeCell ref="L8:S8"/>
    <mergeCell ref="A20:A24"/>
    <mergeCell ref="B20:B24"/>
    <mergeCell ref="K20:K24"/>
    <mergeCell ref="S20:S24"/>
    <mergeCell ref="T15:T19"/>
    <mergeCell ref="U15:U19"/>
    <mergeCell ref="V15:V19"/>
    <mergeCell ref="A15:A19"/>
    <mergeCell ref="B15:B19"/>
    <mergeCell ref="K15:K19"/>
    <mergeCell ref="S15:S19"/>
    <mergeCell ref="A30:A34"/>
    <mergeCell ref="B30:B34"/>
    <mergeCell ref="K30:K34"/>
    <mergeCell ref="S30:S34"/>
    <mergeCell ref="T25:T29"/>
    <mergeCell ref="U25:U29"/>
    <mergeCell ref="V25:V29"/>
    <mergeCell ref="A25:A29"/>
    <mergeCell ref="B25:B29"/>
    <mergeCell ref="K25:K29"/>
    <mergeCell ref="S25:S29"/>
    <mergeCell ref="B35:B37"/>
    <mergeCell ref="A35:A37"/>
    <mergeCell ref="K35:K37"/>
    <mergeCell ref="S35:S37"/>
    <mergeCell ref="U38:U40"/>
    <mergeCell ref="V38:V40"/>
    <mergeCell ref="A38:A40"/>
    <mergeCell ref="K38:K40"/>
    <mergeCell ref="S38:S40"/>
    <mergeCell ref="B38:B40"/>
    <mergeCell ref="V63:V66"/>
    <mergeCell ref="V49:V52"/>
    <mergeCell ref="C1:V3"/>
    <mergeCell ref="U57:U62"/>
    <mergeCell ref="V57:V62"/>
    <mergeCell ref="U53:U56"/>
    <mergeCell ref="V53:V56"/>
    <mergeCell ref="T30:T34"/>
    <mergeCell ref="U30:U34"/>
    <mergeCell ref="V30:V34"/>
    <mergeCell ref="T20:T24"/>
    <mergeCell ref="U20:U24"/>
    <mergeCell ref="V20:V24"/>
    <mergeCell ref="T38:T40"/>
    <mergeCell ref="T35:T37"/>
    <mergeCell ref="U35:U37"/>
    <mergeCell ref="V35:V37"/>
    <mergeCell ref="U41:U45"/>
    <mergeCell ref="V41:V45"/>
    <mergeCell ref="U46:U48"/>
    <mergeCell ref="V46:V48"/>
  </mergeCells>
  <conditionalFormatting sqref="T10 T15 T20 T25 T30 T35:T36 T38:T40 T49 T53 T57 T63">
    <cfRule type="containsText" dxfId="325" priority="1151" operator="containsText" text="Muy Baja">
      <formula>NOT(ISERROR(SEARCH("Muy Baja",T10)))</formula>
    </cfRule>
    <cfRule type="cellIs" dxfId="324" priority="1163" operator="between">
      <formula>0</formula>
      <formula>2</formula>
    </cfRule>
    <cfRule type="cellIs" dxfId="323" priority="1162" operator="between">
      <formula>1</formula>
      <formula>2</formula>
    </cfRule>
    <cfRule type="containsText" dxfId="320" priority="1159" operator="containsText" text="Muy baja">
      <formula>NOT(ISERROR(SEARCH("Muy baja",T10)))</formula>
    </cfRule>
    <cfRule type="containsText" dxfId="319" priority="1158" operator="containsText" text="Baja">
      <formula>NOT(ISERROR(SEARCH("Baja",T10)))</formula>
    </cfRule>
    <cfRule type="containsText" dxfId="318" priority="1157" operator="containsText" text="Media">
      <formula>NOT(ISERROR(SEARCH("Media",T10)))</formula>
    </cfRule>
    <cfRule type="containsText" dxfId="317" priority="1156" operator="containsText" text="Alta">
      <formula>NOT(ISERROR(SEARCH("Alta",T10)))</formula>
    </cfRule>
    <cfRule type="containsText" dxfId="316" priority="1155" operator="containsText" text="Muy bajo">
      <formula>NOT(ISERROR(SEARCH("Muy bajo",T10)))</formula>
    </cfRule>
    <cfRule type="containsText" dxfId="315" priority="1154" operator="containsText" text="Muy Baja'Tabla probabilidad'!">
      <formula>NOT(ISERROR(SEARCH("Muy Baja'Tabla probabilidad'!",T10)))</formula>
    </cfRule>
    <cfRule type="containsText" dxfId="314" priority="1153" operator="containsText" text="Muy Baja">
      <formula>NOT(ISERROR(SEARCH("Muy Baja",T10)))</formula>
    </cfRule>
  </conditionalFormatting>
  <conditionalFormatting sqref="T10 T15 T20 T25 T30 T35:T36 T53 T57 T63 T38:T40 T49">
    <cfRule type="containsText" dxfId="313" priority="1150" operator="containsText" text="Baja">
      <formula>NOT(ISERROR(SEARCH("Baja",T10)))</formula>
    </cfRule>
  </conditionalFormatting>
  <conditionalFormatting sqref="T10 T15 T20 T25 T30 T35:T36 T53 T57 T63">
    <cfRule type="containsText" dxfId="312" priority="1148" operator="containsText" text="Media">
      <formula>NOT(ISERROR(SEARCH("Media",T10)))</formula>
    </cfRule>
    <cfRule type="containsText" dxfId="311" priority="1147" operator="containsText" text="Media">
      <formula>NOT(ISERROR(SEARCH("Media",T10)))</formula>
    </cfRule>
    <cfRule type="containsText" dxfId="310" priority="1146" operator="containsText" text="Media">
      <formula>NOT(ISERROR(SEARCH("Media",T10)))</formula>
    </cfRule>
    <cfRule type="containsText" dxfId="309" priority="1145" operator="containsText" text="Alta">
      <formula>NOT(ISERROR(SEARCH("Alta",T10)))</formula>
    </cfRule>
    <cfRule type="containsText" dxfId="308" priority="1143" operator="containsText" text="Muy Alta">
      <formula>NOT(ISERROR(SEARCH("Muy Alta",T10)))</formula>
    </cfRule>
    <cfRule type="containsText" dxfId="307" priority="1142" operator="containsText" text="Baja">
      <formula>NOT(ISERROR(SEARCH("Baja",T10)))</formula>
    </cfRule>
    <cfRule type="containsText" dxfId="306" priority="1141" operator="containsText" text="Muy Baja">
      <formula>NOT(ISERROR(SEARCH("Muy Baja",T10)))</formula>
    </cfRule>
    <cfRule type="containsText" dxfId="305" priority="1152" operator="containsText" text="Muy Baja">
      <formula>NOT(ISERROR(SEARCH("Muy Baja",T10)))</formula>
    </cfRule>
    <cfRule type="containsText" dxfId="304" priority="1149" operator="containsText" text="Muy Baja">
      <formula>NOT(ISERROR(SEARCH("Muy Baja",T10)))</formula>
    </cfRule>
  </conditionalFormatting>
  <conditionalFormatting sqref="T38:T41">
    <cfRule type="containsText" dxfId="303" priority="49" operator="containsText" text="Media">
      <formula>NOT(ISERROR(SEARCH("Media",T38)))</formula>
    </cfRule>
    <cfRule type="containsText" dxfId="302" priority="53" operator="containsText" text="Muy Baja">
      <formula>NOT(ISERROR(SEARCH("Muy Baja",T38)))</formula>
    </cfRule>
    <cfRule type="containsText" dxfId="301" priority="52" operator="containsText" text="Muy Baja">
      <formula>NOT(ISERROR(SEARCH("Muy Baja",T38)))</formula>
    </cfRule>
    <cfRule type="containsText" dxfId="300" priority="43" operator="containsText" text="Muy Baja">
      <formula>NOT(ISERROR(SEARCH("Muy Baja",T38)))</formula>
    </cfRule>
    <cfRule type="containsText" dxfId="299" priority="44" operator="containsText" text="Baja">
      <formula>NOT(ISERROR(SEARCH("Baja",T38)))</formula>
    </cfRule>
    <cfRule type="containsText" dxfId="298" priority="45" operator="containsText" text="Muy Alta">
      <formula>NOT(ISERROR(SEARCH("Muy Alta",T38)))</formula>
    </cfRule>
    <cfRule type="containsText" dxfId="297" priority="46" operator="containsText" text="Alta">
      <formula>NOT(ISERROR(SEARCH("Alta",T38)))</formula>
    </cfRule>
    <cfRule type="containsText" dxfId="296" priority="47" operator="containsText" text="Media">
      <formula>NOT(ISERROR(SEARCH("Media",T38)))</formula>
    </cfRule>
    <cfRule type="containsText" dxfId="295" priority="48" operator="containsText" text="Media">
      <formula>NOT(ISERROR(SEARCH("Media",T38)))</formula>
    </cfRule>
  </conditionalFormatting>
  <conditionalFormatting sqref="T41">
    <cfRule type="containsText" dxfId="294" priority="60" operator="containsText" text="Muy baja">
      <formula>NOT(ISERROR(SEARCH("Muy baja",T41)))</formula>
    </cfRule>
    <cfRule type="cellIs" dxfId="292" priority="63" operator="between">
      <formula>1</formula>
      <formula>2</formula>
    </cfRule>
    <cfRule type="cellIs" dxfId="291" priority="64" operator="between">
      <formula>0</formula>
      <formula>2</formula>
    </cfRule>
    <cfRule type="containsText" dxfId="289" priority="50" operator="containsText" text="Muy Baja">
      <formula>NOT(ISERROR(SEARCH("Muy Baja",T41)))</formula>
    </cfRule>
    <cfRule type="containsText" dxfId="288" priority="51" operator="containsText" text="Baja">
      <formula>NOT(ISERROR(SEARCH("Baja",T41)))</formula>
    </cfRule>
    <cfRule type="containsText" dxfId="287" priority="54" operator="containsText" text="Muy Baja">
      <formula>NOT(ISERROR(SEARCH("Muy Baja",T41)))</formula>
    </cfRule>
    <cfRule type="containsText" dxfId="286" priority="55" operator="containsText" text="Muy Baja'Tabla probabilidad'!">
      <formula>NOT(ISERROR(SEARCH("Muy Baja'Tabla probabilidad'!",T41)))</formula>
    </cfRule>
    <cfRule type="containsText" dxfId="285" priority="56" operator="containsText" text="Muy bajo">
      <formula>NOT(ISERROR(SEARCH("Muy bajo",T41)))</formula>
    </cfRule>
    <cfRule type="containsText" dxfId="284" priority="57" operator="containsText" text="Alta">
      <formula>NOT(ISERROR(SEARCH("Alta",T41)))</formula>
    </cfRule>
    <cfRule type="containsText" dxfId="283" priority="58" operator="containsText" text="Media">
      <formula>NOT(ISERROR(SEARCH("Media",T41)))</formula>
    </cfRule>
    <cfRule type="containsText" dxfId="282" priority="59" operator="containsText" text="Baja">
      <formula>NOT(ISERROR(SEARCH("Baja",T41)))</formula>
    </cfRule>
  </conditionalFormatting>
  <conditionalFormatting sqref="T46:T48">
    <cfRule type="containsText" dxfId="281" priority="25" operator="containsText" text="Alta">
      <formula>NOT(ISERROR(SEARCH("Alta",T46)))</formula>
    </cfRule>
    <cfRule type="cellIs" dxfId="279" priority="31" operator="between">
      <formula>1</formula>
      <formula>2</formula>
    </cfRule>
    <cfRule type="cellIs" dxfId="278" priority="32" operator="between">
      <formula>0</formula>
      <formula>2</formula>
    </cfRule>
    <cfRule type="containsText" dxfId="277" priority="18" operator="containsText" text="Muy Baja">
      <formula>NOT(ISERROR(SEARCH("Muy Baja",T46)))</formula>
    </cfRule>
    <cfRule type="containsText" dxfId="276" priority="23" operator="containsText" text="Muy Baja'Tabla probabilidad'!">
      <formula>NOT(ISERROR(SEARCH("Muy Baja'Tabla probabilidad'!",T46)))</formula>
    </cfRule>
    <cfRule type="containsText" dxfId="275" priority="26" operator="containsText" text="Media">
      <formula>NOT(ISERROR(SEARCH("Media",T46)))</formula>
    </cfRule>
    <cfRule type="containsText" dxfId="274" priority="27" operator="containsText" text="Baja">
      <formula>NOT(ISERROR(SEARCH("Baja",T46)))</formula>
    </cfRule>
    <cfRule type="containsText" dxfId="273" priority="28" operator="containsText" text="Muy baja">
      <formula>NOT(ISERROR(SEARCH("Muy baja",T46)))</formula>
    </cfRule>
    <cfRule type="containsText" dxfId="272" priority="19" operator="containsText" text="Baja">
      <formula>NOT(ISERROR(SEARCH("Baja",T46)))</formula>
    </cfRule>
    <cfRule type="containsText" dxfId="270" priority="24" operator="containsText" text="Muy bajo">
      <formula>NOT(ISERROR(SEARCH("Muy bajo",T46)))</formula>
    </cfRule>
    <cfRule type="containsText" dxfId="269" priority="22" operator="containsText" text="Muy Baja">
      <formula>NOT(ISERROR(SEARCH("Muy Baja",T46)))</formula>
    </cfRule>
  </conditionalFormatting>
  <conditionalFormatting sqref="T46:T49">
    <cfRule type="containsText" dxfId="268" priority="12" operator="containsText" text="Baja">
      <formula>NOT(ISERROR(SEARCH("Baja",T46)))</formula>
    </cfRule>
    <cfRule type="containsText" dxfId="267" priority="15" operator="containsText" text="Media">
      <formula>NOT(ISERROR(SEARCH("Media",T46)))</formula>
    </cfRule>
    <cfRule type="containsText" dxfId="266" priority="16" operator="containsText" text="Media">
      <formula>NOT(ISERROR(SEARCH("Media",T46)))</formula>
    </cfRule>
    <cfRule type="containsText" dxfId="265" priority="17" operator="containsText" text="Media">
      <formula>NOT(ISERROR(SEARCH("Media",T46)))</formula>
    </cfRule>
    <cfRule type="containsText" dxfId="264" priority="13" operator="containsText" text="Muy Alta">
      <formula>NOT(ISERROR(SEARCH("Muy Alta",T46)))</formula>
    </cfRule>
    <cfRule type="containsText" dxfId="263" priority="14" operator="containsText" text="Alta">
      <formula>NOT(ISERROR(SEARCH("Alta",T46)))</formula>
    </cfRule>
    <cfRule type="containsText" dxfId="262" priority="21" operator="containsText" text="Muy Baja">
      <formula>NOT(ISERROR(SEARCH("Muy Baja",T46)))</formula>
    </cfRule>
    <cfRule type="containsText" dxfId="261" priority="20" operator="containsText" text="Muy Baja">
      <formula>NOT(ISERROR(SEARCH("Muy Baja",T46)))</formula>
    </cfRule>
    <cfRule type="containsText" dxfId="260" priority="11" operator="containsText" text="Muy Baja">
      <formula>NOT(ISERROR(SEARCH("Muy Baja",T46)))</formula>
    </cfRule>
  </conditionalFormatting>
  <conditionalFormatting sqref="U10 U15 U20 U25 U30 U35:U36 U38:U40 U49 U53 U57 U63">
    <cfRule type="containsText" dxfId="259" priority="1140" operator="containsText" text="Leve">
      <formula>NOT(ISERROR(SEARCH("Leve",U10)))</formula>
    </cfRule>
  </conditionalFormatting>
  <conditionalFormatting sqref="U10 U15 U20 U25 U30 U35:U36 U53 U57 U63 U38:U40 U49">
    <cfRule type="containsText" dxfId="258" priority="1139" operator="containsText" text="Menor">
      <formula>NOT(ISERROR(SEARCH("Menor",U10)))</formula>
    </cfRule>
  </conditionalFormatting>
  <conditionalFormatting sqref="U10 U15 U20 U25 U30 U35:U36 U53 U57 U63">
    <cfRule type="containsText" dxfId="257" priority="1136" operator="containsText" text="Mayor">
      <formula>NOT(ISERROR(SEARCH("Mayor",U10)))</formula>
    </cfRule>
    <cfRule type="containsText" dxfId="256" priority="1135" operator="containsText" text="Catastrófico">
      <formula>NOT(ISERROR(SEARCH("Catastrófico",U10)))</formula>
    </cfRule>
    <cfRule type="containsText" dxfId="255" priority="1137" operator="containsText" text="Alta">
      <formula>NOT(ISERROR(SEARCH("Alta",U10)))</formula>
    </cfRule>
    <cfRule type="containsText" dxfId="254" priority="1138" operator="containsText" text="Moderado">
      <formula>NOT(ISERROR(SEARCH("Moderado",U10)))</formula>
    </cfRule>
  </conditionalFormatting>
  <conditionalFormatting sqref="U38:U41">
    <cfRule type="containsText" dxfId="253" priority="39" operator="containsText" text="Alta">
      <formula>NOT(ISERROR(SEARCH("Alta",U38)))</formula>
    </cfRule>
    <cfRule type="containsText" dxfId="252" priority="38" operator="containsText" text="Mayor">
      <formula>NOT(ISERROR(SEARCH("Mayor",U38)))</formula>
    </cfRule>
    <cfRule type="containsText" dxfId="251" priority="37" operator="containsText" text="Catastrófico">
      <formula>NOT(ISERROR(SEARCH("Catastrófico",U38)))</formula>
    </cfRule>
  </conditionalFormatting>
  <conditionalFormatting sqref="U41">
    <cfRule type="containsText" dxfId="250" priority="42" operator="containsText" text="Leve">
      <formula>NOT(ISERROR(SEARCH("Leve",U41)))</formula>
    </cfRule>
    <cfRule type="containsText" dxfId="249" priority="41" operator="containsText" text="Menor">
      <formula>NOT(ISERROR(SEARCH("Menor",U41)))</formula>
    </cfRule>
    <cfRule type="containsText" dxfId="248" priority="40" operator="containsText" text="Moderado">
      <formula>NOT(ISERROR(SEARCH("Moderado",U41)))</formula>
    </cfRule>
  </conditionalFormatting>
  <conditionalFormatting sqref="U46:U48">
    <cfRule type="containsText" dxfId="247" priority="8" operator="containsText" text="Moderado">
      <formula>NOT(ISERROR(SEARCH("Moderado",U46)))</formula>
    </cfRule>
    <cfRule type="containsText" dxfId="246" priority="9" operator="containsText" text="Menor">
      <formula>NOT(ISERROR(SEARCH("Menor",U46)))</formula>
    </cfRule>
    <cfRule type="containsText" dxfId="245" priority="10" operator="containsText" text="Leve">
      <formula>NOT(ISERROR(SEARCH("Leve",U46)))</formula>
    </cfRule>
  </conditionalFormatting>
  <conditionalFormatting sqref="U46:U49">
    <cfRule type="containsText" dxfId="244" priority="5" operator="containsText" text="Catastrófico">
      <formula>NOT(ISERROR(SEARCH("Catastrófico",U46)))</formula>
    </cfRule>
    <cfRule type="containsText" dxfId="243" priority="6" operator="containsText" text="Mayor">
      <formula>NOT(ISERROR(SEARCH("Mayor",U46)))</formula>
    </cfRule>
    <cfRule type="containsText" dxfId="242" priority="7" operator="containsText" text="Alta">
      <formula>NOT(ISERROR(SEARCH("Alta",U46)))</formula>
    </cfRule>
  </conditionalFormatting>
  <conditionalFormatting sqref="V10 V15 V20 V25 V30 V35:V36 V53 V57 V63 U38:V40 U49:V49">
    <cfRule type="containsText" dxfId="241" priority="1102" operator="containsText" text="Moderado">
      <formula>NOT(ISERROR(SEARCH("Moderado",U10)))</formula>
    </cfRule>
  </conditionalFormatting>
  <conditionalFormatting sqref="V10 V15 V20 V25 V30 V35:V36 V53 V57 V63">
    <cfRule type="containsText" dxfId="240" priority="1101" operator="containsText" text="Bajo">
      <formula>NOT(ISERROR(SEARCH("Bajo",V10)))</formula>
    </cfRule>
    <cfRule type="containsText" dxfId="239" priority="1100" operator="containsText" text="Alto">
      <formula>NOT(ISERROR(SEARCH("Alto",V10)))</formula>
    </cfRule>
    <cfRule type="containsText" dxfId="238" priority="1099" operator="containsText" text="Extremo">
      <formula>NOT(ISERROR(SEARCH("Extremo",V10)))</formula>
    </cfRule>
  </conditionalFormatting>
  <conditionalFormatting sqref="V38:V41">
    <cfRule type="containsText" dxfId="237" priority="35" operator="containsText" text="Bajo">
      <formula>NOT(ISERROR(SEARCH("Bajo",V38)))</formula>
    </cfRule>
    <cfRule type="containsText" dxfId="236" priority="34" operator="containsText" text="Alto">
      <formula>NOT(ISERROR(SEARCH("Alto",V38)))</formula>
    </cfRule>
    <cfRule type="containsText" dxfId="235" priority="33" operator="containsText" text="Extremo">
      <formula>NOT(ISERROR(SEARCH("Extremo",V38)))</formula>
    </cfRule>
  </conditionalFormatting>
  <conditionalFormatting sqref="V41">
    <cfRule type="containsText" dxfId="234" priority="36" operator="containsText" text="Moderado">
      <formula>NOT(ISERROR(SEARCH("Moderado",V41)))</formula>
    </cfRule>
  </conditionalFormatting>
  <conditionalFormatting sqref="V46:V48">
    <cfRule type="containsText" dxfId="233" priority="4" operator="containsText" text="Moderado">
      <formula>NOT(ISERROR(SEARCH("Moderado",V46)))</formula>
    </cfRule>
  </conditionalFormatting>
  <conditionalFormatting sqref="V46:V49">
    <cfRule type="containsText" dxfId="232" priority="2" operator="containsText" text="Alto">
      <formula>NOT(ISERROR(SEARCH("Alto",V46)))</formula>
    </cfRule>
    <cfRule type="containsText" dxfId="231" priority="3" operator="containsText" text="Bajo">
      <formula>NOT(ISERROR(SEARCH("Bajo",V46)))</formula>
    </cfRule>
    <cfRule type="containsText" dxfId="230" priority="1" operator="containsText" text="Extremo">
      <formula>NOT(ISERROR(SEARCH("Extremo",V46)))</formula>
    </cfRule>
  </conditionalFormatting>
  <dataValidations count="2">
    <dataValidation allowBlank="1" showInputMessage="1" showErrorMessage="1" prompt="Enunciar cuál es el control" sqref="M10:M13 E15 M15:M18 M57:M59 E25 M53:M55 E23 M63:M65 M20:M22 E30 E18 M25:M27 M46:M51 M30:M32 M35:M43 E41" xr:uid="{00000000-0002-0000-0500-000000000000}"/>
    <dataValidation type="list" allowBlank="1" showInputMessage="1" showErrorMessage="1" sqref="F10:I66 N10:Q66"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161" operator="containsText" id="{5790250D-E3CC-4EBD-835F-F5F4C0703B76}">
            <xm:f>NOT(ISERROR(SEARCH('8- Políticas de Administración '!$B$5,T10)))</xm:f>
            <xm:f>'8- Políticas de Administración '!$B$5</xm:f>
            <x14:dxf>
              <font>
                <color rgb="FF9C0006"/>
              </font>
              <fill>
                <patternFill>
                  <bgColor rgb="FFFFC7CE"/>
                </patternFill>
              </fill>
            </x14:dxf>
          </x14:cfRule>
          <x14:cfRule type="containsText" priority="1160" operator="containsText" id="{877E8953-578D-45F2-A4D3-A91A39387986}">
            <xm:f>NOT(ISERROR(SEARCH('8- Políticas de Administración '!$B$5,T10)))</xm:f>
            <xm:f>'8- Políticas de Administración '!$B$5</xm:f>
            <x14:dxf>
              <font>
                <color rgb="FF006100"/>
              </font>
              <fill>
                <patternFill>
                  <bgColor rgb="FFC6EFCE"/>
                </patternFill>
              </fill>
            </x14:dxf>
          </x14:cfRule>
          <xm:sqref>T10 T15 T20 T25 T30 T35:T36 T38:T40 T49 T53 T57 T63</xm:sqref>
        </x14:conditionalFormatting>
        <x14:conditionalFormatting xmlns:xm="http://schemas.microsoft.com/office/excel/2006/main">
          <x14:cfRule type="containsText" priority="62" operator="containsText" id="{51C314AB-C6D5-40DA-9586-51E3D75E3315}">
            <xm:f>NOT(ISERROR(SEARCH('8- Políticas de Administración '!$B$5,T41)))</xm:f>
            <xm:f>'8- Políticas de Administración '!$B$5</xm:f>
            <x14:dxf>
              <font>
                <color rgb="FF9C0006"/>
              </font>
              <fill>
                <patternFill>
                  <bgColor rgb="FFFFC7CE"/>
                </patternFill>
              </fill>
            </x14:dxf>
          </x14:cfRule>
          <x14:cfRule type="containsText" priority="61" operator="containsText" id="{323B60E9-443E-4EA3-B9CF-F1A973E989D7}">
            <xm:f>NOT(ISERROR(SEARCH('8- Políticas de Administración '!$B$5,T41)))</xm:f>
            <xm:f>'8- Políticas de Administración '!$B$5</xm:f>
            <x14:dxf>
              <font>
                <color rgb="FF006100"/>
              </font>
              <fill>
                <patternFill>
                  <bgColor rgb="FFC6EFCE"/>
                </patternFill>
              </fill>
            </x14:dxf>
          </x14:cfRule>
          <xm:sqref>T41</xm:sqref>
        </x14:conditionalFormatting>
        <x14:conditionalFormatting xmlns:xm="http://schemas.microsoft.com/office/excel/2006/main">
          <x14:cfRule type="containsText" priority="30" operator="containsText" id="{1D48FC94-FDD5-4D9A-9F24-8E459EEC055A}">
            <xm:f>NOT(ISERROR(SEARCH('8- Políticas de Administración '!$B$5,T46)))</xm:f>
            <xm:f>'8- Políticas de Administración '!$B$5</xm:f>
            <x14:dxf>
              <font>
                <color rgb="FF9C0006"/>
              </font>
              <fill>
                <patternFill>
                  <bgColor rgb="FFFFC7CE"/>
                </patternFill>
              </fill>
            </x14:dxf>
          </x14:cfRule>
          <x14:cfRule type="containsText" priority="29" operator="containsText" id="{A072760C-3296-43B6-969C-64845F751CF3}">
            <xm:f>NOT(ISERROR(SEARCH('8- Políticas de Administración '!$B$5,T46)))</xm:f>
            <xm:f>'8- Políticas de Administración '!$B$5</xm:f>
            <x14:dxf>
              <font>
                <color rgb="FF006100"/>
              </font>
              <fill>
                <patternFill>
                  <bgColor rgb="FFC6EFCE"/>
                </patternFill>
              </fill>
            </x14:dxf>
          </x14:cfRule>
          <xm:sqref>T46:T48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40"/>
  <sheetViews>
    <sheetView showGridLines="0" topLeftCell="A7" zoomScale="80" zoomScaleNormal="80" zoomScalePageLayoutView="70" workbookViewId="0">
      <pane xSplit="3" ySplit="3" topLeftCell="H67" activePane="bottomRight" state="frozen"/>
      <selection pane="topRight" activeCell="F7" sqref="F7"/>
      <selection pane="bottomLeft" activeCell="A10" sqref="A10"/>
      <selection pane="bottomRight" activeCell="O80" sqref="O80:O89"/>
    </sheetView>
  </sheetViews>
  <sheetFormatPr baseColWidth="10" defaultColWidth="0" defaultRowHeight="15" zeroHeight="1"/>
  <cols>
    <col min="1" max="1" width="5.42578125" customWidth="1"/>
    <col min="2" max="2" width="50.8554687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1" customWidth="1"/>
    <col min="10" max="10" width="18.28515625" customWidth="1"/>
    <col min="11" max="11" width="16.7109375" customWidth="1"/>
    <col min="12" max="12" width="21.5703125" style="12" hidden="1" customWidth="1"/>
    <col min="13" max="13" width="16.7109375" customWidth="1"/>
    <col min="14" max="14" width="17.42578125" customWidth="1"/>
    <col min="15" max="15" width="32.140625" style="7" customWidth="1"/>
    <col min="16" max="16" width="17.42578125" style="7" customWidth="1"/>
    <col min="17" max="17" width="18.7109375" style="7" customWidth="1"/>
    <col min="18" max="18" width="4.7109375" style="7" customWidth="1"/>
    <col min="19" max="269" width="0" style="7" hidden="1" customWidth="1"/>
    <col min="270" max="16384" width="11.42578125" style="11" hidden="1"/>
  </cols>
  <sheetData>
    <row r="1" spans="1:18" s="9" customFormat="1" ht="27.75" customHeight="1">
      <c r="A1" s="137"/>
      <c r="B1" s="138"/>
      <c r="C1" s="533"/>
      <c r="D1" s="533"/>
      <c r="E1" s="533"/>
      <c r="F1" s="533"/>
      <c r="G1" s="533"/>
      <c r="H1" s="533"/>
      <c r="I1" s="533"/>
      <c r="J1" s="533"/>
      <c r="K1" s="533"/>
      <c r="L1" s="533"/>
      <c r="M1" s="533"/>
      <c r="N1" s="533"/>
      <c r="O1" s="533"/>
      <c r="P1" s="533"/>
      <c r="Q1" s="534"/>
    </row>
    <row r="2" spans="1:18" s="9" customFormat="1" ht="27" customHeight="1">
      <c r="A2" s="139"/>
      <c r="B2" s="140"/>
      <c r="C2" s="535"/>
      <c r="D2" s="535"/>
      <c r="E2" s="535"/>
      <c r="F2" s="535"/>
      <c r="G2" s="535"/>
      <c r="H2" s="535"/>
      <c r="I2" s="535"/>
      <c r="J2" s="535"/>
      <c r="K2" s="535"/>
      <c r="L2" s="535"/>
      <c r="M2" s="535"/>
      <c r="N2" s="535"/>
      <c r="O2" s="535"/>
      <c r="P2" s="535"/>
      <c r="Q2" s="536"/>
    </row>
    <row r="3" spans="1:18" s="9" customFormat="1" ht="27" customHeight="1">
      <c r="A3" s="141"/>
      <c r="B3" s="142"/>
      <c r="C3" s="537"/>
      <c r="D3" s="537"/>
      <c r="E3" s="537"/>
      <c r="F3" s="537"/>
      <c r="G3" s="537"/>
      <c r="H3" s="537"/>
      <c r="I3" s="537"/>
      <c r="J3" s="537"/>
      <c r="K3" s="537"/>
      <c r="L3" s="537"/>
      <c r="M3" s="537"/>
      <c r="N3" s="537"/>
      <c r="O3" s="537"/>
      <c r="P3" s="537"/>
      <c r="Q3" s="538"/>
    </row>
    <row r="4" spans="1:18" s="9" customFormat="1" ht="23.25" customHeight="1">
      <c r="A4" s="569" t="s">
        <v>204</v>
      </c>
      <c r="B4" s="569"/>
      <c r="C4" s="574" t="s">
        <v>5</v>
      </c>
      <c r="D4" s="574"/>
      <c r="E4" s="574"/>
      <c r="F4" s="574"/>
      <c r="G4" s="574"/>
      <c r="H4" s="574"/>
      <c r="I4" s="574"/>
      <c r="J4" s="574"/>
      <c r="K4" s="574"/>
      <c r="L4" s="574"/>
      <c r="M4" s="574"/>
      <c r="N4" s="574"/>
      <c r="O4" s="574"/>
      <c r="P4" s="574"/>
      <c r="Q4" s="574"/>
    </row>
    <row r="5" spans="1:18" s="9" customFormat="1" ht="56.25" customHeight="1">
      <c r="A5" s="569" t="s">
        <v>205</v>
      </c>
      <c r="B5" s="569"/>
      <c r="C5" s="574" t="s">
        <v>206</v>
      </c>
      <c r="D5" s="574"/>
      <c r="E5" s="574"/>
      <c r="F5" s="574"/>
      <c r="G5" s="574"/>
      <c r="H5" s="574"/>
      <c r="I5" s="574"/>
      <c r="J5" s="574"/>
      <c r="K5" s="574"/>
      <c r="L5" s="574"/>
      <c r="M5" s="574"/>
      <c r="N5" s="574"/>
      <c r="O5" s="574"/>
      <c r="P5" s="574"/>
      <c r="Q5" s="574"/>
    </row>
    <row r="6" spans="1:18" s="9" customFormat="1" ht="28.5" customHeight="1">
      <c r="A6" s="569" t="s">
        <v>207</v>
      </c>
      <c r="B6" s="569"/>
      <c r="C6" s="575" t="s">
        <v>399</v>
      </c>
      <c r="D6" s="575"/>
      <c r="E6" s="575"/>
      <c r="F6" s="575"/>
      <c r="G6" s="575"/>
      <c r="H6" s="575"/>
      <c r="I6" s="575"/>
      <c r="J6" s="575"/>
      <c r="K6" s="575"/>
      <c r="L6" s="575"/>
      <c r="M6" s="575"/>
      <c r="N6" s="575"/>
      <c r="O6" s="575"/>
      <c r="P6" s="575"/>
      <c r="Q6" s="575"/>
    </row>
    <row r="7" spans="1:18" s="9" customFormat="1" ht="17.25" thickBot="1">
      <c r="A7" s="578" t="s">
        <v>400</v>
      </c>
      <c r="B7" s="578"/>
      <c r="C7" s="578"/>
      <c r="D7" s="578"/>
      <c r="E7" s="578"/>
      <c r="F7" s="578" t="s">
        <v>225</v>
      </c>
      <c r="G7" s="578"/>
      <c r="H7" s="578"/>
      <c r="I7" s="41"/>
      <c r="J7" s="579" t="s">
        <v>401</v>
      </c>
      <c r="K7" s="579"/>
      <c r="L7" s="579"/>
      <c r="M7" s="579"/>
      <c r="N7" s="580"/>
      <c r="O7" s="8"/>
      <c r="P7" s="8"/>
      <c r="Q7" s="8"/>
    </row>
    <row r="8" spans="1:18" s="9" customFormat="1" ht="45.75" customHeight="1" thickTop="1" thickBot="1">
      <c r="A8" s="570" t="s">
        <v>214</v>
      </c>
      <c r="B8" s="572" t="s">
        <v>335</v>
      </c>
      <c r="C8" s="576" t="s">
        <v>402</v>
      </c>
      <c r="D8" s="581" t="s">
        <v>227</v>
      </c>
      <c r="E8" s="572" t="s">
        <v>210</v>
      </c>
      <c r="F8" s="565" t="s">
        <v>403</v>
      </c>
      <c r="G8" s="565" t="s">
        <v>404</v>
      </c>
      <c r="H8" s="565" t="s">
        <v>405</v>
      </c>
      <c r="I8" s="567"/>
      <c r="J8" s="565" t="s">
        <v>406</v>
      </c>
      <c r="K8" s="565" t="s">
        <v>407</v>
      </c>
      <c r="L8" s="565" t="s">
        <v>408</v>
      </c>
      <c r="M8" s="565" t="s">
        <v>409</v>
      </c>
      <c r="N8" s="565" t="s">
        <v>410</v>
      </c>
      <c r="O8" s="565" t="s">
        <v>411</v>
      </c>
      <c r="P8" s="565" t="s">
        <v>412</v>
      </c>
      <c r="Q8" s="565" t="s">
        <v>413</v>
      </c>
    </row>
    <row r="9" spans="1:18" s="10" customFormat="1" ht="58.5" customHeight="1" thickTop="1" thickBot="1">
      <c r="A9" s="571"/>
      <c r="B9" s="573"/>
      <c r="C9" s="577"/>
      <c r="D9" s="582"/>
      <c r="E9" s="573"/>
      <c r="F9" s="566"/>
      <c r="G9" s="566"/>
      <c r="H9" s="566"/>
      <c r="I9" s="568"/>
      <c r="J9" s="566"/>
      <c r="K9" s="566"/>
      <c r="L9" s="566"/>
      <c r="M9" s="566"/>
      <c r="N9" s="566"/>
      <c r="O9" s="566"/>
      <c r="P9" s="566"/>
      <c r="Q9" s="566"/>
      <c r="R9" s="249"/>
    </row>
    <row r="10" spans="1:18" ht="12.95" customHeight="1">
      <c r="A10" s="545">
        <f>'5- Identificación de Riesgos'!A10</f>
        <v>1</v>
      </c>
      <c r="B10" s="542" t="str">
        <f>'5- Identificación de Riesgos'!B10</f>
        <v>Inoportunidad en la liquidación de contratos y en el cierre de los expedientes contractuales</v>
      </c>
      <c r="C10" s="548" t="str">
        <f>'5- Identificación de Riesgos'!C10</f>
        <v>Caso probable en que no se realice a tiempo la liquidación de contratos a cargo y/o se haga se haga el cierre de expedientes contractuales de manera extemporánea</v>
      </c>
      <c r="D10" s="548" t="s">
        <v>232</v>
      </c>
      <c r="E10" s="58" t="e">
        <f>'5- Identificación de Riesgos'!#REF!</f>
        <v>#REF!</v>
      </c>
      <c r="F10" s="551" t="str">
        <f>'5- Identificación de Riesgos'!H10</f>
        <v>Baja - 2</v>
      </c>
      <c r="G10" s="548" t="str">
        <f>'5- Identificación de Riesgos'!M10</f>
        <v>Leve - 1</v>
      </c>
      <c r="H10" s="556" t="str">
        <f>'5- Identificación de Riesgos'!N10</f>
        <v>Bajo - 2</v>
      </c>
      <c r="I10" s="250"/>
      <c r="J10" s="559" t="str">
        <f>'6- Valoración Controles'!T10</f>
        <v>Muy Baja - 1</v>
      </c>
      <c r="K10" s="562" t="str">
        <f>'6- Valoración Controles'!U10</f>
        <v>Leve - 1</v>
      </c>
      <c r="L10" s="539" t="e">
        <f>AVERAGE(#REF!)</f>
        <v>#REF!</v>
      </c>
      <c r="M10" s="542" t="str">
        <f>'6- Valoración Controles'!V10</f>
        <v>Bajo - 1</v>
      </c>
      <c r="N10" s="542" t="s">
        <v>414</v>
      </c>
      <c r="O10" s="583" t="s">
        <v>415</v>
      </c>
      <c r="P10" s="583" t="s">
        <v>416</v>
      </c>
      <c r="Q10" s="586">
        <v>45657</v>
      </c>
    </row>
    <row r="11" spans="1:18" ht="12.95" customHeight="1">
      <c r="A11" s="546"/>
      <c r="B11" s="543"/>
      <c r="C11" s="549"/>
      <c r="D11" s="549"/>
      <c r="E11" s="59" t="str">
        <f>'5- Identificación de Riesgos'!D11</f>
        <v>2. Ausencia o cambio de la persona encargada de desarrollar estas funciones (Enfermedad, licencia, retiro, etc.)</v>
      </c>
      <c r="F11" s="552"/>
      <c r="G11" s="554"/>
      <c r="H11" s="557"/>
      <c r="I11" s="250"/>
      <c r="J11" s="560"/>
      <c r="K11" s="563"/>
      <c r="L11" s="540"/>
      <c r="M11" s="543"/>
      <c r="N11" s="543"/>
      <c r="O11" s="584"/>
      <c r="P11" s="584"/>
      <c r="Q11" s="587"/>
    </row>
    <row r="12" spans="1:18" ht="12.95" customHeight="1">
      <c r="A12" s="546"/>
      <c r="B12" s="543"/>
      <c r="C12" s="549"/>
      <c r="D12" s="549"/>
      <c r="E12" s="59" t="e">
        <f>'5- Identificación de Riesgos'!#REF!</f>
        <v>#REF!</v>
      </c>
      <c r="F12" s="552"/>
      <c r="G12" s="554"/>
      <c r="H12" s="557"/>
      <c r="I12" s="250"/>
      <c r="J12" s="560"/>
      <c r="K12" s="563"/>
      <c r="L12" s="540"/>
      <c r="M12" s="543"/>
      <c r="N12" s="543"/>
      <c r="O12" s="584"/>
      <c r="P12" s="584"/>
      <c r="Q12" s="587"/>
    </row>
    <row r="13" spans="1:18" ht="12.95" customHeight="1">
      <c r="A13" s="546"/>
      <c r="B13" s="543"/>
      <c r="C13" s="549"/>
      <c r="D13" s="549"/>
      <c r="E13" s="59" t="str">
        <f>'5- Identificación de Riesgos'!D13</f>
        <v>4. Carencia de personal con las competencias necesarias para el desarrollo de estas actividades.</v>
      </c>
      <c r="F13" s="552"/>
      <c r="G13" s="554"/>
      <c r="H13" s="557"/>
      <c r="I13" s="250"/>
      <c r="J13" s="560"/>
      <c r="K13" s="563"/>
      <c r="L13" s="540"/>
      <c r="M13" s="543"/>
      <c r="N13" s="543"/>
      <c r="O13" s="584"/>
      <c r="P13" s="584"/>
      <c r="Q13" s="587"/>
    </row>
    <row r="14" spans="1:18" ht="12.95" customHeight="1">
      <c r="A14" s="546"/>
      <c r="B14" s="543"/>
      <c r="C14" s="549"/>
      <c r="D14" s="549"/>
      <c r="E14" s="59" t="e">
        <f>'5- Identificación de Riesgos'!#REF!</f>
        <v>#REF!</v>
      </c>
      <c r="F14" s="552"/>
      <c r="G14" s="554"/>
      <c r="H14" s="557"/>
      <c r="I14" s="250"/>
      <c r="J14" s="560"/>
      <c r="K14" s="563"/>
      <c r="L14" s="540"/>
      <c r="M14" s="543"/>
      <c r="N14" s="543"/>
      <c r="O14" s="584"/>
      <c r="P14" s="584"/>
      <c r="Q14" s="587"/>
    </row>
    <row r="15" spans="1:18" ht="12.95" customHeight="1">
      <c r="A15" s="546"/>
      <c r="B15" s="543"/>
      <c r="C15" s="549"/>
      <c r="D15" s="549"/>
      <c r="E15" s="59" t="e">
        <f>'5- Identificación de Riesgos'!#REF!</f>
        <v>#REF!</v>
      </c>
      <c r="F15" s="552"/>
      <c r="G15" s="554"/>
      <c r="H15" s="557"/>
      <c r="I15" s="250"/>
      <c r="J15" s="560"/>
      <c r="K15" s="563"/>
      <c r="L15" s="540"/>
      <c r="M15" s="543"/>
      <c r="N15" s="543"/>
      <c r="O15" s="584"/>
      <c r="P15" s="584"/>
      <c r="Q15" s="587"/>
    </row>
    <row r="16" spans="1:18" ht="12.95" customHeight="1">
      <c r="A16" s="546"/>
      <c r="B16" s="543"/>
      <c r="C16" s="549"/>
      <c r="D16" s="549"/>
      <c r="E16" s="59" t="str">
        <f>'5- Identificación de Riesgos'!D10</f>
        <v>1. Falta de planeación, seguimiento y control de los contratos que hayan terminado.</v>
      </c>
      <c r="F16" s="552"/>
      <c r="G16" s="554"/>
      <c r="H16" s="557"/>
      <c r="I16" s="250"/>
      <c r="J16" s="560"/>
      <c r="K16" s="563"/>
      <c r="L16" s="540"/>
      <c r="M16" s="543"/>
      <c r="N16" s="543"/>
      <c r="O16" s="584"/>
      <c r="P16" s="584"/>
      <c r="Q16" s="587"/>
    </row>
    <row r="17" spans="1:17" ht="12.95" customHeight="1">
      <c r="A17" s="546"/>
      <c r="B17" s="543"/>
      <c r="C17" s="549"/>
      <c r="D17" s="549"/>
      <c r="E17" s="59" t="str">
        <f>'5- Identificación de Riesgos'!D12</f>
        <v>3. Negligencia del contratista</v>
      </c>
      <c r="F17" s="552"/>
      <c r="G17" s="554"/>
      <c r="H17" s="557"/>
      <c r="I17" s="250"/>
      <c r="J17" s="560"/>
      <c r="K17" s="563"/>
      <c r="L17" s="540"/>
      <c r="M17" s="543"/>
      <c r="N17" s="543"/>
      <c r="O17" s="584"/>
      <c r="P17" s="584"/>
      <c r="Q17" s="587"/>
    </row>
    <row r="18" spans="1:17" ht="12.95" customHeight="1">
      <c r="A18" s="546"/>
      <c r="B18" s="543"/>
      <c r="C18" s="549"/>
      <c r="D18" s="549"/>
      <c r="E18" s="59" t="e">
        <f>'5- Identificación de Riesgos'!#REF!</f>
        <v>#REF!</v>
      </c>
      <c r="F18" s="552"/>
      <c r="G18" s="554"/>
      <c r="H18" s="557"/>
      <c r="I18" s="250"/>
      <c r="J18" s="560"/>
      <c r="K18" s="563"/>
      <c r="L18" s="540"/>
      <c r="M18" s="543"/>
      <c r="N18" s="543"/>
      <c r="O18" s="584"/>
      <c r="P18" s="584"/>
      <c r="Q18" s="587"/>
    </row>
    <row r="19" spans="1:17" ht="12.95" customHeight="1" thickBot="1">
      <c r="A19" s="547"/>
      <c r="B19" s="544"/>
      <c r="C19" s="550"/>
      <c r="D19" s="550"/>
      <c r="E19" s="245" t="e">
        <f>'5- Identificación de Riesgos'!#REF!</f>
        <v>#REF!</v>
      </c>
      <c r="F19" s="553"/>
      <c r="G19" s="555"/>
      <c r="H19" s="558"/>
      <c r="I19" s="250"/>
      <c r="J19" s="561"/>
      <c r="K19" s="564"/>
      <c r="L19" s="541"/>
      <c r="M19" s="544"/>
      <c r="N19" s="544"/>
      <c r="O19" s="585"/>
      <c r="P19" s="585"/>
      <c r="Q19" s="588"/>
    </row>
    <row r="20" spans="1:17" ht="12.95" customHeight="1">
      <c r="A20" s="545">
        <f>'5- Identificación de Riesgos'!A15</f>
        <v>2</v>
      </c>
      <c r="B20" s="542" t="str">
        <f>'5- Identificación de Riesgos'!B15</f>
        <v>No salvaguardar los bienes e intereses asegurables de la Entidad</v>
      </c>
      <c r="C20" s="548" t="str">
        <f>'5- Identificación de Riesgos'!C15</f>
        <v>No atender los requisitos legales y normativos establecidos para el adecuado aseguramiento de los bienes e intereses de la Entidad</v>
      </c>
      <c r="D20" s="548" t="s">
        <v>232</v>
      </c>
      <c r="E20" s="58" t="str">
        <f>'5- Identificación de Riesgos'!D15</f>
        <v>1. Desconocimiento del marco normativo en materia de seguros para la Entidad.</v>
      </c>
      <c r="F20" s="551" t="str">
        <f>'5- Identificación de Riesgos'!H15</f>
        <v>Muy Baja - 1</v>
      </c>
      <c r="G20" s="548" t="str">
        <f>'5- Identificación de Riesgos'!M15</f>
        <v>Menor - 2</v>
      </c>
      <c r="H20" s="556" t="str">
        <f>'5- Identificación de Riesgos'!N15</f>
        <v>Bajo - 2</v>
      </c>
      <c r="I20" s="250"/>
      <c r="J20" s="559" t="str">
        <f>'6- Valoración Controles'!T15</f>
        <v>Muy Baja - 1</v>
      </c>
      <c r="K20" s="562" t="str">
        <f>'6- Valoración Controles'!U15</f>
        <v>Leve - 1</v>
      </c>
      <c r="L20" s="539" t="e">
        <f>AVERAGE(#REF!)</f>
        <v>#REF!</v>
      </c>
      <c r="M20" s="542" t="str">
        <f>'6- Valoración Controles'!V15</f>
        <v>Bajo - 1</v>
      </c>
      <c r="N20" s="542" t="s">
        <v>414</v>
      </c>
      <c r="O20" s="583" t="s">
        <v>417</v>
      </c>
      <c r="P20" s="583" t="s">
        <v>418</v>
      </c>
      <c r="Q20" s="586">
        <v>45657</v>
      </c>
    </row>
    <row r="21" spans="1:17" ht="12.95" customHeight="1">
      <c r="A21" s="546"/>
      <c r="B21" s="543"/>
      <c r="C21" s="549"/>
      <c r="D21" s="549"/>
      <c r="E21" s="59" t="str">
        <f>'5- Identificación de Riesgos'!D16</f>
        <v>2. Comunicación no asertiva entre los actores que intervienen en las actividades de aseguramiento y su actualización, prevención de pérdidas y siniestralidad.</v>
      </c>
      <c r="F21" s="552"/>
      <c r="G21" s="554"/>
      <c r="H21" s="557"/>
      <c r="I21" s="250"/>
      <c r="J21" s="560"/>
      <c r="K21" s="563"/>
      <c r="L21" s="540"/>
      <c r="M21" s="543"/>
      <c r="N21" s="543"/>
      <c r="O21" s="584"/>
      <c r="P21" s="584"/>
      <c r="Q21" s="587"/>
    </row>
    <row r="22" spans="1:17" ht="12.95" customHeight="1">
      <c r="A22" s="546"/>
      <c r="B22" s="543"/>
      <c r="C22" s="549"/>
      <c r="D22" s="549"/>
      <c r="E22" s="59" t="str">
        <f>'5- Identificación de Riesgos'!D17</f>
        <v>3. Incumplimiento de las obligaciones contenidas en los contratos suscritos para la implementación del plan de seguros de la Entidad.</v>
      </c>
      <c r="F22" s="552"/>
      <c r="G22" s="554"/>
      <c r="H22" s="557"/>
      <c r="I22" s="250"/>
      <c r="J22" s="560"/>
      <c r="K22" s="563"/>
      <c r="L22" s="540"/>
      <c r="M22" s="543"/>
      <c r="N22" s="543"/>
      <c r="O22" s="584"/>
      <c r="P22" s="584"/>
      <c r="Q22" s="587"/>
    </row>
    <row r="23" spans="1:17" ht="12.95" customHeight="1">
      <c r="A23" s="546"/>
      <c r="B23" s="543"/>
      <c r="C23" s="549"/>
      <c r="D23" s="549"/>
      <c r="E23" s="59" t="str">
        <f>'5- Identificación de Riesgos'!D18</f>
        <v>4. Imprecisión en la información recibida en el trámite de los siniestros.</v>
      </c>
      <c r="F23" s="552"/>
      <c r="G23" s="554"/>
      <c r="H23" s="557"/>
      <c r="I23" s="250"/>
      <c r="J23" s="560"/>
      <c r="K23" s="563"/>
      <c r="L23" s="540"/>
      <c r="M23" s="543"/>
      <c r="N23" s="543"/>
      <c r="O23" s="584"/>
      <c r="P23" s="584"/>
      <c r="Q23" s="587"/>
    </row>
    <row r="24" spans="1:17" ht="12.95" customHeight="1">
      <c r="A24" s="546"/>
      <c r="B24" s="543"/>
      <c r="C24" s="549"/>
      <c r="D24" s="549"/>
      <c r="E24" s="59" t="str">
        <f>'5- Identificación de Riesgos'!D19</f>
        <v>5. Sobre carga de trabajo que no permite atender las dinámicas de aseguramiento, prevención de pérdidas y siniestralidad.</v>
      </c>
      <c r="F24" s="552"/>
      <c r="G24" s="554"/>
      <c r="H24" s="557"/>
      <c r="I24" s="250"/>
      <c r="J24" s="560"/>
      <c r="K24" s="563"/>
      <c r="L24" s="540"/>
      <c r="M24" s="543"/>
      <c r="N24" s="543"/>
      <c r="O24" s="584"/>
      <c r="P24" s="584"/>
      <c r="Q24" s="587"/>
    </row>
    <row r="25" spans="1:17" ht="12.95" customHeight="1">
      <c r="A25" s="546"/>
      <c r="B25" s="543"/>
      <c r="C25" s="549"/>
      <c r="D25" s="549"/>
      <c r="E25" s="59" t="e">
        <f>'5- Identificación de Riesgos'!#REF!</f>
        <v>#REF!</v>
      </c>
      <c r="F25" s="552"/>
      <c r="G25" s="554"/>
      <c r="H25" s="557"/>
      <c r="I25" s="250"/>
      <c r="J25" s="560"/>
      <c r="K25" s="563"/>
      <c r="L25" s="540"/>
      <c r="M25" s="543"/>
      <c r="N25" s="543"/>
      <c r="O25" s="584"/>
      <c r="P25" s="584"/>
      <c r="Q25" s="587"/>
    </row>
    <row r="26" spans="1:17" ht="12.95" customHeight="1">
      <c r="A26" s="546"/>
      <c r="B26" s="543"/>
      <c r="C26" s="549"/>
      <c r="D26" s="549"/>
      <c r="E26" s="59" t="e">
        <f>'5- Identificación de Riesgos'!#REF!</f>
        <v>#REF!</v>
      </c>
      <c r="F26" s="552"/>
      <c r="G26" s="554"/>
      <c r="H26" s="557"/>
      <c r="I26" s="250"/>
      <c r="J26" s="560"/>
      <c r="K26" s="563"/>
      <c r="L26" s="540"/>
      <c r="M26" s="543"/>
      <c r="N26" s="543"/>
      <c r="O26" s="584"/>
      <c r="P26" s="584"/>
      <c r="Q26" s="587"/>
    </row>
    <row r="27" spans="1:17" ht="12.95" customHeight="1">
      <c r="A27" s="546"/>
      <c r="B27" s="543"/>
      <c r="C27" s="549"/>
      <c r="D27" s="549"/>
      <c r="E27" s="59" t="e">
        <f>'5- Identificación de Riesgos'!#REF!</f>
        <v>#REF!</v>
      </c>
      <c r="F27" s="552"/>
      <c r="G27" s="554"/>
      <c r="H27" s="557"/>
      <c r="I27" s="250"/>
      <c r="J27" s="560"/>
      <c r="K27" s="563"/>
      <c r="L27" s="540"/>
      <c r="M27" s="543"/>
      <c r="N27" s="543"/>
      <c r="O27" s="584"/>
      <c r="P27" s="584"/>
      <c r="Q27" s="587"/>
    </row>
    <row r="28" spans="1:17" ht="12.95" customHeight="1">
      <c r="A28" s="546"/>
      <c r="B28" s="543"/>
      <c r="C28" s="549"/>
      <c r="D28" s="549"/>
      <c r="E28" s="59" t="e">
        <f>'5- Identificación de Riesgos'!#REF!</f>
        <v>#REF!</v>
      </c>
      <c r="F28" s="552"/>
      <c r="G28" s="554"/>
      <c r="H28" s="557"/>
      <c r="I28" s="250"/>
      <c r="J28" s="560"/>
      <c r="K28" s="563"/>
      <c r="L28" s="540"/>
      <c r="M28" s="543"/>
      <c r="N28" s="543"/>
      <c r="O28" s="584"/>
      <c r="P28" s="584"/>
      <c r="Q28" s="587"/>
    </row>
    <row r="29" spans="1:17" ht="12.95" customHeight="1">
      <c r="A29" s="547"/>
      <c r="B29" s="544"/>
      <c r="C29" s="550"/>
      <c r="D29" s="550"/>
      <c r="E29" s="245" t="e">
        <f>'5- Identificación de Riesgos'!#REF!</f>
        <v>#REF!</v>
      </c>
      <c r="F29" s="553"/>
      <c r="G29" s="555"/>
      <c r="H29" s="558"/>
      <c r="I29" s="250"/>
      <c r="J29" s="561"/>
      <c r="K29" s="564"/>
      <c r="L29" s="541"/>
      <c r="M29" s="544"/>
      <c r="N29" s="544"/>
      <c r="O29" s="585"/>
      <c r="P29" s="585"/>
      <c r="Q29" s="588"/>
    </row>
    <row r="30" spans="1:17" ht="12.95" customHeight="1">
      <c r="A30" s="545">
        <f>'5- Identificación de Riesgos'!A20</f>
        <v>3</v>
      </c>
      <c r="B30" s="542" t="str">
        <f>'5- Identificación de Riesgos'!B20</f>
        <v>Perdida parcial o total de la información</v>
      </c>
      <c r="C30" s="548" t="str">
        <f>'5- Identificación de Riesgos'!C20</f>
        <v>Posibilidad de pérdida de la documentación en los procesos internos del área, debido al traslado de la documentación a otras dependencias. Igualmente el no registro en el aplicativo de correspondencia de las solicitudes remitdias a la entidad a través de correo electrónico o de manera física</v>
      </c>
      <c r="D30" s="548" t="s">
        <v>232</v>
      </c>
      <c r="E30" s="58" t="str">
        <f>'5- Identificación de Riesgos'!D20</f>
        <v>1. Diferencias en la visualización de la información registrada en el correo  electrónico (ambiente web y escritorio) que pueden generar el no registro de algunas solicitudes.</v>
      </c>
      <c r="F30" s="551" t="str">
        <f>'5- Identificación de Riesgos'!H20</f>
        <v>Muy Baja - 1</v>
      </c>
      <c r="G30" s="548" t="str">
        <f>'5- Identificación de Riesgos'!M20</f>
        <v>Leve - 1</v>
      </c>
      <c r="H30" s="556" t="str">
        <f>'5- Identificación de Riesgos'!N20</f>
        <v>Bajo - 1</v>
      </c>
      <c r="I30" s="250"/>
      <c r="J30" s="559" t="str">
        <f>'6- Valoración Controles'!T20</f>
        <v>Muy Baja - 1</v>
      </c>
      <c r="K30" s="562" t="str">
        <f>'6- Valoración Controles'!U20</f>
        <v>Leve - 1</v>
      </c>
      <c r="L30" s="539" t="e">
        <f>AVERAGE(#REF!)</f>
        <v>#REF!</v>
      </c>
      <c r="M30" s="542" t="str">
        <f>'6- Valoración Controles'!V20</f>
        <v>Bajo - 1</v>
      </c>
      <c r="N30" s="542" t="s">
        <v>414</v>
      </c>
      <c r="O30" s="589" t="s">
        <v>419</v>
      </c>
      <c r="P30" s="583" t="s">
        <v>420</v>
      </c>
      <c r="Q30" s="586">
        <v>45657</v>
      </c>
    </row>
    <row r="31" spans="1:17" ht="12.95" customHeight="1">
      <c r="A31" s="546"/>
      <c r="B31" s="543"/>
      <c r="C31" s="549"/>
      <c r="D31" s="549"/>
      <c r="E31" s="59" t="str">
        <f>'5- Identificación de Riesgos'!D21</f>
        <v xml:space="preserve">2. Pérdida de documentos cuando son entregados para realizar un proceso en otra dependencia </v>
      </c>
      <c r="F31" s="552"/>
      <c r="G31" s="554"/>
      <c r="H31" s="557"/>
      <c r="I31" s="250"/>
      <c r="J31" s="560"/>
      <c r="K31" s="563"/>
      <c r="L31" s="540"/>
      <c r="M31" s="543"/>
      <c r="N31" s="543"/>
      <c r="O31" s="590"/>
      <c r="P31" s="584"/>
      <c r="Q31" s="587"/>
    </row>
    <row r="32" spans="1:17" ht="12.95" customHeight="1">
      <c r="A32" s="546"/>
      <c r="B32" s="543"/>
      <c r="C32" s="549"/>
      <c r="D32" s="549"/>
      <c r="E32" s="59" t="str">
        <f>'5- Identificación de Riesgos'!D22</f>
        <v xml:space="preserve">3. Posibles daños y pérdida de documentos o información recibida para radicar, entregar o enviar por correo o a la mano; por factores humanos y ambientales. </v>
      </c>
      <c r="F32" s="552"/>
      <c r="G32" s="554"/>
      <c r="H32" s="557"/>
      <c r="I32" s="250"/>
      <c r="J32" s="560"/>
      <c r="K32" s="563"/>
      <c r="L32" s="540"/>
      <c r="M32" s="543"/>
      <c r="N32" s="543"/>
      <c r="O32" s="590"/>
      <c r="P32" s="584"/>
      <c r="Q32" s="587"/>
    </row>
    <row r="33" spans="1:17" ht="12.95" customHeight="1">
      <c r="A33" s="546"/>
      <c r="B33" s="543"/>
      <c r="C33" s="549"/>
      <c r="D33" s="549"/>
      <c r="E33" s="59" t="str">
        <f>'5- Identificación de Riesgos'!D23</f>
        <v>4.Desconocimiento del procedimiento de procesos de Archivo en la recepción, almacenamiento y distribución de los documentos</v>
      </c>
      <c r="F33" s="552"/>
      <c r="G33" s="554"/>
      <c r="H33" s="557"/>
      <c r="I33" s="250"/>
      <c r="J33" s="560"/>
      <c r="K33" s="563"/>
      <c r="L33" s="540"/>
      <c r="M33" s="543"/>
      <c r="N33" s="543"/>
      <c r="O33" s="590"/>
      <c r="P33" s="584"/>
      <c r="Q33" s="587"/>
    </row>
    <row r="34" spans="1:17" ht="12.95" customHeight="1">
      <c r="A34" s="546"/>
      <c r="B34" s="543"/>
      <c r="C34" s="549"/>
      <c r="D34" s="549"/>
      <c r="E34" s="59" t="str">
        <f>'5- Identificación de Riesgos'!D24</f>
        <v>5. Alto volumen de carga laboral</v>
      </c>
      <c r="F34" s="552"/>
      <c r="G34" s="554"/>
      <c r="H34" s="557"/>
      <c r="I34" s="250"/>
      <c r="J34" s="560"/>
      <c r="K34" s="563"/>
      <c r="L34" s="540"/>
      <c r="M34" s="543"/>
      <c r="N34" s="543"/>
      <c r="O34" s="590"/>
      <c r="P34" s="584"/>
      <c r="Q34" s="587"/>
    </row>
    <row r="35" spans="1:17" ht="12.95" customHeight="1">
      <c r="A35" s="546"/>
      <c r="B35" s="543"/>
      <c r="C35" s="549"/>
      <c r="D35" s="549"/>
      <c r="E35" s="59" t="e">
        <f>'5- Identificación de Riesgos'!#REF!</f>
        <v>#REF!</v>
      </c>
      <c r="F35" s="552"/>
      <c r="G35" s="554"/>
      <c r="H35" s="557"/>
      <c r="I35" s="250"/>
      <c r="J35" s="560"/>
      <c r="K35" s="563"/>
      <c r="L35" s="540"/>
      <c r="M35" s="543"/>
      <c r="N35" s="543"/>
      <c r="O35" s="590"/>
      <c r="P35" s="584"/>
      <c r="Q35" s="587"/>
    </row>
    <row r="36" spans="1:17" ht="12.95" customHeight="1">
      <c r="A36" s="546"/>
      <c r="B36" s="543"/>
      <c r="C36" s="549"/>
      <c r="D36" s="549"/>
      <c r="E36" s="59" t="e">
        <f>'5- Identificación de Riesgos'!#REF!</f>
        <v>#REF!</v>
      </c>
      <c r="F36" s="552"/>
      <c r="G36" s="554"/>
      <c r="H36" s="557"/>
      <c r="I36" s="250"/>
      <c r="J36" s="560"/>
      <c r="K36" s="563"/>
      <c r="L36" s="540"/>
      <c r="M36" s="543"/>
      <c r="N36" s="543"/>
      <c r="O36" s="590"/>
      <c r="P36" s="584"/>
      <c r="Q36" s="587"/>
    </row>
    <row r="37" spans="1:17" ht="12.95" customHeight="1">
      <c r="A37" s="546"/>
      <c r="B37" s="543"/>
      <c r="C37" s="549"/>
      <c r="D37" s="549"/>
      <c r="E37" s="59" t="e">
        <f>'5- Identificación de Riesgos'!#REF!</f>
        <v>#REF!</v>
      </c>
      <c r="F37" s="552"/>
      <c r="G37" s="554"/>
      <c r="H37" s="557"/>
      <c r="I37" s="250"/>
      <c r="J37" s="560"/>
      <c r="K37" s="563"/>
      <c r="L37" s="540"/>
      <c r="M37" s="543"/>
      <c r="N37" s="543"/>
      <c r="O37" s="590"/>
      <c r="P37" s="584"/>
      <c r="Q37" s="587"/>
    </row>
    <row r="38" spans="1:17" ht="12.95" customHeight="1">
      <c r="A38" s="546"/>
      <c r="B38" s="543"/>
      <c r="C38" s="549"/>
      <c r="D38" s="549"/>
      <c r="E38" s="59" t="e">
        <f>'5- Identificación de Riesgos'!#REF!</f>
        <v>#REF!</v>
      </c>
      <c r="F38" s="552"/>
      <c r="G38" s="554"/>
      <c r="H38" s="557"/>
      <c r="I38" s="250"/>
      <c r="J38" s="560"/>
      <c r="K38" s="563"/>
      <c r="L38" s="540"/>
      <c r="M38" s="543"/>
      <c r="N38" s="543"/>
      <c r="O38" s="590"/>
      <c r="P38" s="584"/>
      <c r="Q38" s="587"/>
    </row>
    <row r="39" spans="1:17" ht="12.95" customHeight="1">
      <c r="A39" s="547"/>
      <c r="B39" s="544"/>
      <c r="C39" s="550"/>
      <c r="D39" s="550"/>
      <c r="E39" s="245" t="e">
        <f>'5- Identificación de Riesgos'!#REF!</f>
        <v>#REF!</v>
      </c>
      <c r="F39" s="553"/>
      <c r="G39" s="555"/>
      <c r="H39" s="558"/>
      <c r="I39" s="250"/>
      <c r="J39" s="561"/>
      <c r="K39" s="564"/>
      <c r="L39" s="541"/>
      <c r="M39" s="544"/>
      <c r="N39" s="544"/>
      <c r="O39" s="591"/>
      <c r="P39" s="585"/>
      <c r="Q39" s="588"/>
    </row>
    <row r="40" spans="1:17" ht="12.95" customHeight="1">
      <c r="A40" s="545">
        <f>'5- Identificación de Riesgos'!A25</f>
        <v>4</v>
      </c>
      <c r="B40" s="542" t="str">
        <f>'5- Identificación de Riesgos'!B25</f>
        <v>Suspensión de los Servicios Públicos Domiciliarios y/o de Telefonía Móvil Celular (TMC)</v>
      </c>
      <c r="C40" s="548" t="str">
        <f>'5- Identificación de Riesgos'!C25</f>
        <v>Pérdida de los beneficios obtenidos mediante el uso de los Servicios Públicos domiciliarios y Servicios TMC.</v>
      </c>
      <c r="D40" s="548" t="s">
        <v>232</v>
      </c>
      <c r="E40" s="58" t="str">
        <f>'5- Identificación de Riesgos'!D25</f>
        <v>1. No dar trámite de pago oportuno.</v>
      </c>
      <c r="F40" s="551" t="str">
        <f>'5- Identificación de Riesgos'!H25</f>
        <v>Muy Baja - 1</v>
      </c>
      <c r="G40" s="548" t="str">
        <f>'5- Identificación de Riesgos'!M25</f>
        <v>Leve - 1</v>
      </c>
      <c r="H40" s="556" t="str">
        <f>'5- Identificación de Riesgos'!N25</f>
        <v>Bajo - 1</v>
      </c>
      <c r="I40" s="250"/>
      <c r="J40" s="559" t="str">
        <f>'6- Valoración Controles'!T25</f>
        <v>Muy Baja - 1</v>
      </c>
      <c r="K40" s="562" t="str">
        <f>'6- Valoración Controles'!U25</f>
        <v>Leve - 1</v>
      </c>
      <c r="L40" s="539" t="e">
        <f>AVERAGE(#REF!)</f>
        <v>#REF!</v>
      </c>
      <c r="M40" s="542" t="str">
        <f>'6- Valoración Controles'!V25</f>
        <v>Bajo - 1</v>
      </c>
      <c r="N40" s="542" t="s">
        <v>414</v>
      </c>
      <c r="O40" s="583" t="s">
        <v>421</v>
      </c>
      <c r="P40" s="583" t="s">
        <v>422</v>
      </c>
      <c r="Q40" s="586">
        <v>45657</v>
      </c>
    </row>
    <row r="41" spans="1:17" ht="12.95" customHeight="1">
      <c r="A41" s="546"/>
      <c r="B41" s="543"/>
      <c r="C41" s="549"/>
      <c r="D41" s="549"/>
      <c r="E41" s="59" t="str">
        <f>'5- Identificación de Riesgos'!D26</f>
        <v>2. Saldos pendientes que no corresponden en su pago a la Rama Judicial</v>
      </c>
      <c r="F41" s="552"/>
      <c r="G41" s="554"/>
      <c r="H41" s="557"/>
      <c r="I41" s="250"/>
      <c r="J41" s="560"/>
      <c r="K41" s="563"/>
      <c r="L41" s="540"/>
      <c r="M41" s="543"/>
      <c r="N41" s="543"/>
      <c r="O41" s="584"/>
      <c r="P41" s="584"/>
      <c r="Q41" s="587"/>
    </row>
    <row r="42" spans="1:17" ht="12.95" customHeight="1">
      <c r="A42" s="546"/>
      <c r="B42" s="543"/>
      <c r="C42" s="549"/>
      <c r="D42" s="549"/>
      <c r="E42" s="59" t="str">
        <f>'5- Identificación de Riesgos'!D27</f>
        <v>3. Fallas en la comunicación con el operador del servicio.</v>
      </c>
      <c r="F42" s="552"/>
      <c r="G42" s="554"/>
      <c r="H42" s="557"/>
      <c r="I42" s="250"/>
      <c r="J42" s="560"/>
      <c r="K42" s="563"/>
      <c r="L42" s="540"/>
      <c r="M42" s="543"/>
      <c r="N42" s="543"/>
      <c r="O42" s="584"/>
      <c r="P42" s="584"/>
      <c r="Q42" s="587"/>
    </row>
    <row r="43" spans="1:17" ht="12.95" customHeight="1">
      <c r="A43" s="546"/>
      <c r="B43" s="543"/>
      <c r="C43" s="549"/>
      <c r="D43" s="549"/>
      <c r="E43" s="59" t="str">
        <f>'5- Identificación de Riesgos'!D28</f>
        <v>4. No aplicación o aplicación extemporánea de pagos por parte del operador.</v>
      </c>
      <c r="F43" s="552"/>
      <c r="G43" s="554"/>
      <c r="H43" s="557"/>
      <c r="I43" s="250"/>
      <c r="J43" s="560"/>
      <c r="K43" s="563"/>
      <c r="L43" s="540"/>
      <c r="M43" s="543"/>
      <c r="N43" s="543"/>
      <c r="O43" s="584"/>
      <c r="P43" s="584"/>
      <c r="Q43" s="587"/>
    </row>
    <row r="44" spans="1:17" ht="12.95" customHeight="1">
      <c r="A44" s="546"/>
      <c r="B44" s="543"/>
      <c r="C44" s="549"/>
      <c r="D44" s="549"/>
      <c r="E44" s="59" t="str">
        <f>'5- Identificación de Riesgos'!D29</f>
        <v>5. Transición en la aplicación de las disposiciones legales en materia de austeridad en el gasto frente a la contratación de Servicios TMC.</v>
      </c>
      <c r="F44" s="552"/>
      <c r="G44" s="554"/>
      <c r="H44" s="557"/>
      <c r="I44" s="250"/>
      <c r="J44" s="560"/>
      <c r="K44" s="563"/>
      <c r="L44" s="540"/>
      <c r="M44" s="543"/>
      <c r="N44" s="543"/>
      <c r="O44" s="584"/>
      <c r="P44" s="584"/>
      <c r="Q44" s="587"/>
    </row>
    <row r="45" spans="1:17" ht="12.95" customHeight="1">
      <c r="A45" s="546"/>
      <c r="B45" s="543"/>
      <c r="C45" s="549"/>
      <c r="D45" s="549"/>
      <c r="E45" s="59" t="e">
        <f>'5- Identificación de Riesgos'!#REF!</f>
        <v>#REF!</v>
      </c>
      <c r="F45" s="552"/>
      <c r="G45" s="554"/>
      <c r="H45" s="557"/>
      <c r="I45" s="250"/>
      <c r="J45" s="560"/>
      <c r="K45" s="563"/>
      <c r="L45" s="540"/>
      <c r="M45" s="543"/>
      <c r="N45" s="543"/>
      <c r="O45" s="584"/>
      <c r="P45" s="584"/>
      <c r="Q45" s="587"/>
    </row>
    <row r="46" spans="1:17" ht="12.95" customHeight="1">
      <c r="A46" s="546"/>
      <c r="B46" s="543"/>
      <c r="C46" s="549"/>
      <c r="D46" s="549"/>
      <c r="E46" s="59" t="e">
        <f>'5- Identificación de Riesgos'!#REF!</f>
        <v>#REF!</v>
      </c>
      <c r="F46" s="552"/>
      <c r="G46" s="554"/>
      <c r="H46" s="557"/>
      <c r="I46" s="250"/>
      <c r="J46" s="560"/>
      <c r="K46" s="563"/>
      <c r="L46" s="540"/>
      <c r="M46" s="543"/>
      <c r="N46" s="543"/>
      <c r="O46" s="584"/>
      <c r="P46" s="584"/>
      <c r="Q46" s="587"/>
    </row>
    <row r="47" spans="1:17" ht="12.95" customHeight="1">
      <c r="A47" s="546"/>
      <c r="B47" s="543"/>
      <c r="C47" s="549"/>
      <c r="D47" s="549"/>
      <c r="E47" s="59" t="e">
        <f>'5- Identificación de Riesgos'!#REF!</f>
        <v>#REF!</v>
      </c>
      <c r="F47" s="552"/>
      <c r="G47" s="554"/>
      <c r="H47" s="557"/>
      <c r="I47" s="250"/>
      <c r="J47" s="560"/>
      <c r="K47" s="563"/>
      <c r="L47" s="540"/>
      <c r="M47" s="543"/>
      <c r="N47" s="543"/>
      <c r="O47" s="584"/>
      <c r="P47" s="584"/>
      <c r="Q47" s="587"/>
    </row>
    <row r="48" spans="1:17" ht="12.95" customHeight="1">
      <c r="A48" s="546"/>
      <c r="B48" s="543"/>
      <c r="C48" s="549"/>
      <c r="D48" s="549"/>
      <c r="E48" s="59" t="e">
        <f>'5- Identificación de Riesgos'!#REF!</f>
        <v>#REF!</v>
      </c>
      <c r="F48" s="552"/>
      <c r="G48" s="554"/>
      <c r="H48" s="557"/>
      <c r="I48" s="250"/>
      <c r="J48" s="560"/>
      <c r="K48" s="563"/>
      <c r="L48" s="540"/>
      <c r="M48" s="543"/>
      <c r="N48" s="543"/>
      <c r="O48" s="584"/>
      <c r="P48" s="584"/>
      <c r="Q48" s="587"/>
    </row>
    <row r="49" spans="1:17" ht="12.95" customHeight="1" thickBot="1">
      <c r="A49" s="547"/>
      <c r="B49" s="544"/>
      <c r="C49" s="550"/>
      <c r="D49" s="550"/>
      <c r="E49" s="245" t="e">
        <f>'5- Identificación de Riesgos'!#REF!</f>
        <v>#REF!</v>
      </c>
      <c r="F49" s="553"/>
      <c r="G49" s="555"/>
      <c r="H49" s="558"/>
      <c r="I49" s="250"/>
      <c r="J49" s="561"/>
      <c r="K49" s="564"/>
      <c r="L49" s="541"/>
      <c r="M49" s="544"/>
      <c r="N49" s="544"/>
      <c r="O49" s="585"/>
      <c r="P49" s="585"/>
      <c r="Q49" s="588"/>
    </row>
    <row r="50" spans="1:17" ht="12.95" customHeight="1">
      <c r="A50" s="545">
        <f>'5- Identificación de Riesgos'!A30</f>
        <v>5</v>
      </c>
      <c r="B50" s="542" t="str">
        <f>'5- Identificación de Riesgos'!B30</f>
        <v>Tener registros desactualizados del parque automotor de la Rama Judicial (Hojas de vida de los vehículos, reporte de novedades) y/o pérdida de la información anéxa documentada.</v>
      </c>
      <c r="C50" s="548" t="str">
        <f>'5- Identificación de Riesgos'!C30</f>
        <v>Falta de información para realizar seguimiento en términos de cumplimiento, detección y análisis de las novedades de los vehículos.</v>
      </c>
      <c r="D50" s="548" t="s">
        <v>232</v>
      </c>
      <c r="E50" s="58" t="str">
        <f>'5- Identificación de Riesgos'!D30</f>
        <v>1. Registros y novedades recibidas pendientes de actualiza.</v>
      </c>
      <c r="F50" s="551" t="str">
        <f>'5- Identificación de Riesgos'!H30</f>
        <v>Baja - 2</v>
      </c>
      <c r="G50" s="548" t="str">
        <f>'5- Identificación de Riesgos'!M30</f>
        <v>Leve - 1</v>
      </c>
      <c r="H50" s="556" t="str">
        <f>'5- Identificación de Riesgos'!N30</f>
        <v>Bajo - 2</v>
      </c>
      <c r="I50" s="250"/>
      <c r="J50" s="559" t="str">
        <f>'6- Valoración Controles'!T30</f>
        <v>Muy Baja - 1</v>
      </c>
      <c r="K50" s="562" t="str">
        <f>'6- Valoración Controles'!U30</f>
        <v>Leve - 1</v>
      </c>
      <c r="L50" s="539" t="e">
        <f>AVERAGE(#REF!)</f>
        <v>#REF!</v>
      </c>
      <c r="M50" s="542" t="str">
        <f>'6- Valoración Controles'!V30</f>
        <v>Bajo - 1</v>
      </c>
      <c r="N50" s="542" t="s">
        <v>414</v>
      </c>
      <c r="O50" s="583" t="s">
        <v>423</v>
      </c>
      <c r="P50" s="583" t="s">
        <v>424</v>
      </c>
      <c r="Q50" s="586">
        <v>45657</v>
      </c>
    </row>
    <row r="51" spans="1:17" ht="12.95" customHeight="1">
      <c r="A51" s="546"/>
      <c r="B51" s="543"/>
      <c r="C51" s="549"/>
      <c r="D51" s="549"/>
      <c r="E51" s="59" t="str">
        <f>'5- Identificación de Riesgos'!D31</f>
        <v>2. Registros y novedades no recibidas para la actualización del registro.</v>
      </c>
      <c r="F51" s="552"/>
      <c r="G51" s="554"/>
      <c r="H51" s="557"/>
      <c r="I51" s="250"/>
      <c r="J51" s="560"/>
      <c r="K51" s="563"/>
      <c r="L51" s="540"/>
      <c r="M51" s="543"/>
      <c r="N51" s="543"/>
      <c r="O51" s="584"/>
      <c r="P51" s="584"/>
      <c r="Q51" s="587"/>
    </row>
    <row r="52" spans="1:17" ht="12.95" customHeight="1">
      <c r="A52" s="546"/>
      <c r="B52" s="543"/>
      <c r="C52" s="549"/>
      <c r="D52" s="549"/>
      <c r="E52" s="59" t="str">
        <f>'5- Identificación de Riesgos'!D32</f>
        <v>3. Bases de datos sin criterios unificados.</v>
      </c>
      <c r="F52" s="552"/>
      <c r="G52" s="554"/>
      <c r="H52" s="557"/>
      <c r="I52" s="250"/>
      <c r="J52" s="560"/>
      <c r="K52" s="563"/>
      <c r="L52" s="540"/>
      <c r="M52" s="543"/>
      <c r="N52" s="543"/>
      <c r="O52" s="584"/>
      <c r="P52" s="584"/>
      <c r="Q52" s="587"/>
    </row>
    <row r="53" spans="1:17" ht="12.95" customHeight="1">
      <c r="A53" s="546"/>
      <c r="B53" s="543"/>
      <c r="C53" s="549"/>
      <c r="D53" s="549"/>
      <c r="E53" s="59" t="str">
        <f>'5- Identificación de Riesgos'!D33</f>
        <v>4. Falta de respaldo de la base de datos y/o registros físicos de los vehículos</v>
      </c>
      <c r="F53" s="552"/>
      <c r="G53" s="554"/>
      <c r="H53" s="557"/>
      <c r="I53" s="250"/>
      <c r="J53" s="560"/>
      <c r="K53" s="563"/>
      <c r="L53" s="540"/>
      <c r="M53" s="543"/>
      <c r="N53" s="543"/>
      <c r="O53" s="584"/>
      <c r="P53" s="584"/>
      <c r="Q53" s="587"/>
    </row>
    <row r="54" spans="1:17" ht="12.95" customHeight="1">
      <c r="A54" s="546"/>
      <c r="B54" s="543"/>
      <c r="C54" s="549"/>
      <c r="D54" s="549"/>
      <c r="E54" s="59" t="str">
        <f>'5- Identificación de Riesgos'!D34</f>
        <v>5. Fallas en el software de los equipos de cómputo.</v>
      </c>
      <c r="F54" s="552"/>
      <c r="G54" s="554"/>
      <c r="H54" s="557"/>
      <c r="I54" s="250"/>
      <c r="J54" s="560"/>
      <c r="K54" s="563"/>
      <c r="L54" s="540"/>
      <c r="M54" s="543"/>
      <c r="N54" s="543"/>
      <c r="O54" s="584"/>
      <c r="P54" s="584"/>
      <c r="Q54" s="587"/>
    </row>
    <row r="55" spans="1:17" ht="12.95" customHeight="1">
      <c r="A55" s="546"/>
      <c r="B55" s="543"/>
      <c r="C55" s="549"/>
      <c r="D55" s="549"/>
      <c r="E55" s="59" t="e">
        <f>'5- Identificación de Riesgos'!#REF!</f>
        <v>#REF!</v>
      </c>
      <c r="F55" s="552"/>
      <c r="G55" s="554"/>
      <c r="H55" s="557"/>
      <c r="I55" s="250"/>
      <c r="J55" s="560"/>
      <c r="K55" s="563"/>
      <c r="L55" s="540"/>
      <c r="M55" s="543"/>
      <c r="N55" s="543"/>
      <c r="O55" s="584"/>
      <c r="P55" s="584"/>
      <c r="Q55" s="587"/>
    </row>
    <row r="56" spans="1:17" ht="12.95" customHeight="1">
      <c r="A56" s="546"/>
      <c r="B56" s="543"/>
      <c r="C56" s="549"/>
      <c r="D56" s="549"/>
      <c r="E56" s="59" t="e">
        <f>'5- Identificación de Riesgos'!#REF!</f>
        <v>#REF!</v>
      </c>
      <c r="F56" s="552"/>
      <c r="G56" s="554"/>
      <c r="H56" s="557"/>
      <c r="I56" s="250"/>
      <c r="J56" s="560"/>
      <c r="K56" s="563"/>
      <c r="L56" s="540"/>
      <c r="M56" s="543"/>
      <c r="N56" s="543"/>
      <c r="O56" s="584"/>
      <c r="P56" s="584"/>
      <c r="Q56" s="587"/>
    </row>
    <row r="57" spans="1:17" ht="12.95" customHeight="1">
      <c r="A57" s="546"/>
      <c r="B57" s="543"/>
      <c r="C57" s="549"/>
      <c r="D57" s="549"/>
      <c r="E57" s="59" t="e">
        <f>'5- Identificación de Riesgos'!#REF!</f>
        <v>#REF!</v>
      </c>
      <c r="F57" s="552"/>
      <c r="G57" s="554"/>
      <c r="H57" s="557"/>
      <c r="I57" s="250"/>
      <c r="J57" s="560"/>
      <c r="K57" s="563"/>
      <c r="L57" s="540"/>
      <c r="M57" s="543"/>
      <c r="N57" s="543"/>
      <c r="O57" s="584"/>
      <c r="P57" s="584"/>
      <c r="Q57" s="587"/>
    </row>
    <row r="58" spans="1:17" ht="12.95" customHeight="1">
      <c r="A58" s="546"/>
      <c r="B58" s="543"/>
      <c r="C58" s="549"/>
      <c r="D58" s="549"/>
      <c r="E58" s="59" t="e">
        <f>'5- Identificación de Riesgos'!#REF!</f>
        <v>#REF!</v>
      </c>
      <c r="F58" s="552"/>
      <c r="G58" s="554"/>
      <c r="H58" s="557"/>
      <c r="I58" s="250"/>
      <c r="J58" s="560"/>
      <c r="K58" s="563"/>
      <c r="L58" s="540"/>
      <c r="M58" s="543"/>
      <c r="N58" s="543"/>
      <c r="O58" s="584"/>
      <c r="P58" s="584"/>
      <c r="Q58" s="587"/>
    </row>
    <row r="59" spans="1:17" ht="12.95" customHeight="1" thickBot="1">
      <c r="A59" s="547"/>
      <c r="B59" s="544"/>
      <c r="C59" s="550"/>
      <c r="D59" s="550"/>
      <c r="E59" s="245" t="e">
        <f>'5- Identificación de Riesgos'!#REF!</f>
        <v>#REF!</v>
      </c>
      <c r="F59" s="553"/>
      <c r="G59" s="555"/>
      <c r="H59" s="558"/>
      <c r="I59" s="250"/>
      <c r="J59" s="561"/>
      <c r="K59" s="564"/>
      <c r="L59" s="541"/>
      <c r="M59" s="544"/>
      <c r="N59" s="544"/>
      <c r="O59" s="585"/>
      <c r="P59" s="585"/>
      <c r="Q59" s="588"/>
    </row>
    <row r="60" spans="1:17" ht="12.95" customHeight="1">
      <c r="A60" s="545">
        <f>'5- Identificación de Riesgos'!A35</f>
        <v>6</v>
      </c>
      <c r="B60" s="542" t="str">
        <f>'5- Identificación de Riesgos'!B35</f>
        <v>Afectación de los aspectos ambientales</v>
      </c>
      <c r="C60" s="548" t="str">
        <f>'5- Identificación de Riesgos'!C35</f>
        <v>Falta de información para que los desarrollos administrativos incluyan los enfoques ambientales.</v>
      </c>
      <c r="D60" s="548" t="s">
        <v>232</v>
      </c>
      <c r="E60" s="58" t="str">
        <f>'5- Identificación de Riesgos'!D35</f>
        <v>1. Desconocimiento del Sistema de Gestión Ambiental que aplica para la Rama Judicial a Nivel Central y Seccional.</v>
      </c>
      <c r="F60" s="551" t="str">
        <f>'5- Identificación de Riesgos'!H35</f>
        <v>Muy Baja - 1</v>
      </c>
      <c r="G60" s="548" t="str">
        <f>'5- Identificación de Riesgos'!M35</f>
        <v>Mayor - 4</v>
      </c>
      <c r="H60" s="556" t="str">
        <f>'5- Identificación de Riesgos'!N35</f>
        <v>Alto  - 4</v>
      </c>
      <c r="I60" s="250"/>
      <c r="J60" s="559" t="str">
        <f>'6- Valoración Controles'!T35</f>
        <v>Muy Baja - 1</v>
      </c>
      <c r="K60" s="562" t="str">
        <f>'6- Valoración Controles'!U35</f>
        <v>Moderado - 3</v>
      </c>
      <c r="L60" s="539" t="e">
        <f>AVERAGE(#REF!)</f>
        <v>#REF!</v>
      </c>
      <c r="M60" s="542" t="str">
        <f>'6- Valoración Controles'!V35</f>
        <v>Moderado - 3</v>
      </c>
      <c r="N60" s="542" t="s">
        <v>425</v>
      </c>
      <c r="O60" s="583" t="s">
        <v>426</v>
      </c>
      <c r="P60" s="583" t="s">
        <v>416</v>
      </c>
      <c r="Q60" s="586">
        <v>45657</v>
      </c>
    </row>
    <row r="61" spans="1:17" ht="12.95" customHeight="1">
      <c r="A61" s="546"/>
      <c r="B61" s="543"/>
      <c r="C61" s="549"/>
      <c r="D61" s="549"/>
      <c r="E61" s="59">
        <f>'5- Identificación de Riesgos'!D37</f>
        <v>0</v>
      </c>
      <c r="F61" s="552"/>
      <c r="G61" s="554"/>
      <c r="H61" s="557"/>
      <c r="I61" s="250"/>
      <c r="J61" s="560"/>
      <c r="K61" s="563"/>
      <c r="L61" s="540"/>
      <c r="M61" s="543"/>
      <c r="N61" s="543"/>
      <c r="O61" s="584"/>
      <c r="P61" s="584"/>
      <c r="Q61" s="587"/>
    </row>
    <row r="62" spans="1:17" ht="12.95" customHeight="1">
      <c r="A62" s="546"/>
      <c r="B62" s="543"/>
      <c r="C62" s="549"/>
      <c r="D62" s="549"/>
      <c r="E62" s="59" t="e">
        <f>'5- Identificación de Riesgos'!#REF!</f>
        <v>#REF!</v>
      </c>
      <c r="F62" s="552"/>
      <c r="G62" s="554"/>
      <c r="H62" s="557"/>
      <c r="I62" s="250"/>
      <c r="J62" s="560"/>
      <c r="K62" s="563"/>
      <c r="L62" s="540"/>
      <c r="M62" s="543"/>
      <c r="N62" s="543"/>
      <c r="O62" s="584"/>
      <c r="P62" s="584"/>
      <c r="Q62" s="587"/>
    </row>
    <row r="63" spans="1:17" ht="12.95" customHeight="1">
      <c r="A63" s="546"/>
      <c r="B63" s="543"/>
      <c r="C63" s="549"/>
      <c r="D63" s="549"/>
      <c r="E63" s="59" t="e">
        <f>'5- Identificación de Riesgos'!#REF!</f>
        <v>#REF!</v>
      </c>
      <c r="F63" s="552"/>
      <c r="G63" s="554"/>
      <c r="H63" s="557"/>
      <c r="I63" s="250"/>
      <c r="J63" s="560"/>
      <c r="K63" s="563"/>
      <c r="L63" s="540"/>
      <c r="M63" s="543"/>
      <c r="N63" s="543"/>
      <c r="O63" s="584"/>
      <c r="P63" s="584"/>
      <c r="Q63" s="587"/>
    </row>
    <row r="64" spans="1:17" ht="12.95" customHeight="1">
      <c r="A64" s="546"/>
      <c r="B64" s="543"/>
      <c r="C64" s="549"/>
      <c r="D64" s="549"/>
      <c r="E64" s="59" t="e">
        <f>'5- Identificación de Riesgos'!#REF!</f>
        <v>#REF!</v>
      </c>
      <c r="F64" s="552"/>
      <c r="G64" s="554"/>
      <c r="H64" s="557"/>
      <c r="I64" s="250"/>
      <c r="J64" s="560"/>
      <c r="K64" s="563"/>
      <c r="L64" s="540"/>
      <c r="M64" s="543"/>
      <c r="N64" s="543"/>
      <c r="O64" s="584"/>
      <c r="P64" s="584"/>
      <c r="Q64" s="587"/>
    </row>
    <row r="65" spans="1:17" ht="12.95" customHeight="1">
      <c r="A65" s="546"/>
      <c r="B65" s="543"/>
      <c r="C65" s="549"/>
      <c r="D65" s="549"/>
      <c r="E65" s="59" t="e">
        <f>'5- Identificación de Riesgos'!#REF!</f>
        <v>#REF!</v>
      </c>
      <c r="F65" s="552"/>
      <c r="G65" s="554"/>
      <c r="H65" s="557"/>
      <c r="I65" s="250"/>
      <c r="J65" s="560"/>
      <c r="K65" s="563"/>
      <c r="L65" s="540"/>
      <c r="M65" s="543"/>
      <c r="N65" s="543"/>
      <c r="O65" s="584"/>
      <c r="P65" s="584"/>
      <c r="Q65" s="587"/>
    </row>
    <row r="66" spans="1:17" ht="12.95" customHeight="1">
      <c r="A66" s="546"/>
      <c r="B66" s="543"/>
      <c r="C66" s="549"/>
      <c r="D66" s="549"/>
      <c r="E66" s="59" t="e">
        <f>'5- Identificación de Riesgos'!#REF!</f>
        <v>#REF!</v>
      </c>
      <c r="F66" s="552"/>
      <c r="G66" s="554"/>
      <c r="H66" s="557"/>
      <c r="I66" s="250"/>
      <c r="J66" s="560"/>
      <c r="K66" s="563"/>
      <c r="L66" s="540"/>
      <c r="M66" s="543"/>
      <c r="N66" s="543"/>
      <c r="O66" s="584"/>
      <c r="P66" s="584"/>
      <c r="Q66" s="587"/>
    </row>
    <row r="67" spans="1:17" ht="12.95" customHeight="1">
      <c r="A67" s="546"/>
      <c r="B67" s="543"/>
      <c r="C67" s="549"/>
      <c r="D67" s="549"/>
      <c r="E67" s="59" t="e">
        <f>'5- Identificación de Riesgos'!#REF!</f>
        <v>#REF!</v>
      </c>
      <c r="F67" s="552"/>
      <c r="G67" s="554"/>
      <c r="H67" s="557"/>
      <c r="I67" s="250"/>
      <c r="J67" s="560"/>
      <c r="K67" s="563"/>
      <c r="L67" s="540"/>
      <c r="M67" s="543"/>
      <c r="N67" s="543"/>
      <c r="O67" s="584"/>
      <c r="P67" s="584"/>
      <c r="Q67" s="587"/>
    </row>
    <row r="68" spans="1:17" ht="12.95" customHeight="1">
      <c r="A68" s="546"/>
      <c r="B68" s="543"/>
      <c r="C68" s="549"/>
      <c r="D68" s="549"/>
      <c r="E68" s="59" t="e">
        <f>'5- Identificación de Riesgos'!#REF!</f>
        <v>#REF!</v>
      </c>
      <c r="F68" s="552"/>
      <c r="G68" s="554"/>
      <c r="H68" s="557"/>
      <c r="I68" s="250"/>
      <c r="J68" s="560"/>
      <c r="K68" s="563"/>
      <c r="L68" s="540"/>
      <c r="M68" s="543"/>
      <c r="N68" s="543"/>
      <c r="O68" s="584"/>
      <c r="P68" s="584"/>
      <c r="Q68" s="587"/>
    </row>
    <row r="69" spans="1:17" ht="12.95" customHeight="1" thickBot="1">
      <c r="A69" s="547"/>
      <c r="B69" s="544"/>
      <c r="C69" s="550"/>
      <c r="D69" s="550"/>
      <c r="E69" s="245" t="e">
        <f>'5- Identificación de Riesgos'!#REF!</f>
        <v>#REF!</v>
      </c>
      <c r="F69" s="553"/>
      <c r="G69" s="555"/>
      <c r="H69" s="558"/>
      <c r="I69" s="250"/>
      <c r="J69" s="561"/>
      <c r="K69" s="564"/>
      <c r="L69" s="541"/>
      <c r="M69" s="544"/>
      <c r="N69" s="544"/>
      <c r="O69" s="585"/>
      <c r="P69" s="585"/>
      <c r="Q69" s="588"/>
    </row>
    <row r="70" spans="1:17" ht="12.95" customHeight="1">
      <c r="A70" s="545">
        <f>'5- Identificación de Riesgos'!A38</f>
        <v>7</v>
      </c>
      <c r="B70" s="542" t="str">
        <f>'5- Identificación de Riesgos'!B38</f>
        <v>Suspensión de actividades en las sedes por emergencias, fenómenos naturales o de orden publico</v>
      </c>
      <c r="C70" s="548" t="str">
        <f>'5- Identificación de Riesgos'!C38</f>
        <v>Pérdidas humanas, materiales y económicas por eventos asociados a la ocurrencia de una emergencia, desastre o fenómenos naturales o de orden publico</v>
      </c>
      <c r="D70" s="548" t="s">
        <v>232</v>
      </c>
      <c r="E70" s="58" t="str">
        <f>'5- Identificación de Riesgos'!D38</f>
        <v xml:space="preserve">1 . Incendio por vandalismo (bomba molotov), que entre en contacto con fuentes de ignición (corto circuito) material combustible como papel, muebles almacenados y en uso, insumos de construcción, insumos de aseo, tanque de ACPM, conexión de gas natural, residuos </v>
      </c>
      <c r="F70" s="551" t="str">
        <f>'5- Identificación de Riesgos'!H38</f>
        <v>Muy Baja - 1</v>
      </c>
      <c r="G70" s="548" t="str">
        <f>'5- Identificación de Riesgos'!M38</f>
        <v>Mayor - 4</v>
      </c>
      <c r="H70" s="556" t="str">
        <f>'5- Identificación de Riesgos'!N38</f>
        <v>Alto  - 4</v>
      </c>
      <c r="I70" s="250"/>
      <c r="J70" s="559" t="str">
        <f>'6- Valoración Controles'!T38</f>
        <v>Muy Baja - 1</v>
      </c>
      <c r="K70" s="562" t="str">
        <f>'6- Valoración Controles'!U38</f>
        <v>Moderado - 3</v>
      </c>
      <c r="L70" s="539" t="e">
        <f>AVERAGE(#REF!)</f>
        <v>#REF!</v>
      </c>
      <c r="M70" s="542" t="str">
        <f>'6- Valoración Controles'!V38</f>
        <v>Moderado - 3</v>
      </c>
      <c r="N70" s="542" t="s">
        <v>425</v>
      </c>
      <c r="O70" s="583" t="s">
        <v>427</v>
      </c>
      <c r="P70" s="583" t="s">
        <v>428</v>
      </c>
      <c r="Q70" s="586">
        <v>45657</v>
      </c>
    </row>
    <row r="71" spans="1:17" ht="12.95" customHeight="1">
      <c r="A71" s="546"/>
      <c r="B71" s="543"/>
      <c r="C71" s="549"/>
      <c r="D71" s="549"/>
      <c r="E71" s="59" t="e">
        <f>'5- Identificación de Riesgos'!#REF!</f>
        <v>#REF!</v>
      </c>
      <c r="F71" s="552"/>
      <c r="G71" s="554"/>
      <c r="H71" s="557"/>
      <c r="I71" s="250"/>
      <c r="J71" s="560"/>
      <c r="K71" s="563"/>
      <c r="L71" s="540"/>
      <c r="M71" s="543"/>
      <c r="N71" s="543"/>
      <c r="O71" s="584"/>
      <c r="P71" s="584"/>
      <c r="Q71" s="587"/>
    </row>
    <row r="72" spans="1:17" ht="12.95" customHeight="1">
      <c r="A72" s="546"/>
      <c r="B72" s="543"/>
      <c r="C72" s="549"/>
      <c r="D72" s="549"/>
      <c r="E72" s="59" t="str">
        <f>'5- Identificación de Riesgos'!D40</f>
        <v>3. Inundaciones por lluvias torrenciales en la temporada invernal, por el desnivel de las vías se forman arroyos, parte de los cuales desembocan en las edificaciones y/o por efecto del incremento del nivel freático.</v>
      </c>
      <c r="F72" s="552"/>
      <c r="G72" s="554"/>
      <c r="H72" s="557"/>
      <c r="I72" s="250"/>
      <c r="J72" s="560"/>
      <c r="K72" s="563"/>
      <c r="L72" s="540"/>
      <c r="M72" s="543"/>
      <c r="N72" s="543"/>
      <c r="O72" s="584"/>
      <c r="P72" s="584"/>
      <c r="Q72" s="587"/>
    </row>
    <row r="73" spans="1:17" ht="12.95" customHeight="1">
      <c r="A73" s="546"/>
      <c r="B73" s="543"/>
      <c r="C73" s="549"/>
      <c r="D73" s="549"/>
      <c r="E73" s="59" t="e">
        <f>'5- Identificación de Riesgos'!#REF!</f>
        <v>#REF!</v>
      </c>
      <c r="F73" s="552"/>
      <c r="G73" s="554"/>
      <c r="H73" s="557"/>
      <c r="I73" s="250"/>
      <c r="J73" s="560"/>
      <c r="K73" s="563"/>
      <c r="L73" s="540"/>
      <c r="M73" s="543"/>
      <c r="N73" s="543"/>
      <c r="O73" s="584"/>
      <c r="P73" s="584"/>
      <c r="Q73" s="587"/>
    </row>
    <row r="74" spans="1:17" ht="12.95" customHeight="1">
      <c r="A74" s="546"/>
      <c r="B74" s="543"/>
      <c r="C74" s="549"/>
      <c r="D74" s="549"/>
      <c r="E74" s="59" t="e">
        <f>'5- Identificación de Riesgos'!#REF!</f>
        <v>#REF!</v>
      </c>
      <c r="F74" s="552"/>
      <c r="G74" s="554"/>
      <c r="H74" s="557"/>
      <c r="I74" s="250"/>
      <c r="J74" s="560"/>
      <c r="K74" s="563"/>
      <c r="L74" s="540"/>
      <c r="M74" s="543"/>
      <c r="N74" s="543"/>
      <c r="O74" s="584"/>
      <c r="P74" s="584"/>
      <c r="Q74" s="587"/>
    </row>
    <row r="75" spans="1:17" ht="12.95" customHeight="1">
      <c r="A75" s="546"/>
      <c r="B75" s="543"/>
      <c r="C75" s="549"/>
      <c r="D75" s="549"/>
      <c r="E75" s="59" t="e">
        <f>'5- Identificación de Riesgos'!#REF!</f>
        <v>#REF!</v>
      </c>
      <c r="F75" s="552"/>
      <c r="G75" s="554"/>
      <c r="H75" s="557"/>
      <c r="I75" s="250"/>
      <c r="J75" s="560"/>
      <c r="K75" s="563"/>
      <c r="L75" s="540"/>
      <c r="M75" s="543"/>
      <c r="N75" s="543"/>
      <c r="O75" s="584"/>
      <c r="P75" s="584"/>
      <c r="Q75" s="587"/>
    </row>
    <row r="76" spans="1:17" ht="12.95" customHeight="1">
      <c r="A76" s="546"/>
      <c r="B76" s="543"/>
      <c r="C76" s="549"/>
      <c r="D76" s="549"/>
      <c r="E76" s="59" t="e">
        <f>'5- Identificación de Riesgos'!#REF!</f>
        <v>#REF!</v>
      </c>
      <c r="F76" s="552"/>
      <c r="G76" s="554"/>
      <c r="H76" s="557"/>
      <c r="I76" s="250"/>
      <c r="J76" s="560"/>
      <c r="K76" s="563"/>
      <c r="L76" s="540"/>
      <c r="M76" s="543"/>
      <c r="N76" s="543"/>
      <c r="O76" s="584"/>
      <c r="P76" s="584"/>
      <c r="Q76" s="587"/>
    </row>
    <row r="77" spans="1:17" ht="12.95" customHeight="1">
      <c r="A77" s="546"/>
      <c r="B77" s="543"/>
      <c r="C77" s="549"/>
      <c r="D77" s="549"/>
      <c r="E77" s="59" t="e">
        <f>'5- Identificación de Riesgos'!#REF!</f>
        <v>#REF!</v>
      </c>
      <c r="F77" s="552"/>
      <c r="G77" s="554"/>
      <c r="H77" s="557"/>
      <c r="I77" s="250"/>
      <c r="J77" s="560"/>
      <c r="K77" s="563"/>
      <c r="L77" s="540"/>
      <c r="M77" s="543"/>
      <c r="N77" s="543"/>
      <c r="O77" s="584"/>
      <c r="P77" s="584"/>
      <c r="Q77" s="587"/>
    </row>
    <row r="78" spans="1:17" ht="12.95" customHeight="1">
      <c r="A78" s="546"/>
      <c r="B78" s="543"/>
      <c r="C78" s="549"/>
      <c r="D78" s="549"/>
      <c r="E78" s="59" t="e">
        <f>'5- Identificación de Riesgos'!#REF!</f>
        <v>#REF!</v>
      </c>
      <c r="F78" s="552"/>
      <c r="G78" s="554"/>
      <c r="H78" s="557"/>
      <c r="I78" s="250"/>
      <c r="J78" s="560"/>
      <c r="K78" s="563"/>
      <c r="L78" s="540"/>
      <c r="M78" s="543"/>
      <c r="N78" s="543"/>
      <c r="O78" s="584"/>
      <c r="P78" s="584"/>
      <c r="Q78" s="587"/>
    </row>
    <row r="79" spans="1:17" ht="12.95" customHeight="1" thickBot="1">
      <c r="A79" s="547"/>
      <c r="B79" s="544"/>
      <c r="C79" s="550"/>
      <c r="D79" s="550"/>
      <c r="E79" s="245" t="e">
        <f>'5- Identificación de Riesgos'!#REF!</f>
        <v>#REF!</v>
      </c>
      <c r="F79" s="553"/>
      <c r="G79" s="555"/>
      <c r="H79" s="558"/>
      <c r="I79" s="250"/>
      <c r="J79" s="561"/>
      <c r="K79" s="564"/>
      <c r="L79" s="541"/>
      <c r="M79" s="544"/>
      <c r="N79" s="544"/>
      <c r="O79" s="585"/>
      <c r="P79" s="585"/>
      <c r="Q79" s="588"/>
    </row>
    <row r="80" spans="1:17" ht="12.95" customHeight="1">
      <c r="A80" s="545">
        <f>'5- Identificación de Riesgos'!A41</f>
        <v>8</v>
      </c>
      <c r="B80" s="542" t="str">
        <f>'5- Identificación de Riesgos'!B41</f>
        <v>Diferencias entre el inventario Fisico y el Kardex (SICOF)</v>
      </c>
      <c r="C80" s="548" t="str">
        <f>'5- Identificación de Riesgos'!C41</f>
        <v>El sistema de información para el control de almacén e inventarios del almacén no refleja la realidad física del inventario de bienes en uso y en bodega</v>
      </c>
      <c r="D80" s="548" t="s">
        <v>232</v>
      </c>
      <c r="E80" s="58" t="str">
        <f>'5- Identificación de Riesgos'!D41</f>
        <v xml:space="preserve">1. Mala ejecucion en la toma de inventarios </v>
      </c>
      <c r="F80" s="551" t="str">
        <f>'5- Identificación de Riesgos'!H41</f>
        <v>Baja - 2</v>
      </c>
      <c r="G80" s="548" t="str">
        <f>'5- Identificación de Riesgos'!M41</f>
        <v>Mayor - 4</v>
      </c>
      <c r="H80" s="556" t="str">
        <f>'5- Identificación de Riesgos'!N41</f>
        <v>Alto - 8</v>
      </c>
      <c r="I80" s="250"/>
      <c r="J80" s="559" t="str">
        <f>'6- Valoración Controles'!T41</f>
        <v>Muy Baja - 1</v>
      </c>
      <c r="K80" s="562" t="str">
        <f>'6- Valoración Controles'!U41</f>
        <v>Moderado - 3</v>
      </c>
      <c r="L80" s="539" t="e">
        <f>AVERAGE(#REF!)</f>
        <v>#REF!</v>
      </c>
      <c r="M80" s="542" t="str">
        <f>'6- Valoración Controles'!V41</f>
        <v>Moderado - 3</v>
      </c>
      <c r="N80" s="542" t="s">
        <v>414</v>
      </c>
      <c r="O80" s="583" t="s">
        <v>429</v>
      </c>
      <c r="P80" s="583" t="s">
        <v>430</v>
      </c>
      <c r="Q80" s="586">
        <v>45657</v>
      </c>
    </row>
    <row r="81" spans="1:17" ht="12.95" customHeight="1">
      <c r="A81" s="546"/>
      <c r="B81" s="543"/>
      <c r="C81" s="549"/>
      <c r="D81" s="549"/>
      <c r="E81" s="59" t="str">
        <f>'5- Identificación de Riesgos'!D42</f>
        <v xml:space="preserve">2. No registro en el el sistema </v>
      </c>
      <c r="F81" s="552"/>
      <c r="G81" s="554"/>
      <c r="H81" s="557"/>
      <c r="I81" s="250"/>
      <c r="J81" s="560"/>
      <c r="K81" s="563"/>
      <c r="L81" s="540"/>
      <c r="M81" s="543"/>
      <c r="N81" s="543"/>
      <c r="O81" s="584"/>
      <c r="P81" s="584"/>
      <c r="Q81" s="587"/>
    </row>
    <row r="82" spans="1:17" ht="12.95" customHeight="1">
      <c r="A82" s="546"/>
      <c r="B82" s="543"/>
      <c r="C82" s="549"/>
      <c r="D82" s="549"/>
      <c r="E82" s="59" t="str">
        <f>'5- Identificación de Riesgos'!D43</f>
        <v xml:space="preserve">3. Entrega informal de bienes y sin registro en el sicof </v>
      </c>
      <c r="F82" s="552"/>
      <c r="G82" s="554"/>
      <c r="H82" s="557"/>
      <c r="I82" s="250"/>
      <c r="J82" s="560"/>
      <c r="K82" s="563"/>
      <c r="L82" s="540"/>
      <c r="M82" s="543"/>
      <c r="N82" s="543"/>
      <c r="O82" s="584"/>
      <c r="P82" s="584"/>
      <c r="Q82" s="587"/>
    </row>
    <row r="83" spans="1:17" ht="12.95" customHeight="1">
      <c r="A83" s="546"/>
      <c r="B83" s="543"/>
      <c r="C83" s="549"/>
      <c r="D83" s="549"/>
      <c r="E83" s="59" t="str">
        <f>'5- Identificación de Riesgos'!D44</f>
        <v xml:space="preserve">4. Falta de tiempo y personal calificado </v>
      </c>
      <c r="F83" s="552"/>
      <c r="G83" s="554"/>
      <c r="H83" s="557"/>
      <c r="I83" s="250"/>
      <c r="J83" s="560"/>
      <c r="K83" s="563"/>
      <c r="L83" s="540"/>
      <c r="M83" s="543"/>
      <c r="N83" s="543"/>
      <c r="O83" s="584"/>
      <c r="P83" s="584"/>
      <c r="Q83" s="587"/>
    </row>
    <row r="84" spans="1:17" ht="12.95" customHeight="1">
      <c r="A84" s="546"/>
      <c r="B84" s="543"/>
      <c r="C84" s="549"/>
      <c r="D84" s="549"/>
      <c r="E84" s="59" t="str">
        <f>'5- Identificación de Riesgos'!D45</f>
        <v>5. No cumplimiento de politicas de inventarios en la Entidad</v>
      </c>
      <c r="F84" s="552"/>
      <c r="G84" s="554"/>
      <c r="H84" s="557"/>
      <c r="I84" s="250"/>
      <c r="J84" s="560"/>
      <c r="K84" s="563"/>
      <c r="L84" s="540"/>
      <c r="M84" s="543"/>
      <c r="N84" s="543"/>
      <c r="O84" s="584"/>
      <c r="P84" s="584"/>
      <c r="Q84" s="587"/>
    </row>
    <row r="85" spans="1:17" ht="12.95" customHeight="1">
      <c r="A85" s="546"/>
      <c r="B85" s="543"/>
      <c r="C85" s="549"/>
      <c r="D85" s="549"/>
      <c r="E85" s="59" t="e">
        <f>'5- Identificación de Riesgos'!#REF!</f>
        <v>#REF!</v>
      </c>
      <c r="F85" s="552"/>
      <c r="G85" s="554"/>
      <c r="H85" s="557"/>
      <c r="I85" s="250"/>
      <c r="J85" s="560"/>
      <c r="K85" s="563"/>
      <c r="L85" s="540"/>
      <c r="M85" s="543"/>
      <c r="N85" s="543"/>
      <c r="O85" s="584"/>
      <c r="P85" s="584"/>
      <c r="Q85" s="587"/>
    </row>
    <row r="86" spans="1:17" ht="12.95" customHeight="1">
      <c r="A86" s="546"/>
      <c r="B86" s="543"/>
      <c r="C86" s="549"/>
      <c r="D86" s="549"/>
      <c r="E86" s="59" t="e">
        <f>'5- Identificación de Riesgos'!#REF!</f>
        <v>#REF!</v>
      </c>
      <c r="F86" s="552"/>
      <c r="G86" s="554"/>
      <c r="H86" s="557"/>
      <c r="I86" s="250"/>
      <c r="J86" s="560"/>
      <c r="K86" s="563"/>
      <c r="L86" s="540"/>
      <c r="M86" s="543"/>
      <c r="N86" s="543"/>
      <c r="O86" s="584"/>
      <c r="P86" s="584"/>
      <c r="Q86" s="587"/>
    </row>
    <row r="87" spans="1:17" ht="12.95" customHeight="1">
      <c r="A87" s="546"/>
      <c r="B87" s="543"/>
      <c r="C87" s="549"/>
      <c r="D87" s="549"/>
      <c r="E87" s="59" t="e">
        <f>'5- Identificación de Riesgos'!#REF!</f>
        <v>#REF!</v>
      </c>
      <c r="F87" s="552"/>
      <c r="G87" s="554"/>
      <c r="H87" s="557"/>
      <c r="I87" s="250"/>
      <c r="J87" s="560"/>
      <c r="K87" s="563"/>
      <c r="L87" s="540"/>
      <c r="M87" s="543"/>
      <c r="N87" s="543"/>
      <c r="O87" s="584"/>
      <c r="P87" s="584"/>
      <c r="Q87" s="587"/>
    </row>
    <row r="88" spans="1:17" ht="12.95" customHeight="1">
      <c r="A88" s="546"/>
      <c r="B88" s="543"/>
      <c r="C88" s="549"/>
      <c r="D88" s="549"/>
      <c r="E88" s="59" t="e">
        <f>'5- Identificación de Riesgos'!#REF!</f>
        <v>#REF!</v>
      </c>
      <c r="F88" s="552"/>
      <c r="G88" s="554"/>
      <c r="H88" s="557"/>
      <c r="I88" s="250"/>
      <c r="J88" s="560"/>
      <c r="K88" s="563"/>
      <c r="L88" s="540"/>
      <c r="M88" s="543"/>
      <c r="N88" s="543"/>
      <c r="O88" s="584"/>
      <c r="P88" s="584"/>
      <c r="Q88" s="587"/>
    </row>
    <row r="89" spans="1:17" ht="12.95" customHeight="1" thickBot="1">
      <c r="A89" s="547"/>
      <c r="B89" s="544"/>
      <c r="C89" s="550"/>
      <c r="D89" s="550"/>
      <c r="E89" s="245" t="e">
        <f>'5- Identificación de Riesgos'!#REF!</f>
        <v>#REF!</v>
      </c>
      <c r="F89" s="553"/>
      <c r="G89" s="555"/>
      <c r="H89" s="558"/>
      <c r="I89" s="250"/>
      <c r="J89" s="561"/>
      <c r="K89" s="564"/>
      <c r="L89" s="541"/>
      <c r="M89" s="544"/>
      <c r="N89" s="544"/>
      <c r="O89" s="585"/>
      <c r="P89" s="585"/>
      <c r="Q89" s="588"/>
    </row>
    <row r="90" spans="1:17" ht="12.95" customHeight="1">
      <c r="A90" s="545">
        <f>'5- Identificación de Riesgos'!A46</f>
        <v>9</v>
      </c>
      <c r="B90" s="542" t="str">
        <f>'5- Identificación de Riesgos'!B46</f>
        <v>Daños en los equipos instalados en los inmuebles a cargo del Nivel Central, por falta de mantenimiento</v>
      </c>
      <c r="C90" s="548" t="str">
        <f>'5- Identificación de Riesgos'!C46</f>
        <v>Posibilidad de cortes en servicios de energía, agua, ascensores, que afecten el normal funcionamiento de las dependencias ubicadas en los inmuebles a cargo del nivel centra</v>
      </c>
      <c r="D90" s="548" t="s">
        <v>232</v>
      </c>
      <c r="E90" s="58" t="str">
        <f>'5- Identificación de Riesgos'!D46</f>
        <v xml:space="preserve">1. No cumplimiento de los contratos suscritos para el mantenimiento de equipos.
</v>
      </c>
      <c r="F90" s="551" t="str">
        <f>'5- Identificación de Riesgos'!H46</f>
        <v>Muy Baja - 1</v>
      </c>
      <c r="G90" s="548" t="str">
        <f>'5- Identificación de Riesgos'!M46</f>
        <v>Moderado - 3</v>
      </c>
      <c r="H90" s="556" t="str">
        <f>'5- Identificación de Riesgos'!N46</f>
        <v>Moderado - 3</v>
      </c>
      <c r="I90" s="250"/>
      <c r="J90" s="559" t="str">
        <f>'6- Valoración Controles'!T46</f>
        <v>Muy Baja - 1</v>
      </c>
      <c r="K90" s="562" t="str">
        <f>'6- Valoración Controles'!U46</f>
        <v>Menor - 2</v>
      </c>
      <c r="L90" s="539" t="e">
        <f>AVERAGE(#REF!)</f>
        <v>#REF!</v>
      </c>
      <c r="M90" s="542" t="str">
        <f>'6- Valoración Controles'!T46</f>
        <v>Muy Baja - 1</v>
      </c>
      <c r="N90" s="542" t="s">
        <v>414</v>
      </c>
      <c r="O90" s="583" t="s">
        <v>431</v>
      </c>
      <c r="P90" s="583" t="s">
        <v>432</v>
      </c>
      <c r="Q90" s="586">
        <v>45657</v>
      </c>
    </row>
    <row r="91" spans="1:17" ht="12.95" customHeight="1">
      <c r="A91" s="546"/>
      <c r="B91" s="543"/>
      <c r="C91" s="549"/>
      <c r="D91" s="549"/>
      <c r="E91" s="59" t="str">
        <f>'5- Identificación de Riesgos'!D47</f>
        <v xml:space="preserve">2. Falta de oportunidad en los procesos de contratación
</v>
      </c>
      <c r="F91" s="552"/>
      <c r="G91" s="554"/>
      <c r="H91" s="557"/>
      <c r="I91" s="250"/>
      <c r="J91" s="560"/>
      <c r="K91" s="563"/>
      <c r="L91" s="540"/>
      <c r="M91" s="543"/>
      <c r="N91" s="543"/>
      <c r="O91" s="584"/>
      <c r="P91" s="584"/>
      <c r="Q91" s="587"/>
    </row>
    <row r="92" spans="1:17" ht="12.95" customHeight="1">
      <c r="A92" s="546"/>
      <c r="B92" s="543"/>
      <c r="C92" s="549"/>
      <c r="D92" s="549"/>
      <c r="E92" s="59" t="str">
        <f>'5- Identificación de Riesgos'!D48</f>
        <v>3. Desconocimiento de los planes de mantenimiento</v>
      </c>
      <c r="F92" s="552"/>
      <c r="G92" s="554"/>
      <c r="H92" s="557"/>
      <c r="I92" s="250"/>
      <c r="J92" s="560"/>
      <c r="K92" s="563"/>
      <c r="L92" s="540"/>
      <c r="M92" s="543"/>
      <c r="N92" s="543"/>
      <c r="O92" s="584"/>
      <c r="P92" s="584"/>
      <c r="Q92" s="587"/>
    </row>
    <row r="93" spans="1:17" ht="12.95" customHeight="1">
      <c r="A93" s="546"/>
      <c r="B93" s="543"/>
      <c r="C93" s="549"/>
      <c r="D93" s="549"/>
      <c r="E93" s="59" t="e">
        <f>'5- Identificación de Riesgos'!#REF!</f>
        <v>#REF!</v>
      </c>
      <c r="F93" s="552"/>
      <c r="G93" s="554"/>
      <c r="H93" s="557"/>
      <c r="I93" s="250"/>
      <c r="J93" s="560"/>
      <c r="K93" s="563"/>
      <c r="L93" s="540"/>
      <c r="M93" s="543"/>
      <c r="N93" s="543"/>
      <c r="O93" s="584"/>
      <c r="P93" s="584"/>
      <c r="Q93" s="587"/>
    </row>
    <row r="94" spans="1:17" ht="12.95" customHeight="1">
      <c r="A94" s="546"/>
      <c r="B94" s="543"/>
      <c r="C94" s="549"/>
      <c r="D94" s="549"/>
      <c r="E94" s="59" t="e">
        <f>'5- Identificación de Riesgos'!#REF!</f>
        <v>#REF!</v>
      </c>
      <c r="F94" s="552"/>
      <c r="G94" s="554"/>
      <c r="H94" s="557"/>
      <c r="I94" s="250"/>
      <c r="J94" s="560"/>
      <c r="K94" s="563"/>
      <c r="L94" s="540"/>
      <c r="M94" s="543"/>
      <c r="N94" s="543"/>
      <c r="O94" s="584"/>
      <c r="P94" s="584"/>
      <c r="Q94" s="587"/>
    </row>
    <row r="95" spans="1:17" ht="12.95" customHeight="1">
      <c r="A95" s="546"/>
      <c r="B95" s="543"/>
      <c r="C95" s="549"/>
      <c r="D95" s="549"/>
      <c r="E95" s="59" t="e">
        <f>'5- Identificación de Riesgos'!#REF!</f>
        <v>#REF!</v>
      </c>
      <c r="F95" s="552"/>
      <c r="G95" s="554"/>
      <c r="H95" s="557"/>
      <c r="I95" s="250"/>
      <c r="J95" s="560"/>
      <c r="K95" s="563"/>
      <c r="L95" s="540"/>
      <c r="M95" s="543"/>
      <c r="N95" s="543"/>
      <c r="O95" s="584"/>
      <c r="P95" s="584"/>
      <c r="Q95" s="587"/>
    </row>
    <row r="96" spans="1:17" ht="12.95" customHeight="1">
      <c r="A96" s="546"/>
      <c r="B96" s="543"/>
      <c r="C96" s="549"/>
      <c r="D96" s="549"/>
      <c r="E96" s="59" t="e">
        <f>'5- Identificación de Riesgos'!#REF!</f>
        <v>#REF!</v>
      </c>
      <c r="F96" s="552"/>
      <c r="G96" s="554"/>
      <c r="H96" s="557"/>
      <c r="I96" s="250"/>
      <c r="J96" s="560"/>
      <c r="K96" s="563"/>
      <c r="L96" s="540"/>
      <c r="M96" s="543"/>
      <c r="N96" s="543"/>
      <c r="O96" s="584"/>
      <c r="P96" s="584"/>
      <c r="Q96" s="587"/>
    </row>
    <row r="97" spans="1:17" ht="12.95" customHeight="1">
      <c r="A97" s="546"/>
      <c r="B97" s="543"/>
      <c r="C97" s="549"/>
      <c r="D97" s="549"/>
      <c r="E97" s="59" t="e">
        <f>'5- Identificación de Riesgos'!#REF!</f>
        <v>#REF!</v>
      </c>
      <c r="F97" s="552"/>
      <c r="G97" s="554"/>
      <c r="H97" s="557"/>
      <c r="I97" s="250"/>
      <c r="J97" s="560"/>
      <c r="K97" s="563"/>
      <c r="L97" s="540"/>
      <c r="M97" s="543"/>
      <c r="N97" s="543"/>
      <c r="O97" s="584"/>
      <c r="P97" s="584"/>
      <c r="Q97" s="587"/>
    </row>
    <row r="98" spans="1:17" ht="12.95" customHeight="1">
      <c r="A98" s="546"/>
      <c r="B98" s="543"/>
      <c r="C98" s="549"/>
      <c r="D98" s="549"/>
      <c r="E98" s="59" t="e">
        <f>'5- Identificación de Riesgos'!#REF!</f>
        <v>#REF!</v>
      </c>
      <c r="F98" s="552"/>
      <c r="G98" s="554"/>
      <c r="H98" s="557"/>
      <c r="I98" s="250"/>
      <c r="J98" s="560"/>
      <c r="K98" s="563"/>
      <c r="L98" s="540"/>
      <c r="M98" s="543"/>
      <c r="N98" s="543"/>
      <c r="O98" s="584"/>
      <c r="P98" s="584"/>
      <c r="Q98" s="587"/>
    </row>
    <row r="99" spans="1:17" ht="12.95" customHeight="1" thickBot="1">
      <c r="A99" s="547"/>
      <c r="B99" s="544"/>
      <c r="C99" s="550"/>
      <c r="D99" s="550"/>
      <c r="E99" s="245" t="e">
        <f>'5- Identificación de Riesgos'!#REF!</f>
        <v>#REF!</v>
      </c>
      <c r="F99" s="553"/>
      <c r="G99" s="555"/>
      <c r="H99" s="558"/>
      <c r="I99" s="250"/>
      <c r="J99" s="561"/>
      <c r="K99" s="564"/>
      <c r="L99" s="541"/>
      <c r="M99" s="544"/>
      <c r="N99" s="544"/>
      <c r="O99" s="585"/>
      <c r="P99" s="585"/>
      <c r="Q99" s="588"/>
    </row>
    <row r="100" spans="1:17" ht="12.95" customHeight="1">
      <c r="A100" s="545">
        <f>'5- Identificación de Riesgos'!A49</f>
        <v>10</v>
      </c>
      <c r="B100" s="542" t="str">
        <f>'5- Identificación de Riesgos'!B49</f>
        <v xml:space="preserve">Ofrecer, prometer, entregar, aceptar o solicitar una ventaja indebida para: 
Afectar la seguridad o confidencialidad de la información </v>
      </c>
      <c r="C100" s="548" t="str">
        <f>'5- Identificación de Riesgos'!C49</f>
        <v>Recibir dádivas o beneficios a nombre propio o de terceros por revelar información confidencial, alterar, retener o no publicar información.</v>
      </c>
      <c r="D100" s="548" t="s">
        <v>232</v>
      </c>
      <c r="E100" s="58" t="str">
        <f>'5- Identificación de Riesgos'!D53</f>
        <v>1. Falta de ética de los servidores públicos (Debilidades en principios y valores)</v>
      </c>
      <c r="F100" s="551" t="str">
        <f>'5- Identificación de Riesgos'!H49</f>
        <v>Muy Baja - 1</v>
      </c>
      <c r="G100" s="548" t="str">
        <f>'5- Identificación de Riesgos'!M49</f>
        <v>Mayor - 4</v>
      </c>
      <c r="H100" s="556" t="str">
        <f>'5- Identificación de Riesgos'!N49</f>
        <v>Alto  - 4</v>
      </c>
      <c r="I100" s="250"/>
      <c r="J100" s="559" t="str">
        <f>'6- Valoración Controles'!T49</f>
        <v>Muy Baja - 1</v>
      </c>
      <c r="K100" s="562" t="str">
        <f>'6- Valoración Controles'!U49</f>
        <v>Moderado - 3</v>
      </c>
      <c r="L100" s="539" t="e">
        <f>AVERAGE(#REF!)</f>
        <v>#REF!</v>
      </c>
      <c r="M100" s="542" t="str">
        <f>'6- Valoración Controles'!V49</f>
        <v>Moderado - 3</v>
      </c>
      <c r="N100" s="542" t="s">
        <v>425</v>
      </c>
      <c r="O100" s="583" t="s">
        <v>433</v>
      </c>
      <c r="P100" s="583" t="s">
        <v>416</v>
      </c>
      <c r="Q100" s="586">
        <v>45657</v>
      </c>
    </row>
    <row r="101" spans="1:17" ht="12.95" customHeight="1">
      <c r="A101" s="546"/>
      <c r="B101" s="543"/>
      <c r="C101" s="549"/>
      <c r="D101" s="549"/>
      <c r="E101" s="59" t="str">
        <f>'5- Identificación de Riesgos'!D54</f>
        <v>2. Falta de ética de terceros interesados (Debilidades principios y valores)</v>
      </c>
      <c r="F101" s="552"/>
      <c r="G101" s="554"/>
      <c r="H101" s="557"/>
      <c r="I101" s="250"/>
      <c r="J101" s="560"/>
      <c r="K101" s="563"/>
      <c r="L101" s="540"/>
      <c r="M101" s="543"/>
      <c r="N101" s="543"/>
      <c r="O101" s="584"/>
      <c r="P101" s="584"/>
      <c r="Q101" s="587"/>
    </row>
    <row r="102" spans="1:17" ht="12.95" customHeight="1">
      <c r="A102" s="546"/>
      <c r="B102" s="543"/>
      <c r="C102" s="549"/>
      <c r="D102" s="549"/>
      <c r="E102" s="59" t="str">
        <f>'5- Identificación de Riesgos'!D55</f>
        <v>3. Debilidad en los controles de los procedimientos por no determinar y/o aplicar la lista de chequeo de los productos y especificaciones.</v>
      </c>
      <c r="F102" s="552"/>
      <c r="G102" s="554"/>
      <c r="H102" s="557"/>
      <c r="I102" s="250"/>
      <c r="J102" s="560"/>
      <c r="K102" s="563"/>
      <c r="L102" s="540"/>
      <c r="M102" s="543"/>
      <c r="N102" s="543"/>
      <c r="O102" s="584"/>
      <c r="P102" s="584"/>
      <c r="Q102" s="587"/>
    </row>
    <row r="103" spans="1:17" ht="12.95" customHeight="1">
      <c r="A103" s="546"/>
      <c r="B103" s="543"/>
      <c r="C103" s="549"/>
      <c r="D103" s="549"/>
      <c r="E103" s="59" t="e">
        <f>'5- Identificación de Riesgos'!#REF!</f>
        <v>#REF!</v>
      </c>
      <c r="F103" s="552"/>
      <c r="G103" s="554"/>
      <c r="H103" s="557"/>
      <c r="I103" s="250"/>
      <c r="J103" s="560"/>
      <c r="K103" s="563"/>
      <c r="L103" s="540"/>
      <c r="M103" s="543"/>
      <c r="N103" s="543"/>
      <c r="O103" s="584"/>
      <c r="P103" s="584"/>
      <c r="Q103" s="587"/>
    </row>
    <row r="104" spans="1:17" ht="12.95" customHeight="1">
      <c r="A104" s="546"/>
      <c r="B104" s="543"/>
      <c r="C104" s="549"/>
      <c r="D104" s="549"/>
      <c r="E104" s="59" t="str">
        <f>'5- Identificación de Riesgos'!D56</f>
        <v xml:space="preserve">4. Debilidad en los controles de los procedimientos por concentración en la determinación de las condiciones de las necesidades a contratar </v>
      </c>
      <c r="F104" s="552"/>
      <c r="G104" s="554"/>
      <c r="H104" s="557"/>
      <c r="I104" s="250"/>
      <c r="J104" s="560"/>
      <c r="K104" s="563"/>
      <c r="L104" s="540"/>
      <c r="M104" s="543"/>
      <c r="N104" s="543"/>
      <c r="O104" s="584"/>
      <c r="P104" s="584"/>
      <c r="Q104" s="587"/>
    </row>
    <row r="105" spans="1:17" ht="12.95" customHeight="1">
      <c r="A105" s="546"/>
      <c r="B105" s="543"/>
      <c r="C105" s="549"/>
      <c r="D105" s="549"/>
      <c r="E105" s="59" t="e">
        <f>'5- Identificación de Riesgos'!#REF!</f>
        <v>#REF!</v>
      </c>
      <c r="F105" s="552"/>
      <c r="G105" s="554"/>
      <c r="H105" s="557"/>
      <c r="I105" s="250"/>
      <c r="J105" s="560"/>
      <c r="K105" s="563"/>
      <c r="L105" s="540"/>
      <c r="M105" s="543"/>
      <c r="N105" s="543"/>
      <c r="O105" s="584"/>
      <c r="P105" s="584"/>
      <c r="Q105" s="587"/>
    </row>
    <row r="106" spans="1:17" ht="12.95" customHeight="1">
      <c r="A106" s="546"/>
      <c r="B106" s="543"/>
      <c r="C106" s="549"/>
      <c r="D106" s="549"/>
      <c r="E106" s="59" t="e">
        <f>'5- Identificación de Riesgos'!#REF!</f>
        <v>#REF!</v>
      </c>
      <c r="F106" s="552"/>
      <c r="G106" s="554"/>
      <c r="H106" s="557"/>
      <c r="I106" s="250"/>
      <c r="J106" s="560"/>
      <c r="K106" s="563"/>
      <c r="L106" s="540"/>
      <c r="M106" s="543"/>
      <c r="N106" s="543"/>
      <c r="O106" s="584"/>
      <c r="P106" s="584"/>
      <c r="Q106" s="587"/>
    </row>
    <row r="107" spans="1:17" ht="12.95" customHeight="1">
      <c r="A107" s="546"/>
      <c r="B107" s="543"/>
      <c r="C107" s="549"/>
      <c r="D107" s="549"/>
      <c r="E107" s="59" t="e">
        <f>'5- Identificación de Riesgos'!#REF!</f>
        <v>#REF!</v>
      </c>
      <c r="F107" s="552"/>
      <c r="G107" s="554"/>
      <c r="H107" s="557"/>
      <c r="I107" s="250"/>
      <c r="J107" s="560"/>
      <c r="K107" s="563"/>
      <c r="L107" s="540"/>
      <c r="M107" s="543"/>
      <c r="N107" s="543"/>
      <c r="O107" s="584"/>
      <c r="P107" s="584"/>
      <c r="Q107" s="587"/>
    </row>
    <row r="108" spans="1:17" ht="12.95" customHeight="1">
      <c r="A108" s="546"/>
      <c r="B108" s="543"/>
      <c r="C108" s="549"/>
      <c r="D108" s="549"/>
      <c r="E108" s="59" t="e">
        <f>'5- Identificación de Riesgos'!#REF!</f>
        <v>#REF!</v>
      </c>
      <c r="F108" s="552"/>
      <c r="G108" s="554"/>
      <c r="H108" s="557"/>
      <c r="I108" s="250"/>
      <c r="J108" s="560"/>
      <c r="K108" s="563"/>
      <c r="L108" s="540"/>
      <c r="M108" s="543"/>
      <c r="N108" s="543"/>
      <c r="O108" s="584"/>
      <c r="P108" s="584"/>
      <c r="Q108" s="587"/>
    </row>
    <row r="109" spans="1:17" ht="12.95" customHeight="1" thickBot="1">
      <c r="A109" s="547"/>
      <c r="B109" s="544"/>
      <c r="C109" s="550"/>
      <c r="D109" s="550"/>
      <c r="E109" s="245" t="e">
        <f>'5- Identificación de Riesgos'!#REF!</f>
        <v>#REF!</v>
      </c>
      <c r="F109" s="553"/>
      <c r="G109" s="555"/>
      <c r="H109" s="558"/>
      <c r="I109" s="250"/>
      <c r="J109" s="561"/>
      <c r="K109" s="564"/>
      <c r="L109" s="541"/>
      <c r="M109" s="544"/>
      <c r="N109" s="544"/>
      <c r="O109" s="585"/>
      <c r="P109" s="585"/>
      <c r="Q109" s="588"/>
    </row>
    <row r="110" spans="1:17" ht="12.95" customHeight="1">
      <c r="A110" s="545">
        <f>'5- Identificación de Riesgos'!A53</f>
        <v>11</v>
      </c>
      <c r="B110" s="542" t="str">
        <f>'5- Identificación de Riesgos'!B53</f>
        <v>Ofrecer, prometer, entregar, aceptar o solicitar una ventaja indebida para:
La adquisición de bienes y servicios</v>
      </c>
      <c r="C110" s="548" t="str">
        <f>'5- Identificación de Riesgos'!C53</f>
        <v>Incorporar condiciones o requisitos que favorezcan a un proveedor en particular y/o una caracteristica o cualidad de un bien o servicio en especial</v>
      </c>
      <c r="D110" s="548" t="s">
        <v>232</v>
      </c>
      <c r="E110" s="58" t="str">
        <f>'5- Identificación de Riesgos'!D57</f>
        <v>1. Falta de ética de los servidores públicos (Debilidades en principios y valores)</v>
      </c>
      <c r="F110" s="551" t="str">
        <f>'5- Identificación de Riesgos'!H53</f>
        <v>Muy Baja - 1</v>
      </c>
      <c r="G110" s="548" t="str">
        <f>'5- Identificación de Riesgos'!M53</f>
        <v>Mayor - 4</v>
      </c>
      <c r="H110" s="556" t="str">
        <f>'5- Identificación de Riesgos'!N53</f>
        <v>Alto  - 4</v>
      </c>
      <c r="I110" s="250"/>
      <c r="J110" s="559" t="str">
        <f>'6- Valoración Controles'!T53</f>
        <v>Muy Baja - 1</v>
      </c>
      <c r="K110" s="562" t="str">
        <f>'6- Valoración Controles'!U53</f>
        <v>Moderado - 3</v>
      </c>
      <c r="L110" s="539" t="e">
        <f>AVERAGE(#REF!)</f>
        <v>#REF!</v>
      </c>
      <c r="M110" s="542" t="str">
        <f>'6- Valoración Controles'!V53</f>
        <v>Moderado - 3</v>
      </c>
      <c r="N110" s="542" t="s">
        <v>425</v>
      </c>
      <c r="O110" s="583" t="s">
        <v>433</v>
      </c>
      <c r="P110" s="583" t="s">
        <v>416</v>
      </c>
      <c r="Q110" s="586">
        <v>45657</v>
      </c>
    </row>
    <row r="111" spans="1:17" ht="12.95" customHeight="1">
      <c r="A111" s="546"/>
      <c r="B111" s="543"/>
      <c r="C111" s="549"/>
      <c r="D111" s="549"/>
      <c r="E111" s="59" t="str">
        <f>'5- Identificación de Riesgos'!D58</f>
        <v>2. Falta de ética de terceros interesados (Debilidades principios y valores)</v>
      </c>
      <c r="F111" s="552"/>
      <c r="G111" s="554"/>
      <c r="H111" s="557"/>
      <c r="I111" s="250"/>
      <c r="J111" s="560"/>
      <c r="K111" s="563"/>
      <c r="L111" s="540"/>
      <c r="M111" s="543"/>
      <c r="N111" s="543"/>
      <c r="O111" s="584"/>
      <c r="P111" s="584"/>
      <c r="Q111" s="587"/>
    </row>
    <row r="112" spans="1:17" ht="12.95" customHeight="1">
      <c r="A112" s="546"/>
      <c r="B112" s="543"/>
      <c r="C112" s="549"/>
      <c r="D112" s="549"/>
      <c r="E112" s="59" t="str">
        <f>'5- Identificación de Riesgos'!D59</f>
        <v>3. Debilidad en los controles de los procedimientos por no determinar y/o aplicar la lista de chequeo de los productos y especificaciones.</v>
      </c>
      <c r="F112" s="552"/>
      <c r="G112" s="554"/>
      <c r="H112" s="557"/>
      <c r="I112" s="250"/>
      <c r="J112" s="560"/>
      <c r="K112" s="563"/>
      <c r="L112" s="540"/>
      <c r="M112" s="543"/>
      <c r="N112" s="543"/>
      <c r="O112" s="584"/>
      <c r="P112" s="584"/>
      <c r="Q112" s="587"/>
    </row>
    <row r="113" spans="1:17" ht="12.95" customHeight="1">
      <c r="A113" s="546"/>
      <c r="B113" s="543"/>
      <c r="C113" s="549"/>
      <c r="D113" s="549"/>
      <c r="E113" s="59" t="e">
        <f>'5- Identificación de Riesgos'!#REF!</f>
        <v>#REF!</v>
      </c>
      <c r="F113" s="552"/>
      <c r="G113" s="554"/>
      <c r="H113" s="557"/>
      <c r="I113" s="250"/>
      <c r="J113" s="560"/>
      <c r="K113" s="563"/>
      <c r="L113" s="540"/>
      <c r="M113" s="543"/>
      <c r="N113" s="543"/>
      <c r="O113" s="584"/>
      <c r="P113" s="584"/>
      <c r="Q113" s="587"/>
    </row>
    <row r="114" spans="1:17" ht="12.95" customHeight="1">
      <c r="A114" s="546"/>
      <c r="B114" s="543"/>
      <c r="C114" s="549"/>
      <c r="D114" s="549"/>
      <c r="E114" s="59" t="str">
        <f>'5- Identificación de Riesgos'!D60</f>
        <v>4. Debilidad en los controles, en los eventos de contar con Interventor, el Supervisor no efectua seguimiento y control a los informes de cumplimiento de obligaciones contractuales.</v>
      </c>
      <c r="F114" s="552"/>
      <c r="G114" s="554"/>
      <c r="H114" s="557"/>
      <c r="I114" s="250"/>
      <c r="J114" s="560"/>
      <c r="K114" s="563"/>
      <c r="L114" s="540"/>
      <c r="M114" s="543"/>
      <c r="N114" s="543"/>
      <c r="O114" s="584"/>
      <c r="P114" s="584"/>
      <c r="Q114" s="587"/>
    </row>
    <row r="115" spans="1:17" ht="12.95" customHeight="1">
      <c r="A115" s="546"/>
      <c r="B115" s="543"/>
      <c r="C115" s="549"/>
      <c r="D115" s="549"/>
      <c r="E115" s="59" t="str">
        <f>'5- Identificación de Riesgos'!D61</f>
        <v>5. Debilidad en los controles por que el Interventor y/o Supervisor se abstiene u omite verificar el cumplimiento de las obligaciones establecidas en el marco legal.</v>
      </c>
      <c r="F115" s="552"/>
      <c r="G115" s="554"/>
      <c r="H115" s="557"/>
      <c r="I115" s="250"/>
      <c r="J115" s="560"/>
      <c r="K115" s="563"/>
      <c r="L115" s="540"/>
      <c r="M115" s="543"/>
      <c r="N115" s="543"/>
      <c r="O115" s="584"/>
      <c r="P115" s="584"/>
      <c r="Q115" s="587"/>
    </row>
    <row r="116" spans="1:17" ht="12.95" customHeight="1">
      <c r="A116" s="546"/>
      <c r="B116" s="543"/>
      <c r="C116" s="549"/>
      <c r="D116" s="549"/>
      <c r="E116" s="59" t="str">
        <f>'5- Identificación de Riesgos'!D62</f>
        <v>6. Debilidad en los controles por no determinar los mecanismos de verificación que garanticen la integralidad y calidad del bien, producto o servicio, según especificaciones</v>
      </c>
      <c r="F116" s="552"/>
      <c r="G116" s="554"/>
      <c r="H116" s="557"/>
      <c r="I116" s="250"/>
      <c r="J116" s="560"/>
      <c r="K116" s="563"/>
      <c r="L116" s="540"/>
      <c r="M116" s="543"/>
      <c r="N116" s="543"/>
      <c r="O116" s="584"/>
      <c r="P116" s="584"/>
      <c r="Q116" s="587"/>
    </row>
    <row r="117" spans="1:17" ht="12.95" customHeight="1">
      <c r="A117" s="546"/>
      <c r="B117" s="543"/>
      <c r="C117" s="549"/>
      <c r="D117" s="549"/>
      <c r="E117" s="59" t="e">
        <f>'5- Identificación de Riesgos'!#REF!</f>
        <v>#REF!</v>
      </c>
      <c r="F117" s="552"/>
      <c r="G117" s="554"/>
      <c r="H117" s="557"/>
      <c r="I117" s="250"/>
      <c r="J117" s="560"/>
      <c r="K117" s="563"/>
      <c r="L117" s="540"/>
      <c r="M117" s="543"/>
      <c r="N117" s="543"/>
      <c r="O117" s="584"/>
      <c r="P117" s="584"/>
      <c r="Q117" s="587"/>
    </row>
    <row r="118" spans="1:17" ht="12.95" customHeight="1">
      <c r="A118" s="546"/>
      <c r="B118" s="543"/>
      <c r="C118" s="549"/>
      <c r="D118" s="549"/>
      <c r="E118" s="59" t="e">
        <f>'5- Identificación de Riesgos'!#REF!</f>
        <v>#REF!</v>
      </c>
      <c r="F118" s="552"/>
      <c r="G118" s="554"/>
      <c r="H118" s="557"/>
      <c r="I118" s="250"/>
      <c r="J118" s="560"/>
      <c r="K118" s="563"/>
      <c r="L118" s="540"/>
      <c r="M118" s="543"/>
      <c r="N118" s="543"/>
      <c r="O118" s="584"/>
      <c r="P118" s="584"/>
      <c r="Q118" s="587"/>
    </row>
    <row r="119" spans="1:17" ht="12.95" customHeight="1" thickBot="1">
      <c r="A119" s="547"/>
      <c r="B119" s="544"/>
      <c r="C119" s="550"/>
      <c r="D119" s="550"/>
      <c r="E119" s="245" t="e">
        <f>'5- Identificación de Riesgos'!#REF!</f>
        <v>#REF!</v>
      </c>
      <c r="F119" s="553"/>
      <c r="G119" s="555"/>
      <c r="H119" s="558"/>
      <c r="I119" s="250"/>
      <c r="J119" s="561"/>
      <c r="K119" s="564"/>
      <c r="L119" s="541"/>
      <c r="M119" s="544"/>
      <c r="N119" s="544"/>
      <c r="O119" s="585"/>
      <c r="P119" s="585"/>
      <c r="Q119" s="588"/>
    </row>
    <row r="120" spans="1:17" ht="12.95" customHeight="1">
      <c r="A120" s="545">
        <f>'5- Identificación de Riesgos'!A57</f>
        <v>12</v>
      </c>
      <c r="B120" s="542" t="str">
        <f>'5- Identificación de Riesgos'!B57</f>
        <v>Ofrecer, prometer, entregar, aceptar o solicitar una ventaja indebida para:
Recibir bienes o servicios que no satisfacen las condiciones establecidas en los contratos y especificaciones técnicas</v>
      </c>
      <c r="C120" s="548" t="str">
        <f>'5- Identificación de Riesgos'!C57</f>
        <v xml:space="preserve">Cuando el supervisor y/o interventor en menoscabo de los intereses Institucionales y/o del Estado desvie, manipule, oculte, o se abstenga de brindar información sobre incumplimientos técnicos, financieros, contables, jurídicos y/o administrativos en la ejecución del contrato
 </v>
      </c>
      <c r="D120" s="548" t="s">
        <v>232</v>
      </c>
      <c r="E120" s="58" t="str">
        <f>'5- Identificación de Riesgos'!D63</f>
        <v>1. Falta de ética de los servidores públicos (Debilidades en principios y valores)</v>
      </c>
      <c r="F120" s="551" t="str">
        <f>'5- Identificación de Riesgos'!H57</f>
        <v>Muy Baja - 1</v>
      </c>
      <c r="G120" s="548" t="str">
        <f>'5- Identificación de Riesgos'!M57</f>
        <v>Mayor - 4</v>
      </c>
      <c r="H120" s="556" t="str">
        <f>'5- Identificación de Riesgos'!N57</f>
        <v>Alto  - 4</v>
      </c>
      <c r="I120" s="250"/>
      <c r="J120" s="559" t="str">
        <f>'6- Valoración Controles'!T57</f>
        <v>Muy Baja - 1</v>
      </c>
      <c r="K120" s="562" t="str">
        <f>'6- Valoración Controles'!U57</f>
        <v>Moderado - 3</v>
      </c>
      <c r="L120" s="539" t="e">
        <f>AVERAGE(#REF!)</f>
        <v>#REF!</v>
      </c>
      <c r="M120" s="542" t="str">
        <f>'6- Valoración Controles'!V57</f>
        <v>Moderado - 3</v>
      </c>
      <c r="N120" s="542" t="s">
        <v>425</v>
      </c>
      <c r="O120" s="583" t="s">
        <v>433</v>
      </c>
      <c r="P120" s="583" t="s">
        <v>416</v>
      </c>
      <c r="Q120" s="586">
        <v>45657</v>
      </c>
    </row>
    <row r="121" spans="1:17" ht="12.95" customHeight="1">
      <c r="A121" s="546"/>
      <c r="B121" s="543"/>
      <c r="C121" s="549"/>
      <c r="D121" s="549"/>
      <c r="E121" s="59" t="str">
        <f>'5- Identificación de Riesgos'!D64</f>
        <v>2. Falta de ética de terceros interesados (Debilidades principios y valores)</v>
      </c>
      <c r="F121" s="552"/>
      <c r="G121" s="554"/>
      <c r="H121" s="557"/>
      <c r="I121" s="250"/>
      <c r="J121" s="560"/>
      <c r="K121" s="563"/>
      <c r="L121" s="540"/>
      <c r="M121" s="543"/>
      <c r="N121" s="543"/>
      <c r="O121" s="584"/>
      <c r="P121" s="584"/>
      <c r="Q121" s="587"/>
    </row>
    <row r="122" spans="1:17" ht="12.95" customHeight="1">
      <c r="A122" s="546"/>
      <c r="B122" s="543"/>
      <c r="C122" s="549"/>
      <c r="D122" s="549"/>
      <c r="E122" s="59" t="str">
        <f>'5- Identificación de Riesgos'!D65</f>
        <v>3. Debilidad en los controles de los procedimientos para el manejo de los bienes muebles, equipos y consumibles</v>
      </c>
      <c r="F122" s="552"/>
      <c r="G122" s="554"/>
      <c r="H122" s="557"/>
      <c r="I122" s="250"/>
      <c r="J122" s="560"/>
      <c r="K122" s="563"/>
      <c r="L122" s="540"/>
      <c r="M122" s="543"/>
      <c r="N122" s="543"/>
      <c r="O122" s="584"/>
      <c r="P122" s="584"/>
      <c r="Q122" s="587"/>
    </row>
    <row r="123" spans="1:17" ht="12.95" customHeight="1">
      <c r="A123" s="546"/>
      <c r="B123" s="543"/>
      <c r="C123" s="549"/>
      <c r="D123" s="549"/>
      <c r="E123" s="59" t="str">
        <f>'5- Identificación de Riesgos'!D66</f>
        <v>4. Debilidad en los controles para el retiro de los bienes muebles, equipos y consumibles de las sedes de la entidad</v>
      </c>
      <c r="F123" s="552"/>
      <c r="G123" s="554"/>
      <c r="H123" s="557"/>
      <c r="I123" s="250"/>
      <c r="J123" s="560"/>
      <c r="K123" s="563"/>
      <c r="L123" s="540"/>
      <c r="M123" s="543"/>
      <c r="N123" s="543"/>
      <c r="O123" s="584"/>
      <c r="P123" s="584"/>
      <c r="Q123" s="587"/>
    </row>
    <row r="124" spans="1:17" ht="12.95" customHeight="1">
      <c r="A124" s="546"/>
      <c r="B124" s="543"/>
      <c r="C124" s="549"/>
      <c r="D124" s="549"/>
      <c r="E124" s="59" t="e">
        <f>'5- Identificación de Riesgos'!#REF!</f>
        <v>#REF!</v>
      </c>
      <c r="F124" s="552"/>
      <c r="G124" s="554"/>
      <c r="H124" s="557"/>
      <c r="I124" s="250"/>
      <c r="J124" s="560"/>
      <c r="K124" s="563"/>
      <c r="L124" s="540"/>
      <c r="M124" s="543"/>
      <c r="N124" s="543"/>
      <c r="O124" s="584"/>
      <c r="P124" s="584"/>
      <c r="Q124" s="587"/>
    </row>
    <row r="125" spans="1:17" ht="12.95" customHeight="1">
      <c r="A125" s="546"/>
      <c r="B125" s="543"/>
      <c r="C125" s="549"/>
      <c r="D125" s="549"/>
      <c r="E125" s="59" t="e">
        <f>'5- Identificación de Riesgos'!#REF!</f>
        <v>#REF!</v>
      </c>
      <c r="F125" s="552"/>
      <c r="G125" s="554"/>
      <c r="H125" s="557"/>
      <c r="I125" s="250"/>
      <c r="J125" s="560"/>
      <c r="K125" s="563"/>
      <c r="L125" s="540"/>
      <c r="M125" s="543"/>
      <c r="N125" s="543"/>
      <c r="O125" s="584"/>
      <c r="P125" s="584"/>
      <c r="Q125" s="587"/>
    </row>
    <row r="126" spans="1:17" ht="12.95" customHeight="1">
      <c r="A126" s="546"/>
      <c r="B126" s="543"/>
      <c r="C126" s="549"/>
      <c r="D126" s="549"/>
      <c r="E126" s="59" t="e">
        <f>'5- Identificación de Riesgos'!#REF!</f>
        <v>#REF!</v>
      </c>
      <c r="F126" s="552"/>
      <c r="G126" s="554"/>
      <c r="H126" s="557"/>
      <c r="I126" s="250"/>
      <c r="J126" s="560"/>
      <c r="K126" s="563"/>
      <c r="L126" s="540"/>
      <c r="M126" s="543"/>
      <c r="N126" s="543"/>
      <c r="O126" s="584"/>
      <c r="P126" s="584"/>
      <c r="Q126" s="587"/>
    </row>
    <row r="127" spans="1:17" ht="12.95" customHeight="1">
      <c r="A127" s="546"/>
      <c r="B127" s="543"/>
      <c r="C127" s="549"/>
      <c r="D127" s="549"/>
      <c r="E127" s="59" t="e">
        <f>'5- Identificación de Riesgos'!#REF!</f>
        <v>#REF!</v>
      </c>
      <c r="F127" s="552"/>
      <c r="G127" s="554"/>
      <c r="H127" s="557"/>
      <c r="I127" s="250"/>
      <c r="J127" s="560"/>
      <c r="K127" s="563"/>
      <c r="L127" s="540"/>
      <c r="M127" s="543"/>
      <c r="N127" s="543"/>
      <c r="O127" s="584"/>
      <c r="P127" s="584"/>
      <c r="Q127" s="587"/>
    </row>
    <row r="128" spans="1:17" ht="12.95" customHeight="1">
      <c r="A128" s="546"/>
      <c r="B128" s="543"/>
      <c r="C128" s="549"/>
      <c r="D128" s="549"/>
      <c r="E128" s="59" t="e">
        <f>'5- Identificación de Riesgos'!#REF!</f>
        <v>#REF!</v>
      </c>
      <c r="F128" s="552"/>
      <c r="G128" s="554"/>
      <c r="H128" s="557"/>
      <c r="I128" s="250"/>
      <c r="J128" s="560"/>
      <c r="K128" s="563"/>
      <c r="L128" s="540"/>
      <c r="M128" s="543"/>
      <c r="N128" s="543"/>
      <c r="O128" s="584"/>
      <c r="P128" s="584"/>
      <c r="Q128" s="587"/>
    </row>
    <row r="129" spans="1:17" ht="12.95" customHeight="1" thickBot="1">
      <c r="A129" s="547"/>
      <c r="B129" s="544"/>
      <c r="C129" s="550"/>
      <c r="D129" s="550"/>
      <c r="E129" s="245" t="e">
        <f>'5- Identificación de Riesgos'!#REF!</f>
        <v>#REF!</v>
      </c>
      <c r="F129" s="553"/>
      <c r="G129" s="555"/>
      <c r="H129" s="558"/>
      <c r="I129" s="250"/>
      <c r="J129" s="561"/>
      <c r="K129" s="564"/>
      <c r="L129" s="541"/>
      <c r="M129" s="544"/>
      <c r="N129" s="544"/>
      <c r="O129" s="585"/>
      <c r="P129" s="585"/>
      <c r="Q129" s="588"/>
    </row>
    <row r="130" spans="1:17" ht="12.95" customHeight="1">
      <c r="A130" s="545">
        <f>'5- Identificación de Riesgos'!A63</f>
        <v>13</v>
      </c>
      <c r="B130" s="542" t="str">
        <f>'5- Identificación de Riesgos'!B63</f>
        <v>Ofrecer, prometer, entregar, aceptar o solicitar una ventaja indebida para:
Permitir el uso de los bienes muebles e inmuebles, equipos y consumibles de la entidad con destino diferente a lo establecido.</v>
      </c>
      <c r="C130" s="548" t="str">
        <f>'5- Identificación de Riesgos'!C63</f>
        <v xml:space="preserve">Permitir el uso o destinación de los bienes muebles, inmuebles, equipos y consumibles de la entidad con proposito diferente a lo establecido </v>
      </c>
      <c r="D130" s="548" t="s">
        <v>232</v>
      </c>
      <c r="E130" s="58">
        <f>'5- Identificación de Riesgos'!D67</f>
        <v>0</v>
      </c>
      <c r="F130" s="551" t="str">
        <f>'5- Identificación de Riesgos'!H63</f>
        <v>Muy Baja - 1</v>
      </c>
      <c r="G130" s="548" t="str">
        <f>'5- Identificación de Riesgos'!M63</f>
        <v>Mayor - 4</v>
      </c>
      <c r="H130" s="556" t="str">
        <f>'5- Identificación de Riesgos'!N63</f>
        <v>Alto  - 4</v>
      </c>
      <c r="I130" s="250"/>
      <c r="J130" s="559" t="str">
        <f>'6- Valoración Controles'!T63</f>
        <v>Muy Baja - 1</v>
      </c>
      <c r="K130" s="562" t="str">
        <f>'6- Valoración Controles'!U63</f>
        <v>Moderado - 3</v>
      </c>
      <c r="L130" s="539" t="e">
        <f>AVERAGE(#REF!)</f>
        <v>#REF!</v>
      </c>
      <c r="M130" s="542" t="str">
        <f>'6- Valoración Controles'!V63</f>
        <v>Moderado - 3</v>
      </c>
      <c r="N130" s="542" t="s">
        <v>425</v>
      </c>
      <c r="O130" s="583" t="s">
        <v>433</v>
      </c>
      <c r="P130" s="583" t="s">
        <v>416</v>
      </c>
      <c r="Q130" s="586">
        <v>45657</v>
      </c>
    </row>
    <row r="131" spans="1:17" ht="12.95" customHeight="1">
      <c r="A131" s="546"/>
      <c r="B131" s="543"/>
      <c r="C131" s="549"/>
      <c r="D131" s="549"/>
      <c r="E131" s="59">
        <f>'5- Identificación de Riesgos'!D68</f>
        <v>0</v>
      </c>
      <c r="F131" s="552"/>
      <c r="G131" s="554"/>
      <c r="H131" s="557"/>
      <c r="I131" s="250"/>
      <c r="J131" s="560"/>
      <c r="K131" s="563"/>
      <c r="L131" s="540"/>
      <c r="M131" s="543"/>
      <c r="N131" s="543"/>
      <c r="O131" s="584"/>
      <c r="P131" s="584"/>
      <c r="Q131" s="587"/>
    </row>
    <row r="132" spans="1:17" ht="12.95" customHeight="1">
      <c r="A132" s="546"/>
      <c r="B132" s="543"/>
      <c r="C132" s="549"/>
      <c r="D132" s="549"/>
      <c r="E132" s="59">
        <f>'5- Identificación de Riesgos'!D69</f>
        <v>0</v>
      </c>
      <c r="F132" s="552"/>
      <c r="G132" s="554"/>
      <c r="H132" s="557"/>
      <c r="I132" s="250"/>
      <c r="J132" s="560"/>
      <c r="K132" s="563"/>
      <c r="L132" s="540"/>
      <c r="M132" s="543"/>
      <c r="N132" s="543"/>
      <c r="O132" s="584"/>
      <c r="P132" s="584"/>
      <c r="Q132" s="587"/>
    </row>
    <row r="133" spans="1:17" ht="12.95" customHeight="1">
      <c r="A133" s="546"/>
      <c r="B133" s="543"/>
      <c r="C133" s="549"/>
      <c r="D133" s="549"/>
      <c r="E133" s="59">
        <f>'5- Identificación de Riesgos'!D70</f>
        <v>0</v>
      </c>
      <c r="F133" s="552"/>
      <c r="G133" s="554"/>
      <c r="H133" s="557"/>
      <c r="I133" s="250"/>
      <c r="J133" s="560"/>
      <c r="K133" s="563"/>
      <c r="L133" s="540"/>
      <c r="M133" s="543"/>
      <c r="N133" s="543"/>
      <c r="O133" s="584"/>
      <c r="P133" s="584"/>
      <c r="Q133" s="587"/>
    </row>
    <row r="134" spans="1:17" ht="12.95" customHeight="1">
      <c r="A134" s="546"/>
      <c r="B134" s="543"/>
      <c r="C134" s="549"/>
      <c r="D134" s="549"/>
      <c r="E134" s="59">
        <f>'5- Identificación de Riesgos'!D71</f>
        <v>0</v>
      </c>
      <c r="F134" s="552"/>
      <c r="G134" s="554"/>
      <c r="H134" s="557"/>
      <c r="I134" s="250"/>
      <c r="J134" s="560"/>
      <c r="K134" s="563"/>
      <c r="L134" s="540"/>
      <c r="M134" s="543"/>
      <c r="N134" s="543"/>
      <c r="O134" s="584"/>
      <c r="P134" s="584"/>
      <c r="Q134" s="587"/>
    </row>
    <row r="135" spans="1:17" ht="12.95" customHeight="1">
      <c r="A135" s="546"/>
      <c r="B135" s="543"/>
      <c r="C135" s="549"/>
      <c r="D135" s="549"/>
      <c r="E135" s="59">
        <f>'5- Identificación de Riesgos'!D72</f>
        <v>0</v>
      </c>
      <c r="F135" s="552"/>
      <c r="G135" s="554"/>
      <c r="H135" s="557"/>
      <c r="I135" s="250"/>
      <c r="J135" s="560"/>
      <c r="K135" s="563"/>
      <c r="L135" s="540"/>
      <c r="M135" s="543"/>
      <c r="N135" s="543"/>
      <c r="O135" s="584"/>
      <c r="P135" s="584"/>
      <c r="Q135" s="587"/>
    </row>
    <row r="136" spans="1:17" ht="12.95" customHeight="1">
      <c r="A136" s="546"/>
      <c r="B136" s="543"/>
      <c r="C136" s="549"/>
      <c r="D136" s="549"/>
      <c r="E136" s="59">
        <f>'5- Identificación de Riesgos'!D73</f>
        <v>0</v>
      </c>
      <c r="F136" s="552"/>
      <c r="G136" s="554"/>
      <c r="H136" s="557"/>
      <c r="I136" s="250"/>
      <c r="J136" s="560"/>
      <c r="K136" s="563"/>
      <c r="L136" s="540"/>
      <c r="M136" s="543"/>
      <c r="N136" s="543"/>
      <c r="O136" s="584"/>
      <c r="P136" s="584"/>
      <c r="Q136" s="587"/>
    </row>
    <row r="137" spans="1:17" ht="12.95" customHeight="1">
      <c r="A137" s="546"/>
      <c r="B137" s="543"/>
      <c r="C137" s="549"/>
      <c r="D137" s="549"/>
      <c r="E137" s="59">
        <f>'5- Identificación de Riesgos'!D74</f>
        <v>0</v>
      </c>
      <c r="F137" s="552"/>
      <c r="G137" s="554"/>
      <c r="H137" s="557"/>
      <c r="I137" s="250"/>
      <c r="J137" s="560"/>
      <c r="K137" s="563"/>
      <c r="L137" s="540"/>
      <c r="M137" s="543"/>
      <c r="N137" s="543"/>
      <c r="O137" s="584"/>
      <c r="P137" s="584"/>
      <c r="Q137" s="587"/>
    </row>
    <row r="138" spans="1:17" ht="12.95" customHeight="1">
      <c r="A138" s="546"/>
      <c r="B138" s="543"/>
      <c r="C138" s="549"/>
      <c r="D138" s="549"/>
      <c r="E138" s="59">
        <f>'5- Identificación de Riesgos'!D75</f>
        <v>0</v>
      </c>
      <c r="F138" s="552"/>
      <c r="G138" s="554"/>
      <c r="H138" s="557"/>
      <c r="I138" s="250"/>
      <c r="J138" s="560"/>
      <c r="K138" s="563"/>
      <c r="L138" s="540"/>
      <c r="M138" s="543"/>
      <c r="N138" s="543"/>
      <c r="O138" s="584"/>
      <c r="P138" s="584"/>
      <c r="Q138" s="587"/>
    </row>
    <row r="139" spans="1:17" ht="12.95" customHeight="1" thickBot="1">
      <c r="A139" s="547"/>
      <c r="B139" s="544"/>
      <c r="C139" s="550"/>
      <c r="D139" s="550"/>
      <c r="E139" s="245">
        <f>'5- Identificación de Riesgos'!D76</f>
        <v>0</v>
      </c>
      <c r="F139" s="553"/>
      <c r="G139" s="555"/>
      <c r="H139" s="558"/>
      <c r="I139" s="250"/>
      <c r="J139" s="561"/>
      <c r="K139" s="564"/>
      <c r="L139" s="541"/>
      <c r="M139" s="544"/>
      <c r="N139" s="544"/>
      <c r="O139" s="585"/>
      <c r="P139" s="585"/>
      <c r="Q139" s="588"/>
    </row>
    <row r="140" spans="1:17"/>
  </sheetData>
  <sheetProtection sheet="1" objects="1" scenarios="1"/>
  <mergeCells count="222">
    <mergeCell ref="O130:O139"/>
    <mergeCell ref="P130:P139"/>
    <mergeCell ref="Q130:Q139"/>
    <mergeCell ref="O100:O109"/>
    <mergeCell ref="P100:P109"/>
    <mergeCell ref="Q100:Q109"/>
    <mergeCell ref="O110:O119"/>
    <mergeCell ref="P110:P119"/>
    <mergeCell ref="Q110:Q119"/>
    <mergeCell ref="O120:O129"/>
    <mergeCell ref="P120:P129"/>
    <mergeCell ref="Q120:Q129"/>
    <mergeCell ref="O70:O79"/>
    <mergeCell ref="P70:P79"/>
    <mergeCell ref="Q70:Q79"/>
    <mergeCell ref="O80:O89"/>
    <mergeCell ref="P80:P89"/>
    <mergeCell ref="Q80:Q89"/>
    <mergeCell ref="O90:O99"/>
    <mergeCell ref="P90:P99"/>
    <mergeCell ref="Q90:Q99"/>
    <mergeCell ref="O40:O49"/>
    <mergeCell ref="P40:P49"/>
    <mergeCell ref="Q40:Q49"/>
    <mergeCell ref="O50:O59"/>
    <mergeCell ref="P50:P59"/>
    <mergeCell ref="Q50:Q59"/>
    <mergeCell ref="O60:O69"/>
    <mergeCell ref="P60:P69"/>
    <mergeCell ref="Q60:Q69"/>
    <mergeCell ref="O10:O19"/>
    <mergeCell ref="P10:P19"/>
    <mergeCell ref="Q10:Q19"/>
    <mergeCell ref="O20:O29"/>
    <mergeCell ref="P20:P29"/>
    <mergeCell ref="Q20:Q29"/>
    <mergeCell ref="O30:O39"/>
    <mergeCell ref="P30:P39"/>
    <mergeCell ref="Q30:Q39"/>
    <mergeCell ref="L130:L139"/>
    <mergeCell ref="M130:M139"/>
    <mergeCell ref="N130:N139"/>
    <mergeCell ref="A130:A139"/>
    <mergeCell ref="B130:B139"/>
    <mergeCell ref="C130:C139"/>
    <mergeCell ref="D130:D139"/>
    <mergeCell ref="F130:F139"/>
    <mergeCell ref="G130:G139"/>
    <mergeCell ref="H130:H139"/>
    <mergeCell ref="J130:J139"/>
    <mergeCell ref="K130:K139"/>
    <mergeCell ref="A4:B4"/>
    <mergeCell ref="A5:B5"/>
    <mergeCell ref="A8:A9"/>
    <mergeCell ref="E8:E9"/>
    <mergeCell ref="C4:Q4"/>
    <mergeCell ref="C5:Q5"/>
    <mergeCell ref="C6:Q6"/>
    <mergeCell ref="L8:L9"/>
    <mergeCell ref="J8:J9"/>
    <mergeCell ref="H8:H9"/>
    <mergeCell ref="C8:C9"/>
    <mergeCell ref="A6:B6"/>
    <mergeCell ref="O8:O9"/>
    <mergeCell ref="P8:P9"/>
    <mergeCell ref="Q8:Q9"/>
    <mergeCell ref="A7:E7"/>
    <mergeCell ref="F7:H7"/>
    <mergeCell ref="M8:M9"/>
    <mergeCell ref="N8:N9"/>
    <mergeCell ref="F8:F9"/>
    <mergeCell ref="G8:G9"/>
    <mergeCell ref="J7:N7"/>
    <mergeCell ref="D8:D9"/>
    <mergeCell ref="B8:B9"/>
    <mergeCell ref="A10:A19"/>
    <mergeCell ref="B10:B19"/>
    <mergeCell ref="F10:F19"/>
    <mergeCell ref="K8:K9"/>
    <mergeCell ref="A20:A29"/>
    <mergeCell ref="B20:B29"/>
    <mergeCell ref="C20:C29"/>
    <mergeCell ref="D20:D29"/>
    <mergeCell ref="F20:F29"/>
    <mergeCell ref="I8:I9"/>
    <mergeCell ref="M10:M19"/>
    <mergeCell ref="N10:N19"/>
    <mergeCell ref="C10:C19"/>
    <mergeCell ref="D10:D19"/>
    <mergeCell ref="G10:G19"/>
    <mergeCell ref="H10:H19"/>
    <mergeCell ref="J10:J19"/>
    <mergeCell ref="K10:K19"/>
    <mergeCell ref="L10:L19"/>
    <mergeCell ref="M20:M29"/>
    <mergeCell ref="N20:N29"/>
    <mergeCell ref="A30:A39"/>
    <mergeCell ref="B30:B39"/>
    <mergeCell ref="C30:C39"/>
    <mergeCell ref="D30:D39"/>
    <mergeCell ref="F30:F39"/>
    <mergeCell ref="G30:G39"/>
    <mergeCell ref="H30:H39"/>
    <mergeCell ref="J30:J39"/>
    <mergeCell ref="K30:K39"/>
    <mergeCell ref="L30:L39"/>
    <mergeCell ref="M30:M39"/>
    <mergeCell ref="N30:N39"/>
    <mergeCell ref="G20:G29"/>
    <mergeCell ref="H20:H29"/>
    <mergeCell ref="J20:J29"/>
    <mergeCell ref="K20:K29"/>
    <mergeCell ref="L20:L29"/>
    <mergeCell ref="M40:M49"/>
    <mergeCell ref="N40:N49"/>
    <mergeCell ref="A50:A59"/>
    <mergeCell ref="B50:B59"/>
    <mergeCell ref="C50:C59"/>
    <mergeCell ref="D50:D59"/>
    <mergeCell ref="F50:F59"/>
    <mergeCell ref="G50:G59"/>
    <mergeCell ref="H50:H59"/>
    <mergeCell ref="J50:J59"/>
    <mergeCell ref="K50:K59"/>
    <mergeCell ref="L50:L59"/>
    <mergeCell ref="M50:M59"/>
    <mergeCell ref="N50:N59"/>
    <mergeCell ref="G40:G49"/>
    <mergeCell ref="H40:H49"/>
    <mergeCell ref="J40:J49"/>
    <mergeCell ref="K40:K49"/>
    <mergeCell ref="L40:L49"/>
    <mergeCell ref="A40:A49"/>
    <mergeCell ref="B40:B49"/>
    <mergeCell ref="C40:C49"/>
    <mergeCell ref="D40:D49"/>
    <mergeCell ref="F40:F49"/>
    <mergeCell ref="A70:A79"/>
    <mergeCell ref="B70:B79"/>
    <mergeCell ref="M60:M69"/>
    <mergeCell ref="N60:N69"/>
    <mergeCell ref="C70:C79"/>
    <mergeCell ref="D70:D79"/>
    <mergeCell ref="F70:F79"/>
    <mergeCell ref="G70:G79"/>
    <mergeCell ref="H70:H79"/>
    <mergeCell ref="J70:J79"/>
    <mergeCell ref="K70:K79"/>
    <mergeCell ref="L70:L79"/>
    <mergeCell ref="M70:M79"/>
    <mergeCell ref="N70:N79"/>
    <mergeCell ref="G60:G69"/>
    <mergeCell ref="H60:H69"/>
    <mergeCell ref="J60:J69"/>
    <mergeCell ref="K60:K69"/>
    <mergeCell ref="L60:L69"/>
    <mergeCell ref="A60:A69"/>
    <mergeCell ref="B60:B69"/>
    <mergeCell ref="C60:C69"/>
    <mergeCell ref="D60:D69"/>
    <mergeCell ref="F60:F69"/>
    <mergeCell ref="K90:K99"/>
    <mergeCell ref="L80:L89"/>
    <mergeCell ref="M80:M89"/>
    <mergeCell ref="A80:A89"/>
    <mergeCell ref="B80:B89"/>
    <mergeCell ref="C80:C89"/>
    <mergeCell ref="D80:D89"/>
    <mergeCell ref="F80:F89"/>
    <mergeCell ref="G80:G89"/>
    <mergeCell ref="H80:H89"/>
    <mergeCell ref="J80:J89"/>
    <mergeCell ref="J90:J99"/>
    <mergeCell ref="K80:K89"/>
    <mergeCell ref="N80:N89"/>
    <mergeCell ref="K110:K119"/>
    <mergeCell ref="L90:L99"/>
    <mergeCell ref="M90:M99"/>
    <mergeCell ref="N90:N99"/>
    <mergeCell ref="A100:A109"/>
    <mergeCell ref="B100:B109"/>
    <mergeCell ref="C100:C109"/>
    <mergeCell ref="D100:D109"/>
    <mergeCell ref="F100:F109"/>
    <mergeCell ref="G100:G109"/>
    <mergeCell ref="H100:H109"/>
    <mergeCell ref="J100:J109"/>
    <mergeCell ref="K100:K109"/>
    <mergeCell ref="L100:L109"/>
    <mergeCell ref="M100:M109"/>
    <mergeCell ref="N100:N109"/>
    <mergeCell ref="A90:A99"/>
    <mergeCell ref="B90:B99"/>
    <mergeCell ref="C90:C99"/>
    <mergeCell ref="D90:D99"/>
    <mergeCell ref="F90:F99"/>
    <mergeCell ref="G90:G99"/>
    <mergeCell ref="H90:H99"/>
    <mergeCell ref="C1:Q3"/>
    <mergeCell ref="L120:L129"/>
    <mergeCell ref="M120:M129"/>
    <mergeCell ref="N120:N129"/>
    <mergeCell ref="A120:A129"/>
    <mergeCell ref="B120:B129"/>
    <mergeCell ref="C120:C129"/>
    <mergeCell ref="D120:D129"/>
    <mergeCell ref="F120:F129"/>
    <mergeCell ref="G120:G129"/>
    <mergeCell ref="H120:H129"/>
    <mergeCell ref="J120:J129"/>
    <mergeCell ref="K120:K129"/>
    <mergeCell ref="L110:L119"/>
    <mergeCell ref="M110:M119"/>
    <mergeCell ref="N110:N119"/>
    <mergeCell ref="A110:A119"/>
    <mergeCell ref="B110:B119"/>
    <mergeCell ref="C110:C119"/>
    <mergeCell ref="D110:D119"/>
    <mergeCell ref="F110:F119"/>
    <mergeCell ref="G110:G119"/>
    <mergeCell ref="H110:H119"/>
    <mergeCell ref="J110:J119"/>
  </mergeCells>
  <conditionalFormatting sqref="F10 F20 F30 F40 F50 F60 F70 F80 F90 F100 F110 F120 F130">
    <cfRule type="containsText" dxfId="229" priority="1149" operator="containsText" text="Muy bajo">
      <formula>NOT(ISERROR(SEARCH("Muy bajo",F10)))</formula>
    </cfRule>
    <cfRule type="containsText" dxfId="228" priority="1146" operator="containsText" text="Muy Baja">
      <formula>NOT(ISERROR(SEARCH("Muy Baja",F10)))</formula>
    </cfRule>
    <cfRule type="containsText" dxfId="227" priority="1144" operator="containsText" text="Baja">
      <formula>NOT(ISERROR(SEARCH("Baja",F10)))</formula>
    </cfRule>
    <cfRule type="containsText" dxfId="226" priority="1143" operator="containsText" text="Muy Baja">
      <formula>NOT(ISERROR(SEARCH("Muy Baja",F10)))</formula>
    </cfRule>
    <cfRule type="containsText" dxfId="225" priority="1142" operator="containsText" text="Media">
      <formula>NOT(ISERROR(SEARCH("Media",F10)))</formula>
    </cfRule>
    <cfRule type="containsText" dxfId="224" priority="1141" operator="containsText" text="Media">
      <formula>NOT(ISERROR(SEARCH("Media",F10)))</formula>
    </cfRule>
    <cfRule type="containsText" dxfId="223" priority="1140" operator="containsText" text="Media">
      <formula>NOT(ISERROR(SEARCH("Media",F10)))</formula>
    </cfRule>
    <cfRule type="containsText" dxfId="222" priority="1139" operator="containsText" text="Alta">
      <formula>NOT(ISERROR(SEARCH("Alta",F10)))</formula>
    </cfRule>
    <cfRule type="containsText" dxfId="221" priority="1137" operator="containsText" text="Muy Alta">
      <formula>NOT(ISERROR(SEARCH("Muy Alta",F10)))</formula>
    </cfRule>
    <cfRule type="containsText" dxfId="220" priority="1136" operator="containsText" text="Baja">
      <formula>NOT(ISERROR(SEARCH("Baja",F10)))</formula>
    </cfRule>
    <cfRule type="containsText" dxfId="219" priority="1135" operator="containsText" text="Muy Baja">
      <formula>NOT(ISERROR(SEARCH("Muy Baja",F10)))</formula>
    </cfRule>
    <cfRule type="containsText" dxfId="218" priority="1145" operator="containsText" text="Muy Baja">
      <formula>NOT(ISERROR(SEARCH("Muy Baja",F10)))</formula>
    </cfRule>
    <cfRule type="cellIs" dxfId="217" priority="1157" operator="between">
      <formula>0</formula>
      <formula>2</formula>
    </cfRule>
    <cfRule type="cellIs" dxfId="216" priority="1156" operator="between">
      <formula>1</formula>
      <formula>2</formula>
    </cfRule>
    <cfRule type="containsText" dxfId="213" priority="1153" operator="containsText" text="Muy baja">
      <formula>NOT(ISERROR(SEARCH("Muy baja",F10)))</formula>
    </cfRule>
    <cfRule type="containsText" dxfId="212" priority="1152" operator="containsText" text="Baja">
      <formula>NOT(ISERROR(SEARCH("Baja",F10)))</formula>
    </cfRule>
    <cfRule type="containsText" dxfId="211" priority="1151" operator="containsText" text="Media">
      <formula>NOT(ISERROR(SEARCH("Media",F10)))</formula>
    </cfRule>
    <cfRule type="containsText" dxfId="210" priority="1150" operator="containsText" text="Alta">
      <formula>NOT(ISERROR(SEARCH("Alta",F10)))</formula>
    </cfRule>
    <cfRule type="containsText" dxfId="209" priority="1148" operator="containsText" text="Muy Baja'Tabla probabilidad'!">
      <formula>NOT(ISERROR(SEARCH("Muy Baja'Tabla probabilidad'!",F10)))</formula>
    </cfRule>
    <cfRule type="containsText" dxfId="208" priority="1147" operator="containsText" text="Muy Baja">
      <formula>NOT(ISERROR(SEARCH("Muy Baja",F10)))</formula>
    </cfRule>
  </conditionalFormatting>
  <conditionalFormatting sqref="G10 G20 G30 G40 G50 G60 G70 G80 G90 G100 G110 G120 G130">
    <cfRule type="containsText" dxfId="207" priority="1130" operator="containsText" text="Mayor">
      <formula>NOT(ISERROR(SEARCH("Mayor",G10)))</formula>
    </cfRule>
    <cfRule type="containsText" dxfId="206" priority="1129" operator="containsText" text="Catastrófico">
      <formula>NOT(ISERROR(SEARCH("Catastrófico",G10)))</formula>
    </cfRule>
    <cfRule type="containsText" dxfId="205" priority="1132" operator="containsText" text="Moderado">
      <formula>NOT(ISERROR(SEARCH("Moderado",G10)))</formula>
    </cfRule>
    <cfRule type="containsText" dxfId="204" priority="1133" operator="containsText" text="Menor">
      <formula>NOT(ISERROR(SEARCH("Menor",G10)))</formula>
    </cfRule>
    <cfRule type="containsText" dxfId="203" priority="1134" operator="containsText" text="Leve">
      <formula>NOT(ISERROR(SEARCH("Leve",G10)))</formula>
    </cfRule>
    <cfRule type="containsText" dxfId="202" priority="1131" operator="containsText" text="Alta">
      <formula>NOT(ISERROR(SEARCH("Alta",G10)))</formula>
    </cfRule>
  </conditionalFormatting>
  <conditionalFormatting sqref="H10:I10 H20:I20 H30:I30 H40:I40 H50:I50 H60 H70 H80 H90 H100 H110 H120 H130">
    <cfRule type="containsText" dxfId="201" priority="1128" operator="containsText" text="Extremo">
      <formula>NOT(ISERROR(SEARCH("Extremo",H10)))</formula>
    </cfRule>
    <cfRule type="containsText" dxfId="200" priority="1127" operator="containsText" text="Moderado">
      <formula>NOT(ISERROR(SEARCH("Moderado",H10)))</formula>
    </cfRule>
    <cfRule type="containsText" dxfId="199" priority="1126" operator="containsText" text="Bajo">
      <formula>NOT(ISERROR(SEARCH("Bajo",H10)))</formula>
    </cfRule>
    <cfRule type="containsText" dxfId="198" priority="1125" operator="containsText" text="Alto">
      <formula>NOT(ISERROR(SEARCH("Alto",H10)))</formula>
    </cfRule>
  </conditionalFormatting>
  <conditionalFormatting sqref="H10:I10 H20:I20 H30:I30 H40:I40 H50:I50">
    <cfRule type="containsText" dxfId="197" priority="1124" operator="containsText" text="Extremo">
      <formula>NOT(ISERROR(SEARCH("Extremo",H10)))</formula>
    </cfRule>
  </conditionalFormatting>
  <conditionalFormatting sqref="H60:I60">
    <cfRule type="containsText" dxfId="196" priority="421" operator="containsText" text="Extremo">
      <formula>NOT(ISERROR(SEARCH("Extremo",H60)))</formula>
    </cfRule>
  </conditionalFormatting>
  <conditionalFormatting sqref="H70:I70">
    <cfRule type="containsText" dxfId="195" priority="368" operator="containsText" text="Extremo">
      <formula>NOT(ISERROR(SEARCH("Extremo",H70)))</formula>
    </cfRule>
  </conditionalFormatting>
  <conditionalFormatting sqref="H80:I80">
    <cfRule type="containsText" dxfId="194" priority="262" operator="containsText" text="Extremo">
      <formula>NOT(ISERROR(SEARCH("Extremo",H80)))</formula>
    </cfRule>
  </conditionalFormatting>
  <conditionalFormatting sqref="H90:I90">
    <cfRule type="containsText" dxfId="193" priority="209" operator="containsText" text="Extremo">
      <formula>NOT(ISERROR(SEARCH("Extremo",H90)))</formula>
    </cfRule>
  </conditionalFormatting>
  <conditionalFormatting sqref="H100:I100">
    <cfRule type="containsText" dxfId="192" priority="156" operator="containsText" text="Extremo">
      <formula>NOT(ISERROR(SEARCH("Extremo",H100)))</formula>
    </cfRule>
  </conditionalFormatting>
  <conditionalFormatting sqref="H110:I110">
    <cfRule type="containsText" dxfId="191" priority="103" operator="containsText" text="Extremo">
      <formula>NOT(ISERROR(SEARCH("Extremo",H110)))</formula>
    </cfRule>
  </conditionalFormatting>
  <conditionalFormatting sqref="H120:I120 H130:I130">
    <cfRule type="containsText" dxfId="190" priority="50" operator="containsText" text="Extremo">
      <formula>NOT(ISERROR(SEARCH("Extremo",H120)))</formula>
    </cfRule>
  </conditionalFormatting>
  <conditionalFormatting sqref="I60">
    <cfRule type="containsText" dxfId="189" priority="419" operator="containsText" text="Bajo">
      <formula>NOT(ISERROR(SEARCH("Bajo",I60)))</formula>
    </cfRule>
    <cfRule type="containsText" dxfId="188" priority="420" operator="containsText" text="Moderado">
      <formula>NOT(ISERROR(SEARCH("Moderado",I60)))</formula>
    </cfRule>
    <cfRule type="containsText" dxfId="187" priority="417" operator="containsText" text="Extremo">
      <formula>NOT(ISERROR(SEARCH("Extremo",I60)))</formula>
    </cfRule>
    <cfRule type="containsText" dxfId="186" priority="418" operator="containsText" text="Alto">
      <formula>NOT(ISERROR(SEARCH("Alto",I60)))</formula>
    </cfRule>
  </conditionalFormatting>
  <conditionalFormatting sqref="I70">
    <cfRule type="containsText" dxfId="185" priority="366" operator="containsText" text="Bajo">
      <formula>NOT(ISERROR(SEARCH("Bajo",I70)))</formula>
    </cfRule>
    <cfRule type="containsText" dxfId="184" priority="365" operator="containsText" text="Alto">
      <formula>NOT(ISERROR(SEARCH("Alto",I70)))</formula>
    </cfRule>
    <cfRule type="containsText" dxfId="183" priority="364" operator="containsText" text="Extremo">
      <formula>NOT(ISERROR(SEARCH("Extremo",I70)))</formula>
    </cfRule>
    <cfRule type="containsText" dxfId="182" priority="367" operator="containsText" text="Moderado">
      <formula>NOT(ISERROR(SEARCH("Moderado",I70)))</formula>
    </cfRule>
  </conditionalFormatting>
  <conditionalFormatting sqref="I80">
    <cfRule type="containsText" dxfId="181" priority="261" operator="containsText" text="Moderado">
      <formula>NOT(ISERROR(SEARCH("Moderado",I80)))</formula>
    </cfRule>
    <cfRule type="containsText" dxfId="180" priority="260" operator="containsText" text="Bajo">
      <formula>NOT(ISERROR(SEARCH("Bajo",I80)))</formula>
    </cfRule>
    <cfRule type="containsText" dxfId="179" priority="258" operator="containsText" text="Extremo">
      <formula>NOT(ISERROR(SEARCH("Extremo",I80)))</formula>
    </cfRule>
    <cfRule type="containsText" dxfId="178" priority="259" operator="containsText" text="Alto">
      <formula>NOT(ISERROR(SEARCH("Alto",I80)))</formula>
    </cfRule>
  </conditionalFormatting>
  <conditionalFormatting sqref="I90">
    <cfRule type="containsText" dxfId="177" priority="205" operator="containsText" text="Extremo">
      <formula>NOT(ISERROR(SEARCH("Extremo",I90)))</formula>
    </cfRule>
    <cfRule type="containsText" dxfId="176" priority="206" operator="containsText" text="Alto">
      <formula>NOT(ISERROR(SEARCH("Alto",I90)))</formula>
    </cfRule>
    <cfRule type="containsText" dxfId="175" priority="207" operator="containsText" text="Bajo">
      <formula>NOT(ISERROR(SEARCH("Bajo",I90)))</formula>
    </cfRule>
    <cfRule type="containsText" dxfId="174" priority="208" operator="containsText" text="Moderado">
      <formula>NOT(ISERROR(SEARCH("Moderado",I90)))</formula>
    </cfRule>
  </conditionalFormatting>
  <conditionalFormatting sqref="I100">
    <cfRule type="containsText" dxfId="173" priority="155" operator="containsText" text="Moderado">
      <formula>NOT(ISERROR(SEARCH("Moderado",I100)))</formula>
    </cfRule>
    <cfRule type="containsText" dxfId="172" priority="152" operator="containsText" text="Extremo">
      <formula>NOT(ISERROR(SEARCH("Extremo",I100)))</formula>
    </cfRule>
    <cfRule type="containsText" dxfId="171" priority="153" operator="containsText" text="Alto">
      <formula>NOT(ISERROR(SEARCH("Alto",I100)))</formula>
    </cfRule>
    <cfRule type="containsText" dxfId="170" priority="154" operator="containsText" text="Bajo">
      <formula>NOT(ISERROR(SEARCH("Bajo",I100)))</formula>
    </cfRule>
  </conditionalFormatting>
  <conditionalFormatting sqref="I110">
    <cfRule type="containsText" dxfId="169" priority="100" operator="containsText" text="Alto">
      <formula>NOT(ISERROR(SEARCH("Alto",I110)))</formula>
    </cfRule>
    <cfRule type="containsText" dxfId="168" priority="101" operator="containsText" text="Bajo">
      <formula>NOT(ISERROR(SEARCH("Bajo",I110)))</formula>
    </cfRule>
    <cfRule type="containsText" dxfId="167" priority="102" operator="containsText" text="Moderado">
      <formula>NOT(ISERROR(SEARCH("Moderado",I110)))</formula>
    </cfRule>
    <cfRule type="containsText" dxfId="166" priority="99" operator="containsText" text="Extremo">
      <formula>NOT(ISERROR(SEARCH("Extremo",I110)))</formula>
    </cfRule>
  </conditionalFormatting>
  <conditionalFormatting sqref="I120 I130">
    <cfRule type="containsText" dxfId="165" priority="49" operator="containsText" text="Moderado">
      <formula>NOT(ISERROR(SEARCH("Moderado",I120)))</formula>
    </cfRule>
    <cfRule type="containsText" dxfId="164" priority="48" operator="containsText" text="Bajo">
      <formula>NOT(ISERROR(SEARCH("Bajo",I120)))</formula>
    </cfRule>
    <cfRule type="containsText" dxfId="163" priority="47" operator="containsText" text="Alto">
      <formula>NOT(ISERROR(SEARCH("Alto",I120)))</formula>
    </cfRule>
    <cfRule type="containsText" dxfId="162" priority="46" operator="containsText" text="Extremo">
      <formula>NOT(ISERROR(SEARCH("Extremo",I120)))</formula>
    </cfRule>
  </conditionalFormatting>
  <conditionalFormatting sqref="J10:J79 J90:J139">
    <cfRule type="containsText" dxfId="161" priority="1096" operator="containsText" text="Baja">
      <formula>NOT(ISERROR(SEARCH("Baja",J10)))</formula>
    </cfRule>
    <cfRule type="containsText" dxfId="160" priority="1093" operator="containsText" text="Muy Alta">
      <formula>NOT(ISERROR(SEARCH("Muy Alta",J10)))</formula>
    </cfRule>
    <cfRule type="containsText" dxfId="159" priority="1094" operator="containsText" text="Alta">
      <formula>NOT(ISERROR(SEARCH("Alta",J10)))</formula>
    </cfRule>
    <cfRule type="containsText" dxfId="158" priority="1095" operator="containsText" text="Media">
      <formula>NOT(ISERROR(SEARCH("Media",J10)))</formula>
    </cfRule>
    <cfRule type="containsText" dxfId="157" priority="1097" operator="containsText" text="Muy Baja">
      <formula>NOT(ISERROR(SEARCH("Muy Baja",J10)))</formula>
    </cfRule>
  </conditionalFormatting>
  <conditionalFormatting sqref="J10:J139">
    <cfRule type="containsText" dxfId="156" priority="16" operator="containsText" text="Muy Baja">
      <formula>NOT(ISERROR(SEARCH("Muy Baja",J10)))</formula>
    </cfRule>
  </conditionalFormatting>
  <conditionalFormatting sqref="J80:J89">
    <cfRule type="containsText" dxfId="155" priority="6" operator="containsText" text="Muy Baja">
      <formula>NOT(ISERROR(SEARCH("Muy Baja",J80)))</formula>
    </cfRule>
    <cfRule type="containsText" dxfId="154" priority="12" operator="containsText" text="Muy Alta">
      <formula>NOT(ISERROR(SEARCH("Muy Alta",J80)))</formula>
    </cfRule>
    <cfRule type="containsText" dxfId="153" priority="13" operator="containsText" text="Alta">
      <formula>NOT(ISERROR(SEARCH("Alta",J80)))</formula>
    </cfRule>
    <cfRule type="containsText" dxfId="152" priority="15" operator="containsText" text="Baja">
      <formula>NOT(ISERROR(SEARCH("Baja",J80)))</formula>
    </cfRule>
    <cfRule type="containsText" dxfId="151" priority="14" operator="containsText" text="Media">
      <formula>NOT(ISERROR(SEARCH("Media",J80)))</formula>
    </cfRule>
  </conditionalFormatting>
  <conditionalFormatting sqref="K10:K139">
    <cfRule type="containsText" dxfId="150" priority="2" operator="containsText" text="Moderado">
      <formula>NOT(ISERROR(SEARCH("Moderado",K10)))</formula>
    </cfRule>
    <cfRule type="containsText" dxfId="149" priority="5" operator="containsText" text="Mayor">
      <formula>NOT(ISERROR(SEARCH("Mayor",K10)))</formula>
    </cfRule>
    <cfRule type="containsText" dxfId="148" priority="4" operator="containsText" text="Leve">
      <formula>NOT(ISERROR(SEARCH("Leve",K10)))</formula>
    </cfRule>
    <cfRule type="containsText" dxfId="147" priority="3" operator="containsText" text="Menor">
      <formula>NOT(ISERROR(SEARCH("Menor",K10)))</formula>
    </cfRule>
    <cfRule type="containsText" dxfId="146" priority="1" operator="containsText" text="Catastrófico">
      <formula>NOT(ISERROR(SEARCH("Catastrófico",K10)))</formula>
    </cfRule>
  </conditionalFormatting>
  <conditionalFormatting sqref="M10 M20 M30 M40 M50 M60 M70 M90 M100 M110 M120 M130">
    <cfRule type="containsText" dxfId="145" priority="1100" operator="containsText" text="Moderado">
      <formula>NOT(ISERROR(SEARCH("Moderado",M10)))</formula>
    </cfRule>
    <cfRule type="containsText" dxfId="144" priority="1104" operator="containsText" text="Extremo">
      <formula>NOT(ISERROR(SEARCH("Extremo",M10)))</formula>
    </cfRule>
    <cfRule type="containsText" dxfId="143" priority="1099" operator="containsText" text="Alto">
      <formula>NOT(ISERROR(SEARCH("Alto",M10)))</formula>
    </cfRule>
    <cfRule type="containsText" dxfId="142" priority="1098" operator="containsText" text="Extremo">
      <formula>NOT(ISERROR(SEARCH("Extremo",M10)))</formula>
    </cfRule>
    <cfRule type="containsText" dxfId="141" priority="1106" operator="containsText" text="Alto">
      <formula>NOT(ISERROR(SEARCH("Alto",M10)))</formula>
    </cfRule>
    <cfRule type="containsText" dxfId="140" priority="1105" operator="containsText" text="Baja">
      <formula>NOT(ISERROR(SEARCH("Baja",M10)))</formula>
    </cfRule>
    <cfRule type="containsText" dxfId="139" priority="1103" operator="containsText" text="Moderado">
      <formula>NOT(ISERROR(SEARCH("Moderado",M10)))</formula>
    </cfRule>
    <cfRule type="containsText" dxfId="138" priority="1102" operator="containsText" text="Bajo">
      <formula>NOT(ISERROR(SEARCH("Bajo",M10)))</formula>
    </cfRule>
    <cfRule type="containsText" dxfId="137" priority="1101" operator="containsText" text="Menor">
      <formula>NOT(ISERROR(SEARCH("Menor",M10)))</formula>
    </cfRule>
  </conditionalFormatting>
  <conditionalFormatting sqref="M80">
    <cfRule type="containsText" dxfId="136" priority="18" operator="containsText" text="Alto">
      <formula>NOT(ISERROR(SEARCH("Alto",M80)))</formula>
    </cfRule>
    <cfRule type="containsText" dxfId="135" priority="25" operator="containsText" text="Alto">
      <formula>NOT(ISERROR(SEARCH("Alto",M80)))</formula>
    </cfRule>
    <cfRule type="containsText" dxfId="134" priority="24" operator="containsText" text="Baja">
      <formula>NOT(ISERROR(SEARCH("Baja",M80)))</formula>
    </cfRule>
    <cfRule type="containsText" dxfId="133" priority="23" operator="containsText" text="Extremo">
      <formula>NOT(ISERROR(SEARCH("Extremo",M80)))</formula>
    </cfRule>
    <cfRule type="containsText" dxfId="132" priority="22" operator="containsText" text="Moderado">
      <formula>NOT(ISERROR(SEARCH("Moderado",M80)))</formula>
    </cfRule>
    <cfRule type="containsText" dxfId="131" priority="21" operator="containsText" text="Bajo">
      <formula>NOT(ISERROR(SEARCH("Bajo",M80)))</formula>
    </cfRule>
    <cfRule type="containsText" dxfId="130" priority="20" operator="containsText" text="Menor">
      <formula>NOT(ISERROR(SEARCH("Menor",M80)))</formula>
    </cfRule>
    <cfRule type="containsText" dxfId="129" priority="19" operator="containsText" text="Moderado">
      <formula>NOT(ISERROR(SEARCH("Moderado",M80)))</formula>
    </cfRule>
    <cfRule type="containsText" dxfId="128" priority="17" operator="containsText" text="Extremo">
      <formula>NOT(ISERROR(SEARCH("Extremo",M80)))</formula>
    </cfRule>
  </conditionalFormatting>
  <dataValidations count="1">
    <dataValidation type="list" allowBlank="1" showInputMessage="1" showErrorMessage="1" sqref="D10:D13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155"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1154"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 F60 F70 F80 F90 F100 F110 F120 F130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DX62"/>
  <sheetViews>
    <sheetView showGridLines="0" topLeftCell="A23" zoomScale="60" zoomScaleNormal="60" workbookViewId="0">
      <selection activeCell="F47" sqref="F47"/>
    </sheetView>
  </sheetViews>
  <sheetFormatPr baseColWidth="10" defaultColWidth="0" defaultRowHeight="15" zeroHeight="1"/>
  <cols>
    <col min="1" max="1" width="6" customWidth="1"/>
    <col min="2" max="2" width="24.28515625" customWidth="1"/>
    <col min="3" max="3" width="62.85546875" customWidth="1"/>
    <col min="4" max="4" width="10.28515625" bestFit="1" customWidth="1"/>
    <col min="5" max="5" width="84.28515625" style="16" customWidth="1"/>
    <col min="6" max="6" width="24.7109375" customWidth="1"/>
    <col min="7" max="7" width="11.5703125" hidden="1" customWidth="1"/>
    <col min="8" max="8" width="13.7109375" hidden="1" customWidth="1"/>
    <col min="9" max="9" width="28.5703125" hidden="1" customWidth="1"/>
    <col min="10" max="10" width="11.5703125" hidden="1" customWidth="1"/>
    <col min="11" max="11" width="10.5703125" hidden="1" customWidth="1"/>
    <col min="12" max="12" width="4.5703125" customWidth="1"/>
    <col min="13" max="13" width="2.5703125" hidden="1" customWidth="1"/>
    <col min="14" max="22" width="0" hidden="1" customWidth="1"/>
    <col min="23" max="128" width="0" style="1" hidden="1" customWidth="1"/>
    <col min="129" max="16384" width="11.42578125" hidden="1"/>
  </cols>
  <sheetData>
    <row r="1" spans="2:9"/>
    <row r="2" spans="2:9" ht="23.25">
      <c r="B2" s="601" t="s">
        <v>434</v>
      </c>
      <c r="C2" s="602"/>
      <c r="D2" s="602"/>
      <c r="E2" s="602"/>
      <c r="F2" s="92"/>
      <c r="G2" s="1"/>
      <c r="H2" s="1"/>
      <c r="I2" s="1"/>
    </row>
    <row r="3" spans="2:9">
      <c r="B3" s="6"/>
      <c r="C3" s="6"/>
      <c r="D3" s="6"/>
      <c r="E3" s="14"/>
      <c r="F3" s="1"/>
      <c r="G3" s="1"/>
      <c r="H3" s="1"/>
      <c r="I3" s="1"/>
    </row>
    <row r="4" spans="2:9" ht="21" customHeight="1">
      <c r="B4" s="23"/>
      <c r="C4" s="595" t="s">
        <v>435</v>
      </c>
      <c r="D4" s="597"/>
      <c r="E4" s="595" t="s">
        <v>436</v>
      </c>
      <c r="F4" s="597"/>
      <c r="G4" s="1"/>
      <c r="H4" s="1"/>
      <c r="I4" s="1"/>
    </row>
    <row r="5" spans="2:9" ht="40.5" customHeight="1">
      <c r="B5" s="23"/>
      <c r="C5" s="96" t="s">
        <v>437</v>
      </c>
      <c r="D5" s="97"/>
      <c r="E5" s="91" t="s">
        <v>438</v>
      </c>
      <c r="F5" s="91" t="s">
        <v>436</v>
      </c>
      <c r="G5" s="1"/>
      <c r="H5" s="1"/>
      <c r="I5" s="1"/>
    </row>
    <row r="6" spans="2:9" ht="20.25">
      <c r="B6" s="24" t="s">
        <v>439</v>
      </c>
      <c r="C6" s="93" t="s">
        <v>440</v>
      </c>
      <c r="D6" s="94">
        <v>0.04</v>
      </c>
      <c r="E6" s="95" t="s">
        <v>441</v>
      </c>
      <c r="F6" s="46">
        <v>1</v>
      </c>
      <c r="G6" s="1"/>
      <c r="H6" s="17"/>
      <c r="I6" s="1"/>
    </row>
    <row r="7" spans="2:9" ht="20.25">
      <c r="B7" s="25" t="s">
        <v>442</v>
      </c>
      <c r="C7" s="93" t="s">
        <v>443</v>
      </c>
      <c r="D7" s="94">
        <v>0.09</v>
      </c>
      <c r="E7" s="95" t="s">
        <v>444</v>
      </c>
      <c r="F7" s="46">
        <v>2</v>
      </c>
      <c r="G7" s="1"/>
      <c r="H7" s="1"/>
      <c r="I7" s="1"/>
    </row>
    <row r="8" spans="2:9" ht="20.25">
      <c r="B8" s="26" t="s">
        <v>445</v>
      </c>
      <c r="C8" s="93" t="s">
        <v>446</v>
      </c>
      <c r="D8" s="94">
        <v>0.28999999999999998</v>
      </c>
      <c r="E8" s="95" t="s">
        <v>447</v>
      </c>
      <c r="F8" s="46">
        <v>3</v>
      </c>
      <c r="G8" s="1"/>
      <c r="H8" s="1"/>
      <c r="I8" s="1"/>
    </row>
    <row r="9" spans="2:9" ht="20.25">
      <c r="B9" s="27" t="s">
        <v>448</v>
      </c>
      <c r="C9" s="93" t="s">
        <v>449</v>
      </c>
      <c r="D9" s="94">
        <v>0.49</v>
      </c>
      <c r="E9" s="95" t="s">
        <v>450</v>
      </c>
      <c r="F9" s="46">
        <v>4</v>
      </c>
      <c r="G9" s="1"/>
      <c r="H9" s="1"/>
      <c r="I9" s="1"/>
    </row>
    <row r="10" spans="2:9" ht="20.25">
      <c r="B10" s="28" t="s">
        <v>451</v>
      </c>
      <c r="C10" s="93" t="s">
        <v>452</v>
      </c>
      <c r="D10" s="94">
        <v>1</v>
      </c>
      <c r="E10" s="95" t="s">
        <v>453</v>
      </c>
      <c r="F10" s="46">
        <v>5</v>
      </c>
      <c r="G10" s="1"/>
      <c r="H10" s="1"/>
      <c r="I10" s="42" t="s">
        <v>298</v>
      </c>
    </row>
    <row r="11" spans="2:9" ht="16.5">
      <c r="B11" s="3"/>
      <c r="C11" s="2"/>
      <c r="D11" s="2"/>
      <c r="E11" s="15"/>
      <c r="F11" s="1"/>
      <c r="G11" s="1"/>
      <c r="H11" s="1"/>
      <c r="I11" s="1"/>
    </row>
    <row r="12" spans="2:9">
      <c r="B12" s="1"/>
      <c r="C12" s="1"/>
      <c r="D12" s="1"/>
      <c r="E12" s="13"/>
      <c r="F12" s="1"/>
      <c r="G12" s="1"/>
      <c r="H12" s="1"/>
      <c r="I12" s="1"/>
    </row>
    <row r="13" spans="2:9">
      <c r="B13" s="1"/>
      <c r="C13" s="1"/>
      <c r="D13" s="1"/>
      <c r="E13" s="13"/>
      <c r="F13" s="1"/>
      <c r="G13" s="1"/>
      <c r="H13" s="1"/>
      <c r="I13" s="1"/>
    </row>
    <row r="14" spans="2:9" ht="23.25">
      <c r="B14" s="601" t="s">
        <v>454</v>
      </c>
      <c r="C14" s="602"/>
      <c r="D14" s="602"/>
      <c r="E14" s="602"/>
      <c r="F14" s="92"/>
      <c r="G14" s="22"/>
      <c r="H14" s="1"/>
      <c r="I14" s="1"/>
    </row>
    <row r="15" spans="2:9">
      <c r="B15" s="603"/>
      <c r="C15" s="604"/>
      <c r="D15" s="604"/>
      <c r="E15" s="604"/>
      <c r="F15" s="605"/>
      <c r="G15" s="1"/>
      <c r="H15" s="1"/>
      <c r="I15" s="1"/>
    </row>
    <row r="16" spans="2:9" s="32" customFormat="1" ht="20.25" customHeight="1">
      <c r="B16" s="44"/>
      <c r="C16" s="595" t="s">
        <v>309</v>
      </c>
      <c r="D16" s="596"/>
      <c r="E16" s="597"/>
      <c r="F16" s="45"/>
      <c r="G16" s="30"/>
      <c r="H16" s="30"/>
      <c r="I16" s="43" t="s">
        <v>227</v>
      </c>
    </row>
    <row r="17" spans="2:9" s="32" customFormat="1" ht="40.5" customHeight="1">
      <c r="B17" s="24" t="s">
        <v>455</v>
      </c>
      <c r="C17" s="592" t="s">
        <v>258</v>
      </c>
      <c r="D17" s="593"/>
      <c r="E17" s="594"/>
      <c r="F17" s="46">
        <v>1</v>
      </c>
      <c r="G17" s="30"/>
      <c r="H17" s="30"/>
      <c r="I17" s="42" t="s">
        <v>309</v>
      </c>
    </row>
    <row r="18" spans="2:9" s="32" customFormat="1" ht="20.25" customHeight="1">
      <c r="B18" s="25" t="s">
        <v>456</v>
      </c>
      <c r="C18" s="592" t="s">
        <v>457</v>
      </c>
      <c r="D18" s="593"/>
      <c r="E18" s="594"/>
      <c r="F18" s="46">
        <v>2</v>
      </c>
      <c r="G18" s="30"/>
      <c r="H18" s="30"/>
      <c r="I18" s="42" t="s">
        <v>235</v>
      </c>
    </row>
    <row r="19" spans="2:9" s="32" customFormat="1" ht="30" customHeight="1">
      <c r="B19" s="26" t="s">
        <v>458</v>
      </c>
      <c r="C19" s="592" t="s">
        <v>459</v>
      </c>
      <c r="D19" s="593"/>
      <c r="E19" s="594"/>
      <c r="F19" s="46">
        <v>3</v>
      </c>
      <c r="G19" s="30"/>
      <c r="H19" s="30"/>
      <c r="I19" s="42" t="s">
        <v>232</v>
      </c>
    </row>
    <row r="20" spans="2:9" s="32" customFormat="1" ht="30" customHeight="1">
      <c r="B20" s="27" t="s">
        <v>460</v>
      </c>
      <c r="C20" s="592" t="s">
        <v>285</v>
      </c>
      <c r="D20" s="593"/>
      <c r="E20" s="594"/>
      <c r="F20" s="46">
        <v>4</v>
      </c>
      <c r="G20" s="30"/>
      <c r="H20" s="30"/>
      <c r="I20" s="42" t="s">
        <v>249</v>
      </c>
    </row>
    <row r="21" spans="2:9" s="32" customFormat="1" ht="60.6" customHeight="1">
      <c r="B21" s="28" t="s">
        <v>461</v>
      </c>
      <c r="C21" s="592" t="s">
        <v>462</v>
      </c>
      <c r="D21" s="593"/>
      <c r="E21" s="594"/>
      <c r="F21" s="46">
        <v>5</v>
      </c>
      <c r="G21" s="30"/>
      <c r="H21" s="30"/>
      <c r="I21" s="42" t="str">
        <f>C48</f>
        <v>Interrupción o afectación en la prestación del servicio administrativo</v>
      </c>
    </row>
    <row r="22" spans="2:9" s="32" customFormat="1" ht="20.25">
      <c r="B22" s="38"/>
      <c r="C22" s="29"/>
      <c r="D22" s="29"/>
      <c r="E22" s="29"/>
      <c r="F22" s="39"/>
      <c r="G22" s="30"/>
      <c r="H22" s="30"/>
      <c r="I22" s="42" t="str">
        <f>C56</f>
        <v>Afectación Ambiental</v>
      </c>
    </row>
    <row r="23" spans="2:9" s="32" customFormat="1" ht="20.25">
      <c r="B23" s="38"/>
      <c r="C23" s="29"/>
      <c r="D23" s="29"/>
      <c r="E23" s="29"/>
      <c r="F23" s="39"/>
      <c r="G23" s="30"/>
      <c r="H23" s="30"/>
      <c r="I23" s="30"/>
    </row>
    <row r="24" spans="2:9" s="32" customFormat="1" ht="20.25">
      <c r="B24" s="31"/>
      <c r="C24" s="595" t="s">
        <v>235</v>
      </c>
      <c r="D24" s="596"/>
      <c r="E24" s="597"/>
      <c r="F24" s="39"/>
      <c r="G24" s="30"/>
      <c r="H24" s="30"/>
      <c r="I24" s="30"/>
    </row>
    <row r="25" spans="2:9" s="32" customFormat="1" ht="20.25" customHeight="1">
      <c r="B25" s="33" t="s">
        <v>455</v>
      </c>
      <c r="C25" s="592" t="s">
        <v>236</v>
      </c>
      <c r="D25" s="593"/>
      <c r="E25" s="594"/>
      <c r="F25" s="46">
        <v>1</v>
      </c>
      <c r="G25" s="30"/>
      <c r="H25" s="30"/>
      <c r="I25" s="30"/>
    </row>
    <row r="26" spans="2:9" s="32" customFormat="1" ht="20.25" customHeight="1">
      <c r="B26" s="34" t="s">
        <v>456</v>
      </c>
      <c r="C26" s="592" t="s">
        <v>246</v>
      </c>
      <c r="D26" s="593"/>
      <c r="E26" s="594"/>
      <c r="F26" s="46">
        <v>2</v>
      </c>
      <c r="G26" s="30"/>
      <c r="H26" s="30"/>
      <c r="I26" s="38"/>
    </row>
    <row r="27" spans="2:9" s="32" customFormat="1" ht="20.25" customHeight="1">
      <c r="B27" s="35" t="s">
        <v>458</v>
      </c>
      <c r="C27" s="592" t="s">
        <v>305</v>
      </c>
      <c r="D27" s="593"/>
      <c r="E27" s="594"/>
      <c r="F27" s="46">
        <v>3</v>
      </c>
      <c r="G27" s="30"/>
      <c r="H27" s="30"/>
      <c r="I27" s="38"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row>
    <row r="28" spans="2:9" s="32" customFormat="1" ht="20.25" customHeight="1">
      <c r="B28" s="36" t="s">
        <v>460</v>
      </c>
      <c r="C28" s="592" t="s">
        <v>463</v>
      </c>
      <c r="D28" s="593"/>
      <c r="E28" s="594"/>
      <c r="F28" s="46">
        <v>4</v>
      </c>
      <c r="G28" s="30"/>
      <c r="H28" s="30"/>
      <c r="I28" s="38" t="str">
        <v xml:space="preserve">Si el hecho llegara a presentarse, tendría bajo impacto o efecto sobre la entidad.
</v>
      </c>
    </row>
    <row r="29" spans="2:9" s="32" customFormat="1" ht="20.25">
      <c r="B29" s="37" t="s">
        <v>461</v>
      </c>
      <c r="C29" s="592" t="s">
        <v>291</v>
      </c>
      <c r="D29" s="593"/>
      <c r="E29" s="594"/>
      <c r="F29" s="46">
        <v>5</v>
      </c>
      <c r="G29" s="30"/>
      <c r="H29" s="30"/>
      <c r="I29" s="38" t="str">
        <v xml:space="preserve">Si el hecho llegara a presentarse, tendría medianas consecuencias o efectos sobre la entidad.
</v>
      </c>
    </row>
    <row r="30" spans="2:9" s="32" customFormat="1" ht="20.25">
      <c r="B30" s="38"/>
      <c r="C30" s="29"/>
      <c r="D30" s="29"/>
      <c r="E30" s="29"/>
      <c r="F30" s="39"/>
      <c r="G30" s="30"/>
      <c r="H30" s="30"/>
      <c r="I30" s="38" t="str">
        <v xml:space="preserve">Si el hecho llegara a presentarse, tendría altas consecuencias o efectos sobre la entidad
</v>
      </c>
    </row>
    <row r="31" spans="2:9" s="30" customFormat="1" ht="20.25">
      <c r="B31" s="40"/>
      <c r="C31" s="40"/>
      <c r="D31" s="40"/>
      <c r="E31" s="40"/>
      <c r="F31" s="39"/>
      <c r="I31" s="38" t="str">
        <v xml:space="preserve">Si el hecho llegara a presentarse, tendría desastrosas consecuencias o efectos sobre la entidad.
</v>
      </c>
    </row>
    <row r="32" spans="2:9" s="30" customFormat="1" ht="20.25" customHeight="1">
      <c r="B32" s="31"/>
      <c r="C32" s="595" t="s">
        <v>232</v>
      </c>
      <c r="D32" s="596"/>
      <c r="E32" s="597"/>
      <c r="F32" s="39"/>
      <c r="I32" s="38"/>
    </row>
    <row r="33" spans="2:9" s="30" customFormat="1" ht="20.25" customHeight="1">
      <c r="B33" s="24" t="s">
        <v>455</v>
      </c>
      <c r="C33" s="592" t="s">
        <v>233</v>
      </c>
      <c r="D33" s="593"/>
      <c r="E33" s="594"/>
      <c r="F33" s="46">
        <v>1</v>
      </c>
      <c r="I33" s="38"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row>
    <row r="34" spans="2:9" s="30" customFormat="1" ht="20.25" customHeight="1">
      <c r="B34" s="25" t="s">
        <v>456</v>
      </c>
      <c r="C34" s="592" t="s">
        <v>464</v>
      </c>
      <c r="D34" s="593"/>
      <c r="E34" s="594"/>
      <c r="F34" s="46">
        <v>2</v>
      </c>
      <c r="I34" s="38" t="str">
        <v xml:space="preserve">Si el hecho llegara a presentarse, tendría bajo impacto o efecto sobre la entidad.
</v>
      </c>
    </row>
    <row r="35" spans="2:9" s="30" customFormat="1" ht="20.25" customHeight="1">
      <c r="B35" s="26" t="s">
        <v>458</v>
      </c>
      <c r="C35" s="592" t="s">
        <v>284</v>
      </c>
      <c r="D35" s="593"/>
      <c r="E35" s="594"/>
      <c r="F35" s="46">
        <v>3</v>
      </c>
      <c r="I35" s="38" t="str">
        <v xml:space="preserve">Si el hecho llegara a presentarse, tendría medianas consecuencias o efectos sobre la entidad.
</v>
      </c>
    </row>
    <row r="36" spans="2:9" s="30" customFormat="1" ht="20.25" customHeight="1">
      <c r="B36" s="27" t="s">
        <v>460</v>
      </c>
      <c r="C36" s="592" t="s">
        <v>465</v>
      </c>
      <c r="D36" s="593"/>
      <c r="E36" s="594"/>
      <c r="F36" s="46">
        <v>4</v>
      </c>
      <c r="I36" s="38" t="str">
        <v xml:space="preserve">Si el hecho llegara a presentarse, tendría altas consecuencias o efectos sobre la entidad
</v>
      </c>
    </row>
    <row r="37" spans="2:9" s="30" customFormat="1" ht="20.25" customHeight="1">
      <c r="B37" s="28" t="s">
        <v>461</v>
      </c>
      <c r="C37" s="592" t="s">
        <v>466</v>
      </c>
      <c r="D37" s="593"/>
      <c r="E37" s="594"/>
      <c r="F37" s="46">
        <v>5</v>
      </c>
      <c r="I37" s="38" t="str">
        <v xml:space="preserve">Si el hecho llegara a presentarse, tendría desastrosas consecuencias o efectos sobre la entidad.
</v>
      </c>
    </row>
    <row r="38" spans="2:9" s="30" customFormat="1" ht="20.25">
      <c r="B38" s="40"/>
      <c r="C38" s="40"/>
      <c r="D38" s="40"/>
      <c r="E38" s="40"/>
      <c r="F38" s="39"/>
      <c r="I38" s="38"/>
    </row>
    <row r="39" spans="2:9" s="30" customFormat="1" ht="20.25">
      <c r="B39" s="40"/>
      <c r="C39" s="40"/>
      <c r="D39" s="40"/>
      <c r="E39" s="40"/>
      <c r="F39" s="39"/>
    </row>
    <row r="40" spans="2:9" s="30" customFormat="1" ht="20.25" customHeight="1">
      <c r="B40" s="31"/>
      <c r="C40" s="595" t="s">
        <v>249</v>
      </c>
      <c r="D40" s="596"/>
      <c r="E40" s="597"/>
      <c r="F40" s="39"/>
    </row>
    <row r="41" spans="2:9" s="30" customFormat="1" ht="20.25">
      <c r="B41" s="24" t="s">
        <v>455</v>
      </c>
      <c r="C41" s="592" t="s">
        <v>467</v>
      </c>
      <c r="D41" s="593"/>
      <c r="E41" s="594"/>
      <c r="F41" s="46">
        <v>1</v>
      </c>
    </row>
    <row r="42" spans="2:9" s="30" customFormat="1" ht="20.25">
      <c r="B42" s="25" t="s">
        <v>456</v>
      </c>
      <c r="C42" s="592" t="s">
        <v>468</v>
      </c>
      <c r="D42" s="593"/>
      <c r="E42" s="594"/>
      <c r="F42" s="46">
        <v>2</v>
      </c>
    </row>
    <row r="43" spans="2:9" s="30" customFormat="1" ht="20.25">
      <c r="B43" s="26" t="s">
        <v>458</v>
      </c>
      <c r="C43" s="592" t="s">
        <v>307</v>
      </c>
      <c r="D43" s="593"/>
      <c r="E43" s="594"/>
      <c r="F43" s="46">
        <v>3</v>
      </c>
    </row>
    <row r="44" spans="2:9" s="30" customFormat="1" ht="20.25">
      <c r="B44" s="27" t="s">
        <v>460</v>
      </c>
      <c r="C44" s="592" t="s">
        <v>469</v>
      </c>
      <c r="D44" s="593"/>
      <c r="E44" s="594"/>
      <c r="F44" s="46">
        <v>4</v>
      </c>
    </row>
    <row r="45" spans="2:9" s="30" customFormat="1" ht="20.25">
      <c r="B45" s="28" t="s">
        <v>461</v>
      </c>
      <c r="C45" s="592" t="s">
        <v>470</v>
      </c>
      <c r="D45" s="593"/>
      <c r="E45" s="594"/>
      <c r="F45" s="46">
        <v>5</v>
      </c>
    </row>
    <row r="46" spans="2:9" s="30" customFormat="1" ht="20.25">
      <c r="B46" s="38"/>
      <c r="C46" s="38" t="s">
        <v>471</v>
      </c>
      <c r="D46" s="38"/>
      <c r="F46" s="39"/>
    </row>
    <row r="47" spans="2:9" s="30" customFormat="1" ht="20.25">
      <c r="B47" s="38"/>
      <c r="C47" s="38"/>
      <c r="D47" s="38"/>
      <c r="F47" s="39"/>
    </row>
    <row r="48" spans="2:9" s="30" customFormat="1" ht="20.25" customHeight="1">
      <c r="B48" s="31"/>
      <c r="C48" s="595" t="s">
        <v>243</v>
      </c>
      <c r="D48" s="596"/>
      <c r="E48" s="597"/>
      <c r="F48" s="39"/>
    </row>
    <row r="49" spans="2:6" s="30" customFormat="1" ht="20.25" customHeight="1">
      <c r="B49" s="24" t="s">
        <v>455</v>
      </c>
      <c r="C49" s="592" t="s">
        <v>472</v>
      </c>
      <c r="D49" s="593"/>
      <c r="E49" s="594"/>
      <c r="F49" s="46">
        <v>1</v>
      </c>
    </row>
    <row r="50" spans="2:6" s="30" customFormat="1" ht="20.25" customHeight="1">
      <c r="B50" s="25" t="s">
        <v>456</v>
      </c>
      <c r="C50" s="592" t="s">
        <v>473</v>
      </c>
      <c r="D50" s="593"/>
      <c r="E50" s="594"/>
      <c r="F50" s="46">
        <v>2</v>
      </c>
    </row>
    <row r="51" spans="2:6" s="30" customFormat="1" ht="20.25" customHeight="1">
      <c r="B51" s="26" t="s">
        <v>458</v>
      </c>
      <c r="C51" s="592" t="s">
        <v>474</v>
      </c>
      <c r="D51" s="593"/>
      <c r="E51" s="594"/>
      <c r="F51" s="46">
        <v>3</v>
      </c>
    </row>
    <row r="52" spans="2:6" s="30" customFormat="1" ht="20.25" customHeight="1">
      <c r="B52" s="27" t="s">
        <v>460</v>
      </c>
      <c r="C52" s="592" t="s">
        <v>475</v>
      </c>
      <c r="D52" s="593"/>
      <c r="E52" s="594"/>
      <c r="F52" s="46">
        <v>4</v>
      </c>
    </row>
    <row r="53" spans="2:6" s="30" customFormat="1" ht="20.25" customHeight="1">
      <c r="B53" s="28" t="s">
        <v>461</v>
      </c>
      <c r="C53" s="592" t="s">
        <v>476</v>
      </c>
      <c r="D53" s="593"/>
      <c r="E53" s="594"/>
      <c r="F53" s="46">
        <v>5</v>
      </c>
    </row>
    <row r="54" spans="2:6" s="30" customFormat="1" ht="20.25">
      <c r="B54" s="38"/>
      <c r="C54" s="38"/>
      <c r="D54" s="38"/>
      <c r="E54" s="38"/>
      <c r="F54" s="39"/>
    </row>
    <row r="55" spans="2:6" s="30" customFormat="1" ht="20.25"/>
    <row r="56" spans="2:6" s="30" customFormat="1" ht="20.25" customHeight="1">
      <c r="B56" s="31"/>
      <c r="C56" s="595" t="s">
        <v>298</v>
      </c>
      <c r="D56" s="596"/>
      <c r="E56" s="597"/>
      <c r="F56" s="39"/>
    </row>
    <row r="57" spans="2:6" s="30" customFormat="1" ht="20.25" customHeight="1">
      <c r="B57" s="24" t="s">
        <v>455</v>
      </c>
      <c r="C57" s="598" t="s">
        <v>477</v>
      </c>
      <c r="D57" s="599"/>
      <c r="E57" s="600"/>
      <c r="F57" s="46">
        <v>1</v>
      </c>
    </row>
    <row r="58" spans="2:6" s="30" customFormat="1" ht="20.25" customHeight="1">
      <c r="B58" s="25" t="s">
        <v>456</v>
      </c>
      <c r="C58" s="598" t="s">
        <v>478</v>
      </c>
      <c r="D58" s="599"/>
      <c r="E58" s="600"/>
      <c r="F58" s="46">
        <v>2</v>
      </c>
    </row>
    <row r="59" spans="2:6" s="30" customFormat="1" ht="20.25" customHeight="1">
      <c r="B59" s="26" t="s">
        <v>458</v>
      </c>
      <c r="C59" s="598" t="s">
        <v>299</v>
      </c>
      <c r="D59" s="599"/>
      <c r="E59" s="600"/>
      <c r="F59" s="46">
        <v>3</v>
      </c>
    </row>
    <row r="60" spans="2:6" s="30" customFormat="1" ht="20.25" customHeight="1">
      <c r="B60" s="27" t="s">
        <v>460</v>
      </c>
      <c r="C60" s="598" t="s">
        <v>479</v>
      </c>
      <c r="D60" s="599"/>
      <c r="E60" s="600"/>
      <c r="F60" s="46">
        <v>4</v>
      </c>
    </row>
    <row r="61" spans="2:6" s="30" customFormat="1" ht="20.25" customHeight="1">
      <c r="B61" s="28" t="s">
        <v>461</v>
      </c>
      <c r="C61" s="598" t="s">
        <v>480</v>
      </c>
      <c r="D61" s="599"/>
      <c r="E61" s="600"/>
      <c r="F61" s="46">
        <v>5</v>
      </c>
    </row>
    <row r="62" spans="2:6"/>
  </sheetData>
  <sheetProtection sheet="1" objects="1" scenarios="1"/>
  <mergeCells count="41">
    <mergeCell ref="C16:E16"/>
    <mergeCell ref="C24:E24"/>
    <mergeCell ref="C25:E25"/>
    <mergeCell ref="B2:E2"/>
    <mergeCell ref="B14:E14"/>
    <mergeCell ref="C17:E17"/>
    <mergeCell ref="C18:E18"/>
    <mergeCell ref="C19:E19"/>
    <mergeCell ref="C4:D4"/>
    <mergeCell ref="E4:F4"/>
    <mergeCell ref="B15:F15"/>
    <mergeCell ref="C27:E27"/>
    <mergeCell ref="C28:E28"/>
    <mergeCell ref="C29:E29"/>
    <mergeCell ref="C32:E32"/>
    <mergeCell ref="C20:E20"/>
    <mergeCell ref="C21:E21"/>
    <mergeCell ref="C26:E26"/>
    <mergeCell ref="C60:E60"/>
    <mergeCell ref="C61:E61"/>
    <mergeCell ref="C52:E52"/>
    <mergeCell ref="C53:E53"/>
    <mergeCell ref="C45:E45"/>
    <mergeCell ref="C48:E48"/>
    <mergeCell ref="C49:E49"/>
    <mergeCell ref="C50:E50"/>
    <mergeCell ref="C51:E51"/>
    <mergeCell ref="C56:E56"/>
    <mergeCell ref="C57:E57"/>
    <mergeCell ref="C58:E58"/>
    <mergeCell ref="C59:E59"/>
    <mergeCell ref="C40:E40"/>
    <mergeCell ref="C41:E41"/>
    <mergeCell ref="C42:E42"/>
    <mergeCell ref="C43:E43"/>
    <mergeCell ref="C44:E44"/>
    <mergeCell ref="C33:E33"/>
    <mergeCell ref="C34:E34"/>
    <mergeCell ref="C35:E35"/>
    <mergeCell ref="C36:E36"/>
    <mergeCell ref="C37:E37"/>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U42"/>
  <sheetViews>
    <sheetView showGridLines="0" zoomScale="70" zoomScaleNormal="70" workbookViewId="0">
      <selection activeCell="E12" sqref="E12"/>
    </sheetView>
  </sheetViews>
  <sheetFormatPr baseColWidth="10" defaultColWidth="0" defaultRowHeight="15" zeroHeight="1"/>
  <cols>
    <col min="1" max="1" width="3.7109375" style="1" customWidth="1"/>
    <col min="2" max="2" width="6.7109375" style="1" customWidth="1"/>
    <col min="3" max="3" width="11.42578125" style="1" customWidth="1"/>
    <col min="4" max="4" width="29.7109375" style="1" customWidth="1"/>
    <col min="5" max="9" width="25.28515625" style="1" customWidth="1"/>
    <col min="10" max="11" width="11.42578125" style="1" customWidth="1"/>
    <col min="12" max="12" width="4.5703125" style="1" customWidth="1"/>
    <col min="13" max="13" width="2.42578125" style="1" hidden="1" customWidth="1"/>
    <col min="14" max="16" width="11.42578125" style="1" hidden="1" customWidth="1"/>
    <col min="17" max="17" width="11.42578125" style="1" customWidth="1"/>
    <col min="18" max="18" width="20.7109375" style="1" customWidth="1"/>
    <col min="19" max="19" width="4.7109375" style="1" customWidth="1"/>
    <col min="20" max="20" width="11.42578125" style="1" hidden="1" customWidth="1"/>
    <col min="21" max="21" width="17.5703125" style="1" hidden="1" customWidth="1"/>
    <col min="22" max="16384" width="11.42578125" style="1" hidden="1"/>
  </cols>
  <sheetData>
    <row r="1" spans="2:19"/>
    <row r="2" spans="2:19"/>
    <row r="3" spans="2:19" ht="15.75" thickBot="1"/>
    <row r="4" spans="2:19">
      <c r="B4" s="608" t="s">
        <v>481</v>
      </c>
      <c r="C4" s="609"/>
      <c r="D4" s="609"/>
      <c r="E4" s="612" t="s">
        <v>482</v>
      </c>
      <c r="F4" s="612"/>
      <c r="G4" s="612"/>
      <c r="H4" s="612"/>
      <c r="I4" s="613"/>
      <c r="Q4" s="616" t="s">
        <v>483</v>
      </c>
      <c r="R4" s="616"/>
    </row>
    <row r="5" spans="2:19">
      <c r="B5" s="610"/>
      <c r="C5" s="611"/>
      <c r="D5" s="611"/>
      <c r="E5" s="614"/>
      <c r="F5" s="614"/>
      <c r="G5" s="614"/>
      <c r="H5" s="614"/>
      <c r="I5" s="615"/>
      <c r="Q5" s="616"/>
      <c r="R5" s="616"/>
    </row>
    <row r="6" spans="2:19">
      <c r="B6" s="610"/>
      <c r="C6" s="611"/>
      <c r="D6" s="611"/>
      <c r="E6" s="614"/>
      <c r="F6" s="614"/>
      <c r="G6" s="614"/>
      <c r="H6" s="614"/>
      <c r="I6" s="615"/>
      <c r="Q6" s="616"/>
      <c r="R6" s="616"/>
    </row>
    <row r="7" spans="2:19" ht="15.75" thickBot="1">
      <c r="B7" s="48"/>
      <c r="C7" s="265"/>
      <c r="D7" s="265"/>
      <c r="E7" s="266"/>
      <c r="F7" s="266"/>
      <c r="G7" s="266"/>
      <c r="H7" s="266"/>
      <c r="I7" s="267"/>
    </row>
    <row r="8" spans="2:19" ht="62.25" customHeight="1" thickBot="1">
      <c r="B8" s="617" t="s">
        <v>436</v>
      </c>
      <c r="C8" s="618"/>
      <c r="D8" s="262" t="s">
        <v>484</v>
      </c>
      <c r="E8" s="263">
        <v>5</v>
      </c>
      <c r="F8" s="263">
        <v>10</v>
      </c>
      <c r="G8" s="263">
        <v>15</v>
      </c>
      <c r="H8" s="263">
        <v>20</v>
      </c>
      <c r="I8" s="264">
        <v>25</v>
      </c>
      <c r="K8" s="619" t="s">
        <v>485</v>
      </c>
      <c r="L8" s="620"/>
      <c r="M8" s="620"/>
      <c r="N8" s="620"/>
      <c r="O8" s="620"/>
      <c r="P8" s="621"/>
      <c r="Q8" s="622" t="s">
        <v>486</v>
      </c>
      <c r="R8" s="622"/>
      <c r="S8" s="7" t="s">
        <v>487</v>
      </c>
    </row>
    <row r="9" spans="2:19" ht="62.25" customHeight="1" thickBot="1">
      <c r="B9" s="617"/>
      <c r="C9" s="618"/>
      <c r="D9" s="18" t="s">
        <v>488</v>
      </c>
      <c r="E9" s="20">
        <v>4</v>
      </c>
      <c r="F9" s="20">
        <v>8</v>
      </c>
      <c r="G9" s="19">
        <v>12</v>
      </c>
      <c r="H9" s="19">
        <v>16</v>
      </c>
      <c r="I9" s="47">
        <v>20</v>
      </c>
      <c r="K9" s="623" t="s">
        <v>489</v>
      </c>
      <c r="L9" s="624"/>
      <c r="M9" s="624"/>
      <c r="N9" s="624"/>
      <c r="O9" s="624"/>
      <c r="P9" s="624"/>
      <c r="Q9" s="625" t="s">
        <v>490</v>
      </c>
      <c r="R9" s="626"/>
      <c r="S9" s="7" t="s">
        <v>425</v>
      </c>
    </row>
    <row r="10" spans="2:19" ht="62.25" customHeight="1" thickBot="1">
      <c r="B10" s="617"/>
      <c r="C10" s="618"/>
      <c r="D10" s="18" t="s">
        <v>491</v>
      </c>
      <c r="E10" s="20">
        <v>3</v>
      </c>
      <c r="F10" s="20">
        <v>6</v>
      </c>
      <c r="G10" s="20">
        <v>9</v>
      </c>
      <c r="H10" s="19">
        <v>12</v>
      </c>
      <c r="I10" s="47">
        <v>15</v>
      </c>
      <c r="K10" s="627" t="s">
        <v>458</v>
      </c>
      <c r="L10" s="628"/>
      <c r="M10" s="628"/>
      <c r="N10" s="628"/>
      <c r="O10" s="628"/>
      <c r="P10" s="628"/>
      <c r="Q10" s="622" t="s">
        <v>492</v>
      </c>
      <c r="R10" s="622"/>
      <c r="S10" s="7" t="s">
        <v>493</v>
      </c>
    </row>
    <row r="11" spans="2:19" ht="62.25" customHeight="1">
      <c r="B11" s="617"/>
      <c r="C11" s="618"/>
      <c r="D11" s="18" t="s">
        <v>494</v>
      </c>
      <c r="E11" s="21">
        <v>2</v>
      </c>
      <c r="F11" s="20">
        <v>4</v>
      </c>
      <c r="G11" s="20">
        <v>6</v>
      </c>
      <c r="H11" s="19">
        <v>8</v>
      </c>
      <c r="I11" s="47">
        <v>10</v>
      </c>
      <c r="K11" s="629" t="s">
        <v>495</v>
      </c>
      <c r="L11" s="630"/>
      <c r="M11" s="630"/>
      <c r="N11" s="630"/>
      <c r="O11" s="630"/>
      <c r="P11" s="630"/>
      <c r="Q11" s="622" t="s">
        <v>414</v>
      </c>
      <c r="R11" s="631"/>
      <c r="S11" s="7" t="s">
        <v>414</v>
      </c>
    </row>
    <row r="12" spans="2:19" ht="62.25" customHeight="1">
      <c r="B12" s="617"/>
      <c r="C12" s="618"/>
      <c r="D12" s="18" t="s">
        <v>496</v>
      </c>
      <c r="E12" s="21">
        <v>1</v>
      </c>
      <c r="F12" s="21">
        <v>2</v>
      </c>
      <c r="G12" s="20">
        <v>3</v>
      </c>
      <c r="H12" s="19">
        <v>4</v>
      </c>
      <c r="I12" s="47">
        <v>5</v>
      </c>
    </row>
    <row r="13" spans="2:19" ht="62.25" customHeight="1" thickBot="1">
      <c r="B13" s="48"/>
      <c r="C13" s="606" t="s">
        <v>497</v>
      </c>
      <c r="D13" s="607"/>
      <c r="E13" s="49" t="s">
        <v>498</v>
      </c>
      <c r="F13" s="49" t="s">
        <v>499</v>
      </c>
      <c r="G13" s="49" t="s">
        <v>500</v>
      </c>
      <c r="H13" s="49" t="s">
        <v>501</v>
      </c>
      <c r="I13" s="50" t="s">
        <v>502</v>
      </c>
    </row>
    <row r="14" spans="2:19"/>
    <row r="18" spans="4:6" ht="15.75" hidden="1">
      <c r="D18" s="11" t="s">
        <v>503</v>
      </c>
      <c r="E18" s="51" t="s">
        <v>495</v>
      </c>
      <c r="F18" s="51">
        <v>1</v>
      </c>
    </row>
    <row r="19" spans="4:6" hidden="1">
      <c r="D19" s="11" t="s">
        <v>504</v>
      </c>
      <c r="E19" s="11" t="s">
        <v>495</v>
      </c>
      <c r="F19" s="11">
        <v>2</v>
      </c>
    </row>
    <row r="20" spans="4:6" hidden="1">
      <c r="D20" s="11" t="s">
        <v>505</v>
      </c>
      <c r="E20" s="11" t="s">
        <v>458</v>
      </c>
      <c r="F20" s="11">
        <v>2</v>
      </c>
    </row>
    <row r="21" spans="4:6" hidden="1">
      <c r="D21" s="11" t="s">
        <v>506</v>
      </c>
      <c r="E21" s="11" t="s">
        <v>507</v>
      </c>
      <c r="F21" s="11">
        <v>3</v>
      </c>
    </row>
    <row r="22" spans="4:6" hidden="1">
      <c r="D22" s="11" t="s">
        <v>508</v>
      </c>
      <c r="E22" s="11" t="s">
        <v>485</v>
      </c>
      <c r="F22" s="11">
        <v>4</v>
      </c>
    </row>
    <row r="23" spans="4:6" hidden="1">
      <c r="D23" s="11" t="s">
        <v>509</v>
      </c>
      <c r="E23" s="11" t="s">
        <v>495</v>
      </c>
      <c r="F23" s="11">
        <v>1</v>
      </c>
    </row>
    <row r="24" spans="4:6" hidden="1">
      <c r="D24" s="11" t="s">
        <v>510</v>
      </c>
      <c r="E24" s="11" t="s">
        <v>458</v>
      </c>
      <c r="F24" s="11">
        <v>2</v>
      </c>
    </row>
    <row r="25" spans="4:6" hidden="1">
      <c r="D25" s="11" t="s">
        <v>511</v>
      </c>
      <c r="E25" s="11" t="s">
        <v>458</v>
      </c>
      <c r="F25" s="11">
        <v>2</v>
      </c>
    </row>
    <row r="26" spans="4:6" hidden="1">
      <c r="D26" s="11" t="s">
        <v>512</v>
      </c>
      <c r="E26" s="11" t="s">
        <v>489</v>
      </c>
      <c r="F26" s="11">
        <v>3</v>
      </c>
    </row>
    <row r="27" spans="4:6" hidden="1">
      <c r="D27" s="11" t="s">
        <v>513</v>
      </c>
      <c r="E27" s="11" t="s">
        <v>485</v>
      </c>
      <c r="F27" s="11">
        <v>4</v>
      </c>
    </row>
    <row r="28" spans="4:6" hidden="1">
      <c r="D28" s="11" t="s">
        <v>514</v>
      </c>
      <c r="E28" s="11" t="s">
        <v>458</v>
      </c>
      <c r="F28" s="11">
        <v>2</v>
      </c>
    </row>
    <row r="29" spans="4:6" hidden="1">
      <c r="D29" s="11" t="s">
        <v>515</v>
      </c>
      <c r="E29" s="11" t="s">
        <v>458</v>
      </c>
      <c r="F29" s="11">
        <v>2</v>
      </c>
    </row>
    <row r="30" spans="4:6" hidden="1">
      <c r="D30" s="11" t="s">
        <v>516</v>
      </c>
      <c r="E30" s="11" t="s">
        <v>458</v>
      </c>
      <c r="F30" s="11">
        <v>2</v>
      </c>
    </row>
    <row r="31" spans="4:6" hidden="1">
      <c r="D31" s="11" t="s">
        <v>517</v>
      </c>
      <c r="E31" s="11" t="s">
        <v>489</v>
      </c>
      <c r="F31" s="11">
        <v>3</v>
      </c>
    </row>
    <row r="32" spans="4:6" hidden="1">
      <c r="D32" s="11" t="s">
        <v>518</v>
      </c>
      <c r="E32" s="11" t="s">
        <v>485</v>
      </c>
      <c r="F32" s="11">
        <v>4</v>
      </c>
    </row>
    <row r="33" spans="4:6" hidden="1">
      <c r="D33" s="11" t="s">
        <v>519</v>
      </c>
      <c r="E33" s="11" t="s">
        <v>458</v>
      </c>
      <c r="F33" s="11">
        <v>2</v>
      </c>
    </row>
    <row r="34" spans="4:6" hidden="1">
      <c r="D34" s="11" t="s">
        <v>520</v>
      </c>
      <c r="E34" s="11" t="s">
        <v>458</v>
      </c>
      <c r="F34" s="11">
        <v>2</v>
      </c>
    </row>
    <row r="35" spans="4:6" hidden="1">
      <c r="D35" s="11" t="s">
        <v>521</v>
      </c>
      <c r="E35" s="11" t="s">
        <v>489</v>
      </c>
      <c r="F35" s="11">
        <v>3</v>
      </c>
    </row>
    <row r="36" spans="4:6" hidden="1">
      <c r="D36" s="11" t="s">
        <v>522</v>
      </c>
      <c r="E36" s="11" t="s">
        <v>489</v>
      </c>
      <c r="F36" s="11">
        <v>3</v>
      </c>
    </row>
    <row r="37" spans="4:6" hidden="1">
      <c r="D37" s="11" t="s">
        <v>523</v>
      </c>
      <c r="E37" s="11" t="s">
        <v>485</v>
      </c>
      <c r="F37" s="11">
        <v>4</v>
      </c>
    </row>
    <row r="38" spans="4:6" hidden="1">
      <c r="D38" s="11" t="s">
        <v>524</v>
      </c>
      <c r="E38" s="11" t="s">
        <v>489</v>
      </c>
      <c r="F38" s="11">
        <v>3</v>
      </c>
    </row>
    <row r="39" spans="4:6" hidden="1">
      <c r="D39" s="11" t="s">
        <v>525</v>
      </c>
      <c r="E39" s="11" t="s">
        <v>489</v>
      </c>
      <c r="F39" s="11">
        <v>3</v>
      </c>
    </row>
    <row r="40" spans="4:6" hidden="1">
      <c r="D40" s="11" t="s">
        <v>526</v>
      </c>
      <c r="E40" s="11" t="s">
        <v>489</v>
      </c>
      <c r="F40" s="11">
        <v>3</v>
      </c>
    </row>
    <row r="41" spans="4:6" hidden="1">
      <c r="D41" s="11" t="s">
        <v>527</v>
      </c>
      <c r="E41" s="11" t="s">
        <v>489</v>
      </c>
      <c r="F41" s="11">
        <v>3</v>
      </c>
    </row>
    <row r="42" spans="4:6" hidden="1">
      <c r="D42" s="11" t="s">
        <v>528</v>
      </c>
      <c r="E42" s="11" t="s">
        <v>485</v>
      </c>
      <c r="F42" s="11">
        <v>4</v>
      </c>
    </row>
  </sheetData>
  <sheetProtection sheet="1" objects="1" scenarios="1"/>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FM158"/>
  <sheetViews>
    <sheetView showGridLines="0" topLeftCell="A6" zoomScale="80" zoomScaleNormal="80" workbookViewId="0">
      <pane xSplit="3" ySplit="3" topLeftCell="H75" activePane="bottomRight" state="frozen"/>
      <selection pane="topRight" activeCell="D6" sqref="D6"/>
      <selection pane="bottomLeft" activeCell="A9" sqref="A9"/>
      <selection pane="bottomRight" activeCell="N79" sqref="N79"/>
    </sheetView>
  </sheetViews>
  <sheetFormatPr baseColWidth="10" defaultColWidth="0" defaultRowHeight="14.25" zeroHeight="1"/>
  <cols>
    <col min="1" max="1" width="8.7109375" style="222" customWidth="1"/>
    <col min="2" max="2" width="35.85546875" style="222" customWidth="1"/>
    <col min="3" max="3" width="40.28515625" style="5" customWidth="1"/>
    <col min="4" max="4" width="16.85546875" style="276" customWidth="1"/>
    <col min="5" max="5" width="18.5703125" style="277" customWidth="1"/>
    <col min="6" max="6" width="18.28515625" style="277" bestFit="1" customWidth="1"/>
    <col min="7" max="7" width="18.28515625" style="5" bestFit="1" customWidth="1"/>
    <col min="8" max="8" width="53.28515625" style="5" customWidth="1"/>
    <col min="9" max="9" width="16.5703125" style="5" customWidth="1"/>
    <col min="10" max="10" width="14.28515625" style="5" customWidth="1"/>
    <col min="11" max="11" width="17.7109375" style="5" customWidth="1"/>
    <col min="12" max="12" width="17.5703125" style="5" customWidth="1"/>
    <col min="13" max="13" width="74.42578125" style="284" customWidth="1"/>
    <col min="14" max="14" width="4.7109375" style="6" customWidth="1"/>
    <col min="15" max="168" width="0" style="6" hidden="1" customWidth="1"/>
    <col min="169" max="169" width="0" style="5" hidden="1" customWidth="1"/>
    <col min="170" max="16384" width="11.42578125" style="5" hidden="1"/>
  </cols>
  <sheetData>
    <row r="1" spans="1:13" s="162" customFormat="1" ht="16.5" customHeight="1">
      <c r="A1" s="136"/>
      <c r="B1" s="136"/>
      <c r="C1" s="644"/>
      <c r="D1" s="644"/>
      <c r="E1" s="644"/>
      <c r="F1" s="644"/>
      <c r="G1" s="644"/>
      <c r="H1" s="644"/>
      <c r="I1" s="644"/>
      <c r="J1" s="644"/>
      <c r="K1" s="644"/>
      <c r="L1" s="644"/>
      <c r="M1" s="281"/>
    </row>
    <row r="2" spans="1:13" s="162" customFormat="1" ht="91.5" customHeight="1">
      <c r="A2" s="136"/>
      <c r="B2" s="136"/>
      <c r="C2" s="645"/>
      <c r="D2" s="645"/>
      <c r="E2" s="645"/>
      <c r="F2" s="645"/>
      <c r="G2" s="645"/>
      <c r="H2" s="645"/>
      <c r="I2" s="645"/>
      <c r="J2" s="645"/>
      <c r="K2" s="645"/>
      <c r="L2" s="645"/>
      <c r="M2" s="281"/>
    </row>
    <row r="3" spans="1:13" s="162" customFormat="1" ht="40.9" customHeight="1">
      <c r="A3" s="419" t="s">
        <v>204</v>
      </c>
      <c r="B3" s="419"/>
      <c r="C3" s="523" t="s">
        <v>5</v>
      </c>
      <c r="D3" s="523"/>
      <c r="E3" s="523"/>
      <c r="F3" s="523"/>
      <c r="G3" s="523"/>
      <c r="H3" s="523"/>
      <c r="I3" s="523"/>
      <c r="J3" s="523"/>
      <c r="K3" s="523"/>
      <c r="L3" s="523"/>
      <c r="M3" s="523"/>
    </row>
    <row r="4" spans="1:13" s="162" customFormat="1" ht="54" customHeight="1">
      <c r="A4" s="419" t="s">
        <v>205</v>
      </c>
      <c r="B4" s="419"/>
      <c r="C4" s="522" t="s">
        <v>36</v>
      </c>
      <c r="D4" s="522"/>
      <c r="E4" s="522"/>
      <c r="F4" s="522"/>
      <c r="G4" s="522"/>
      <c r="H4" s="522"/>
      <c r="I4" s="522"/>
      <c r="J4" s="522"/>
      <c r="K4" s="522"/>
      <c r="L4" s="522"/>
      <c r="M4" s="522"/>
    </row>
    <row r="5" spans="1:13" s="162" customFormat="1" ht="40.9" customHeight="1" thickBot="1">
      <c r="A5" s="419" t="s">
        <v>207</v>
      </c>
      <c r="B5" s="419"/>
      <c r="C5" s="656" t="s">
        <v>208</v>
      </c>
      <c r="D5" s="657"/>
      <c r="E5" s="657"/>
      <c r="F5" s="657"/>
      <c r="G5" s="657"/>
      <c r="H5" s="657"/>
      <c r="I5" s="657"/>
      <c r="J5" s="657"/>
      <c r="K5" s="657"/>
      <c r="L5" s="657"/>
      <c r="M5" s="658"/>
    </row>
    <row r="6" spans="1:13" s="269" customFormat="1" ht="40.5" customHeight="1" thickTop="1" thickBot="1">
      <c r="A6" s="651" t="s">
        <v>529</v>
      </c>
      <c r="B6" s="652"/>
      <c r="C6" s="653"/>
      <c r="D6" s="654" t="s">
        <v>530</v>
      </c>
      <c r="E6" s="654"/>
      <c r="F6" s="654"/>
      <c r="G6" s="655" t="s">
        <v>531</v>
      </c>
      <c r="H6" s="646" t="s">
        <v>532</v>
      </c>
      <c r="I6" s="648" t="s">
        <v>533</v>
      </c>
      <c r="J6" s="649"/>
      <c r="K6" s="648" t="s">
        <v>534</v>
      </c>
      <c r="L6" s="649"/>
      <c r="M6" s="650" t="s">
        <v>535</v>
      </c>
    </row>
    <row r="7" spans="1:13" s="272" customFormat="1" ht="108" customHeight="1" thickTop="1" thickBot="1">
      <c r="A7" s="268" t="s">
        <v>41</v>
      </c>
      <c r="B7" s="268" t="s">
        <v>146</v>
      </c>
      <c r="C7" s="268" t="s">
        <v>148</v>
      </c>
      <c r="D7" s="270" t="s">
        <v>158</v>
      </c>
      <c r="E7" s="270" t="s">
        <v>536</v>
      </c>
      <c r="F7" s="270" t="s">
        <v>537</v>
      </c>
      <c r="G7" s="655"/>
      <c r="H7" s="647"/>
      <c r="I7" s="271" t="s">
        <v>538</v>
      </c>
      <c r="J7" s="271" t="s">
        <v>539</v>
      </c>
      <c r="K7" s="271" t="s">
        <v>540</v>
      </c>
      <c r="L7" s="271" t="s">
        <v>541</v>
      </c>
      <c r="M7" s="650"/>
    </row>
    <row r="8" spans="1:13" s="274" customFormat="1" ht="21.75" customHeight="1" thickTop="1">
      <c r="A8" s="642"/>
      <c r="B8" s="643"/>
      <c r="C8" s="643"/>
      <c r="D8" s="643"/>
      <c r="E8" s="643"/>
      <c r="F8" s="643"/>
      <c r="G8" s="643"/>
      <c r="H8" s="273"/>
      <c r="I8" s="273"/>
      <c r="J8" s="273"/>
      <c r="K8" s="273"/>
      <c r="L8" s="273"/>
      <c r="M8" s="282"/>
    </row>
    <row r="9" spans="1:13" s="275" customFormat="1" ht="20.25" customHeight="1">
      <c r="A9" s="636">
        <f>'7- Mapa Final'!A10</f>
        <v>1</v>
      </c>
      <c r="B9" s="636" t="str">
        <f>'7- Mapa Final'!B10</f>
        <v>Inoportunidad en la liquidación de contratos y en el cierre de los expedientes contractuales</v>
      </c>
      <c r="C9" s="636" t="str">
        <f>'7- Mapa Final'!C10</f>
        <v>Caso probable en que no se realice a tiempo la liquidación de contratos a cargo y/o se haga se haga el cierre de expedientes contractuales de manera extemporánea</v>
      </c>
      <c r="D9" s="637" t="str">
        <f>'7- Mapa Final'!J10</f>
        <v>Muy Baja - 1</v>
      </c>
      <c r="E9" s="637" t="str">
        <f>'7- Mapa Final'!K10</f>
        <v>Leve - 1</v>
      </c>
      <c r="F9" s="638" t="str">
        <f>'7- Mapa Final'!M10</f>
        <v>Bajo - 1</v>
      </c>
      <c r="G9" s="632" t="str">
        <f>'7- Mapa Final'!N10</f>
        <v>Aceptar el riesgo</v>
      </c>
      <c r="H9" s="639" t="str">
        <f>'7- Mapa Final'!O10</f>
        <v>Efectuar el seguimiento y control a la liquidación y cierre contractual que satisface las necesidades a cargo de la Unidad Administrativa y sus dependencias adscritas.</v>
      </c>
      <c r="I9" s="632" t="s">
        <v>542</v>
      </c>
      <c r="J9" s="632"/>
      <c r="K9" s="633">
        <v>45292</v>
      </c>
      <c r="L9" s="633">
        <v>45382</v>
      </c>
      <c r="M9" s="634" t="s">
        <v>543</v>
      </c>
    </row>
    <row r="10" spans="1:13" s="275" customFormat="1" ht="20.25" customHeight="1">
      <c r="A10" s="636"/>
      <c r="B10" s="636"/>
      <c r="C10" s="636"/>
      <c r="D10" s="632"/>
      <c r="E10" s="632"/>
      <c r="F10" s="638"/>
      <c r="G10" s="632"/>
      <c r="H10" s="639"/>
      <c r="I10" s="632"/>
      <c r="J10" s="632"/>
      <c r="K10" s="632"/>
      <c r="L10" s="632"/>
      <c r="M10" s="634"/>
    </row>
    <row r="11" spans="1:13" s="275" customFormat="1" ht="20.25" customHeight="1">
      <c r="A11" s="636"/>
      <c r="B11" s="636"/>
      <c r="C11" s="636"/>
      <c r="D11" s="632"/>
      <c r="E11" s="632"/>
      <c r="F11" s="638"/>
      <c r="G11" s="632"/>
      <c r="H11" s="639"/>
      <c r="I11" s="632"/>
      <c r="J11" s="632"/>
      <c r="K11" s="632"/>
      <c r="L11" s="632"/>
      <c r="M11" s="634"/>
    </row>
    <row r="12" spans="1:13" s="275" customFormat="1" ht="20.25" customHeight="1">
      <c r="A12" s="636"/>
      <c r="B12" s="636"/>
      <c r="C12" s="636"/>
      <c r="D12" s="632"/>
      <c r="E12" s="632"/>
      <c r="F12" s="638"/>
      <c r="G12" s="632"/>
      <c r="H12" s="639"/>
      <c r="I12" s="632"/>
      <c r="J12" s="632"/>
      <c r="K12" s="632"/>
      <c r="L12" s="632"/>
      <c r="M12" s="634"/>
    </row>
    <row r="13" spans="1:13" s="275" customFormat="1" ht="20.25" customHeight="1">
      <c r="A13" s="636"/>
      <c r="B13" s="636"/>
      <c r="C13" s="636"/>
      <c r="D13" s="632"/>
      <c r="E13" s="632"/>
      <c r="F13" s="638"/>
      <c r="G13" s="632"/>
      <c r="H13" s="639"/>
      <c r="I13" s="632"/>
      <c r="J13" s="632"/>
      <c r="K13" s="632"/>
      <c r="L13" s="632"/>
      <c r="M13" s="634"/>
    </row>
    <row r="14" spans="1:13" s="275" customFormat="1" ht="20.25" customHeight="1">
      <c r="A14" s="636"/>
      <c r="B14" s="636"/>
      <c r="C14" s="636"/>
      <c r="D14" s="632"/>
      <c r="E14" s="632"/>
      <c r="F14" s="638"/>
      <c r="G14" s="632"/>
      <c r="H14" s="639"/>
      <c r="I14" s="632"/>
      <c r="J14" s="632"/>
      <c r="K14" s="632"/>
      <c r="L14" s="632"/>
      <c r="M14" s="634"/>
    </row>
    <row r="15" spans="1:13" s="275" customFormat="1" ht="20.25" customHeight="1">
      <c r="A15" s="636"/>
      <c r="B15" s="636"/>
      <c r="C15" s="636"/>
      <c r="D15" s="632"/>
      <c r="E15" s="632"/>
      <c r="F15" s="638"/>
      <c r="G15" s="632"/>
      <c r="H15" s="639"/>
      <c r="I15" s="632"/>
      <c r="J15" s="632"/>
      <c r="K15" s="632"/>
      <c r="L15" s="632"/>
      <c r="M15" s="634"/>
    </row>
    <row r="16" spans="1:13" s="275" customFormat="1" ht="20.25" customHeight="1">
      <c r="A16" s="636"/>
      <c r="B16" s="636"/>
      <c r="C16" s="636"/>
      <c r="D16" s="632"/>
      <c r="E16" s="632"/>
      <c r="F16" s="638"/>
      <c r="G16" s="632"/>
      <c r="H16" s="639"/>
      <c r="I16" s="632"/>
      <c r="J16" s="632"/>
      <c r="K16" s="632"/>
      <c r="L16" s="632"/>
      <c r="M16" s="634"/>
    </row>
    <row r="17" spans="1:168" s="275" customFormat="1" ht="20.25" customHeight="1">
      <c r="A17" s="636"/>
      <c r="B17" s="636"/>
      <c r="C17" s="636"/>
      <c r="D17" s="632"/>
      <c r="E17" s="632"/>
      <c r="F17" s="638"/>
      <c r="G17" s="632"/>
      <c r="H17" s="639"/>
      <c r="I17" s="632"/>
      <c r="J17" s="632"/>
      <c r="K17" s="632"/>
      <c r="L17" s="632"/>
      <c r="M17" s="634"/>
    </row>
    <row r="18" spans="1:168" s="275" customFormat="1" ht="20.25" customHeight="1">
      <c r="A18" s="636"/>
      <c r="B18" s="636"/>
      <c r="C18" s="636"/>
      <c r="D18" s="632"/>
      <c r="E18" s="632"/>
      <c r="F18" s="638"/>
      <c r="G18" s="632"/>
      <c r="H18" s="639"/>
      <c r="I18" s="632"/>
      <c r="J18" s="632"/>
      <c r="K18" s="632"/>
      <c r="L18" s="632"/>
      <c r="M18" s="634"/>
    </row>
    <row r="19" spans="1:168" s="275" customFormat="1" ht="20.25" customHeight="1">
      <c r="A19" s="636">
        <f>'7- Mapa Final'!A20</f>
        <v>2</v>
      </c>
      <c r="B19" s="636" t="str">
        <f>'7- Mapa Final'!B20</f>
        <v>No salvaguardar los bienes e intereses asegurables de la Entidad</v>
      </c>
      <c r="C19" s="636" t="str">
        <f>'7- Mapa Final'!C20</f>
        <v>No atender los requisitos legales y normativos establecidos para el adecuado aseguramiento de los bienes e intereses de la Entidad</v>
      </c>
      <c r="D19" s="637" t="str">
        <f>'7- Mapa Final'!J20</f>
        <v>Muy Baja - 1</v>
      </c>
      <c r="E19" s="637" t="str">
        <f>'7- Mapa Final'!K20</f>
        <v>Leve - 1</v>
      </c>
      <c r="F19" s="638" t="str">
        <f>'7- Mapa Final'!M20</f>
        <v>Bajo - 1</v>
      </c>
      <c r="G19" s="632" t="str">
        <f>'7- Mapa Final'!N20</f>
        <v>Aceptar el riesgo</v>
      </c>
      <c r="H19" s="639" t="str">
        <f>'7- Mapa Final'!O20</f>
        <v>Realizar el seguimiento y control a las actividades del plan de seguros de la entidad, a fin de garantizar su calidad y oportunidad</v>
      </c>
      <c r="I19" s="632" t="s">
        <v>542</v>
      </c>
      <c r="J19" s="632"/>
      <c r="K19" s="633">
        <v>45292</v>
      </c>
      <c r="L19" s="633">
        <v>45382</v>
      </c>
      <c r="M19" s="634" t="s">
        <v>544</v>
      </c>
    </row>
    <row r="20" spans="1:168" s="275" customFormat="1" ht="20.25" customHeight="1">
      <c r="A20" s="636"/>
      <c r="B20" s="636"/>
      <c r="C20" s="636"/>
      <c r="D20" s="632"/>
      <c r="E20" s="632"/>
      <c r="F20" s="638"/>
      <c r="G20" s="632"/>
      <c r="H20" s="639"/>
      <c r="I20" s="632"/>
      <c r="J20" s="632"/>
      <c r="K20" s="632"/>
      <c r="L20" s="632"/>
      <c r="M20" s="634"/>
    </row>
    <row r="21" spans="1:168" s="275" customFormat="1" ht="20.25" customHeight="1">
      <c r="A21" s="636"/>
      <c r="B21" s="636"/>
      <c r="C21" s="636"/>
      <c r="D21" s="632"/>
      <c r="E21" s="632"/>
      <c r="F21" s="638"/>
      <c r="G21" s="632"/>
      <c r="H21" s="639"/>
      <c r="I21" s="632"/>
      <c r="J21" s="632"/>
      <c r="K21" s="632"/>
      <c r="L21" s="632"/>
      <c r="M21" s="634"/>
    </row>
    <row r="22" spans="1:168" s="275" customFormat="1" ht="20.25" customHeight="1">
      <c r="A22" s="636"/>
      <c r="B22" s="636"/>
      <c r="C22" s="636"/>
      <c r="D22" s="632"/>
      <c r="E22" s="632"/>
      <c r="F22" s="638"/>
      <c r="G22" s="632"/>
      <c r="H22" s="639"/>
      <c r="I22" s="632"/>
      <c r="J22" s="632"/>
      <c r="K22" s="632"/>
      <c r="L22" s="632"/>
      <c r="M22" s="634"/>
    </row>
    <row r="23" spans="1:168" s="275" customFormat="1" ht="20.25" customHeight="1">
      <c r="A23" s="636"/>
      <c r="B23" s="636"/>
      <c r="C23" s="636"/>
      <c r="D23" s="632"/>
      <c r="E23" s="632"/>
      <c r="F23" s="638"/>
      <c r="G23" s="632"/>
      <c r="H23" s="639"/>
      <c r="I23" s="632"/>
      <c r="J23" s="632"/>
      <c r="K23" s="632"/>
      <c r="L23" s="632"/>
      <c r="M23" s="634"/>
    </row>
    <row r="24" spans="1:168" ht="20.25" customHeight="1">
      <c r="A24" s="636"/>
      <c r="B24" s="636"/>
      <c r="C24" s="636"/>
      <c r="D24" s="632"/>
      <c r="E24" s="632"/>
      <c r="F24" s="638"/>
      <c r="G24" s="632"/>
      <c r="H24" s="639"/>
      <c r="I24" s="632"/>
      <c r="J24" s="632"/>
      <c r="K24" s="632"/>
      <c r="L24" s="632"/>
      <c r="M24" s="634"/>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I24" s="278"/>
      <c r="CJ24" s="278"/>
      <c r="CK24" s="278"/>
      <c r="CL24" s="278"/>
      <c r="CM24" s="278"/>
      <c r="CN24" s="278"/>
      <c r="CO24" s="278"/>
      <c r="CP24" s="278"/>
      <c r="CQ24" s="278"/>
      <c r="CR24" s="278"/>
      <c r="CS24" s="278"/>
      <c r="CT24" s="278"/>
      <c r="CU24" s="278"/>
      <c r="CV24" s="278"/>
      <c r="CW24" s="278"/>
      <c r="CX24" s="278"/>
      <c r="CY24" s="278"/>
      <c r="CZ24" s="278"/>
      <c r="DA24" s="278"/>
      <c r="DB24" s="278"/>
      <c r="DC24" s="278"/>
      <c r="DD24" s="278"/>
      <c r="DE24" s="278"/>
      <c r="DF24" s="278"/>
      <c r="DG24" s="278"/>
      <c r="DH24" s="278"/>
      <c r="DI24" s="278"/>
      <c r="DJ24" s="278"/>
      <c r="DK24" s="278"/>
      <c r="DL24" s="278"/>
      <c r="DM24" s="278"/>
      <c r="DN24" s="278"/>
      <c r="DO24" s="278"/>
      <c r="DP24" s="278"/>
      <c r="DQ24" s="278"/>
      <c r="DR24" s="278"/>
      <c r="DS24" s="278"/>
      <c r="DT24" s="278"/>
      <c r="DU24" s="278"/>
      <c r="DV24" s="278"/>
      <c r="DW24" s="278"/>
      <c r="DX24" s="278"/>
      <c r="DY24" s="278"/>
      <c r="DZ24" s="278"/>
      <c r="EA24" s="278"/>
      <c r="EB24" s="278"/>
      <c r="EC24" s="278"/>
      <c r="ED24" s="278"/>
      <c r="EE24" s="278"/>
      <c r="EF24" s="278"/>
      <c r="EG24" s="278"/>
      <c r="EH24" s="278"/>
      <c r="EI24" s="278"/>
      <c r="EJ24" s="278"/>
      <c r="EK24" s="278"/>
      <c r="EL24" s="278"/>
      <c r="EM24" s="278"/>
      <c r="EN24" s="278"/>
      <c r="EO24" s="278"/>
      <c r="EP24" s="278"/>
      <c r="EQ24" s="278"/>
      <c r="ER24" s="278"/>
      <c r="ES24" s="278"/>
      <c r="ET24" s="278"/>
      <c r="EU24" s="278"/>
      <c r="EV24" s="278"/>
      <c r="EW24" s="278"/>
      <c r="EX24" s="278"/>
      <c r="EY24" s="278"/>
      <c r="EZ24" s="278"/>
      <c r="FA24" s="278"/>
      <c r="FB24" s="278"/>
      <c r="FC24" s="278"/>
      <c r="FD24" s="278"/>
      <c r="FE24" s="278"/>
      <c r="FF24" s="278"/>
      <c r="FG24" s="278"/>
      <c r="FH24" s="278"/>
      <c r="FI24" s="278"/>
      <c r="FJ24" s="278"/>
      <c r="FK24" s="278"/>
      <c r="FL24" s="278"/>
    </row>
    <row r="25" spans="1:168" ht="20.25" customHeight="1">
      <c r="A25" s="636"/>
      <c r="B25" s="636"/>
      <c r="C25" s="636"/>
      <c r="D25" s="632"/>
      <c r="E25" s="632"/>
      <c r="F25" s="638"/>
      <c r="G25" s="632"/>
      <c r="H25" s="639"/>
      <c r="I25" s="632"/>
      <c r="J25" s="632"/>
      <c r="K25" s="632"/>
      <c r="L25" s="632"/>
      <c r="M25" s="634"/>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row>
    <row r="26" spans="1:168" ht="20.25" customHeight="1">
      <c r="A26" s="636"/>
      <c r="B26" s="636"/>
      <c r="C26" s="636"/>
      <c r="D26" s="632"/>
      <c r="E26" s="632"/>
      <c r="F26" s="638"/>
      <c r="G26" s="632"/>
      <c r="H26" s="639"/>
      <c r="I26" s="632"/>
      <c r="J26" s="632"/>
      <c r="K26" s="632"/>
      <c r="L26" s="632"/>
      <c r="M26" s="634"/>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c r="BE26" s="278"/>
      <c r="BF26" s="278"/>
      <c r="BG26" s="278"/>
      <c r="BH26" s="278"/>
      <c r="BI26" s="278"/>
      <c r="BJ26" s="278"/>
      <c r="BK26" s="278"/>
      <c r="BL26" s="278"/>
      <c r="BM26" s="278"/>
      <c r="BN26" s="278"/>
      <c r="BO26" s="278"/>
      <c r="BP26" s="278"/>
      <c r="BQ26" s="278"/>
      <c r="BR26" s="278"/>
      <c r="BS26" s="278"/>
      <c r="BT26" s="278"/>
      <c r="BU26" s="278"/>
      <c r="BV26" s="278"/>
      <c r="BW26" s="278"/>
      <c r="BX26" s="278"/>
      <c r="BY26" s="278"/>
      <c r="BZ26" s="278"/>
      <c r="CA26" s="278"/>
      <c r="CB26" s="278"/>
      <c r="CC26" s="278"/>
      <c r="CD26" s="278"/>
      <c r="CE26" s="278"/>
      <c r="CF26" s="278"/>
      <c r="CG26" s="278"/>
      <c r="CH26" s="278"/>
      <c r="CI26" s="278"/>
      <c r="CJ26" s="278"/>
      <c r="CK26" s="278"/>
      <c r="CL26" s="278"/>
      <c r="CM26" s="278"/>
      <c r="CN26" s="278"/>
      <c r="CO26" s="278"/>
      <c r="CP26" s="278"/>
      <c r="CQ26" s="278"/>
      <c r="CR26" s="278"/>
      <c r="CS26" s="278"/>
      <c r="CT26" s="278"/>
      <c r="CU26" s="278"/>
      <c r="CV26" s="278"/>
      <c r="CW26" s="278"/>
      <c r="CX26" s="278"/>
      <c r="CY26" s="278"/>
      <c r="CZ26" s="278"/>
      <c r="DA26" s="278"/>
      <c r="DB26" s="278"/>
      <c r="DC26" s="278"/>
      <c r="DD26" s="278"/>
      <c r="DE26" s="278"/>
      <c r="DF26" s="278"/>
      <c r="DG26" s="278"/>
      <c r="DH26" s="278"/>
      <c r="DI26" s="278"/>
      <c r="DJ26" s="278"/>
      <c r="DK26" s="278"/>
      <c r="DL26" s="278"/>
      <c r="DM26" s="278"/>
      <c r="DN26" s="278"/>
      <c r="DO26" s="278"/>
      <c r="DP26" s="278"/>
      <c r="DQ26" s="278"/>
      <c r="DR26" s="278"/>
      <c r="DS26" s="278"/>
      <c r="DT26" s="278"/>
      <c r="DU26" s="278"/>
      <c r="DV26" s="278"/>
      <c r="DW26" s="278"/>
      <c r="DX26" s="278"/>
      <c r="DY26" s="278"/>
      <c r="DZ26" s="278"/>
      <c r="EA26" s="278"/>
      <c r="EB26" s="278"/>
      <c r="EC26" s="278"/>
      <c r="ED26" s="278"/>
      <c r="EE26" s="278"/>
      <c r="EF26" s="278"/>
      <c r="EG26" s="278"/>
      <c r="EH26" s="278"/>
      <c r="EI26" s="278"/>
      <c r="EJ26" s="278"/>
      <c r="EK26" s="278"/>
      <c r="EL26" s="278"/>
      <c r="EM26" s="278"/>
      <c r="EN26" s="278"/>
      <c r="EO26" s="278"/>
      <c r="EP26" s="278"/>
      <c r="EQ26" s="278"/>
      <c r="ER26" s="278"/>
      <c r="ES26" s="278"/>
      <c r="ET26" s="278"/>
      <c r="EU26" s="278"/>
      <c r="EV26" s="278"/>
      <c r="EW26" s="278"/>
      <c r="EX26" s="278"/>
      <c r="EY26" s="278"/>
      <c r="EZ26" s="278"/>
      <c r="FA26" s="278"/>
      <c r="FB26" s="278"/>
      <c r="FC26" s="278"/>
      <c r="FD26" s="278"/>
      <c r="FE26" s="278"/>
      <c r="FF26" s="278"/>
      <c r="FG26" s="278"/>
      <c r="FH26" s="278"/>
      <c r="FI26" s="278"/>
      <c r="FJ26" s="278"/>
      <c r="FK26" s="278"/>
      <c r="FL26" s="278"/>
    </row>
    <row r="27" spans="1:168" ht="20.25" customHeight="1">
      <c r="A27" s="636"/>
      <c r="B27" s="636"/>
      <c r="C27" s="636"/>
      <c r="D27" s="632"/>
      <c r="E27" s="632"/>
      <c r="F27" s="638"/>
      <c r="G27" s="632"/>
      <c r="H27" s="639"/>
      <c r="I27" s="632"/>
      <c r="J27" s="632"/>
      <c r="K27" s="632"/>
      <c r="L27" s="632"/>
      <c r="M27" s="634"/>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8"/>
      <c r="CY27" s="278"/>
      <c r="CZ27" s="278"/>
      <c r="DA27" s="278"/>
      <c r="DB27" s="278"/>
      <c r="DC27" s="278"/>
      <c r="DD27" s="278"/>
      <c r="DE27" s="278"/>
      <c r="DF27" s="278"/>
      <c r="DG27" s="278"/>
      <c r="DH27" s="278"/>
      <c r="DI27" s="278"/>
      <c r="DJ27" s="278"/>
      <c r="DK27" s="278"/>
      <c r="DL27" s="278"/>
      <c r="DM27" s="278"/>
      <c r="DN27" s="278"/>
      <c r="DO27" s="278"/>
      <c r="DP27" s="278"/>
      <c r="DQ27" s="278"/>
      <c r="DR27" s="278"/>
      <c r="DS27" s="278"/>
      <c r="DT27" s="278"/>
      <c r="DU27" s="278"/>
      <c r="DV27" s="278"/>
      <c r="DW27" s="278"/>
      <c r="DX27" s="278"/>
      <c r="DY27" s="278"/>
      <c r="DZ27" s="278"/>
      <c r="EA27" s="278"/>
      <c r="EB27" s="278"/>
      <c r="EC27" s="278"/>
      <c r="ED27" s="278"/>
      <c r="EE27" s="278"/>
      <c r="EF27" s="278"/>
      <c r="EG27" s="278"/>
      <c r="EH27" s="278"/>
      <c r="EI27" s="278"/>
      <c r="EJ27" s="278"/>
      <c r="EK27" s="278"/>
      <c r="EL27" s="278"/>
      <c r="EM27" s="278"/>
      <c r="EN27" s="278"/>
      <c r="EO27" s="278"/>
      <c r="EP27" s="278"/>
      <c r="EQ27" s="278"/>
      <c r="ER27" s="278"/>
      <c r="ES27" s="278"/>
      <c r="ET27" s="278"/>
      <c r="EU27" s="278"/>
      <c r="EV27" s="278"/>
      <c r="EW27" s="278"/>
      <c r="EX27" s="278"/>
      <c r="EY27" s="278"/>
      <c r="EZ27" s="278"/>
      <c r="FA27" s="278"/>
      <c r="FB27" s="278"/>
      <c r="FC27" s="278"/>
      <c r="FD27" s="278"/>
      <c r="FE27" s="278"/>
      <c r="FF27" s="278"/>
      <c r="FG27" s="278"/>
      <c r="FH27" s="278"/>
      <c r="FI27" s="278"/>
      <c r="FJ27" s="278"/>
      <c r="FK27" s="278"/>
      <c r="FL27" s="278"/>
    </row>
    <row r="28" spans="1:168" ht="20.25" customHeight="1">
      <c r="A28" s="636"/>
      <c r="B28" s="636"/>
      <c r="C28" s="636"/>
      <c r="D28" s="632"/>
      <c r="E28" s="632"/>
      <c r="F28" s="638"/>
      <c r="G28" s="632"/>
      <c r="H28" s="639"/>
      <c r="I28" s="632"/>
      <c r="J28" s="632"/>
      <c r="K28" s="632"/>
      <c r="L28" s="632"/>
      <c r="M28" s="634"/>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8"/>
      <c r="CH28" s="278"/>
      <c r="CI28" s="278"/>
      <c r="CJ28" s="278"/>
      <c r="CK28" s="278"/>
      <c r="CL28" s="278"/>
      <c r="CM28" s="278"/>
      <c r="CN28" s="278"/>
      <c r="CO28" s="278"/>
      <c r="CP28" s="278"/>
      <c r="CQ28" s="278"/>
      <c r="CR28" s="278"/>
      <c r="CS28" s="278"/>
      <c r="CT28" s="278"/>
      <c r="CU28" s="278"/>
      <c r="CV28" s="278"/>
      <c r="CW28" s="278"/>
      <c r="CX28" s="278"/>
      <c r="CY28" s="278"/>
      <c r="CZ28" s="278"/>
      <c r="DA28" s="278"/>
      <c r="DB28" s="278"/>
      <c r="DC28" s="278"/>
      <c r="DD28" s="278"/>
      <c r="DE28" s="278"/>
      <c r="DF28" s="278"/>
      <c r="DG28" s="278"/>
      <c r="DH28" s="278"/>
      <c r="DI28" s="278"/>
      <c r="DJ28" s="278"/>
      <c r="DK28" s="278"/>
      <c r="DL28" s="278"/>
      <c r="DM28" s="278"/>
      <c r="DN28" s="278"/>
      <c r="DO28" s="278"/>
      <c r="DP28" s="278"/>
      <c r="DQ28" s="278"/>
      <c r="DR28" s="278"/>
      <c r="DS28" s="278"/>
      <c r="DT28" s="278"/>
      <c r="DU28" s="278"/>
      <c r="DV28" s="278"/>
      <c r="DW28" s="278"/>
      <c r="DX28" s="278"/>
      <c r="DY28" s="278"/>
      <c r="DZ28" s="278"/>
      <c r="EA28" s="278"/>
      <c r="EB28" s="278"/>
      <c r="EC28" s="278"/>
      <c r="ED28" s="278"/>
      <c r="EE28" s="278"/>
      <c r="EF28" s="278"/>
      <c r="EG28" s="278"/>
      <c r="EH28" s="278"/>
      <c r="EI28" s="278"/>
      <c r="EJ28" s="278"/>
      <c r="EK28" s="278"/>
      <c r="EL28" s="278"/>
      <c r="EM28" s="278"/>
      <c r="EN28" s="278"/>
      <c r="EO28" s="278"/>
      <c r="EP28" s="278"/>
      <c r="EQ28" s="278"/>
      <c r="ER28" s="278"/>
      <c r="ES28" s="278"/>
      <c r="ET28" s="278"/>
      <c r="EU28" s="278"/>
      <c r="EV28" s="278"/>
      <c r="EW28" s="278"/>
      <c r="EX28" s="278"/>
      <c r="EY28" s="278"/>
      <c r="EZ28" s="278"/>
      <c r="FA28" s="278"/>
      <c r="FB28" s="278"/>
      <c r="FC28" s="278"/>
      <c r="FD28" s="278"/>
      <c r="FE28" s="278"/>
      <c r="FF28" s="278"/>
      <c r="FG28" s="278"/>
      <c r="FH28" s="278"/>
      <c r="FI28" s="278"/>
      <c r="FJ28" s="278"/>
      <c r="FK28" s="278"/>
      <c r="FL28" s="278"/>
    </row>
    <row r="29" spans="1:168" s="275" customFormat="1" ht="20.25" customHeight="1">
      <c r="A29" s="636">
        <f>'7- Mapa Final'!A30</f>
        <v>3</v>
      </c>
      <c r="B29" s="636" t="str">
        <f>'7- Mapa Final'!B30</f>
        <v>Perdida parcial o total de la información</v>
      </c>
      <c r="C29" s="636" t="str">
        <f>'7- Mapa Final'!C30</f>
        <v>Posibilidad de pérdida de la documentación en los procesos internos del área, debido al traslado de la documentación a otras dependencias. Igualmente el no registro en el aplicativo de correspondencia de las solicitudes remitdias a la entidad a través de correo electrónico o de manera física</v>
      </c>
      <c r="D29" s="637" t="str">
        <f>'7- Mapa Final'!J30</f>
        <v>Muy Baja - 1</v>
      </c>
      <c r="E29" s="637" t="str">
        <f>'7- Mapa Final'!K30</f>
        <v>Leve - 1</v>
      </c>
      <c r="F29" s="638" t="str">
        <f>'7- Mapa Final'!M30</f>
        <v>Bajo - 1</v>
      </c>
      <c r="G29" s="632" t="str">
        <f>'7- Mapa Final'!N30</f>
        <v>Aceptar el riesgo</v>
      </c>
      <c r="H29" s="639" t="str">
        <f>'7- Mapa Final'!O30</f>
        <v>- Intervención de archivos (clasificación, organización, foliado, FUID, etc.) de la Dirección Ejecutiva
- Revisión planillas de entrega de correspondencia para verificar si reporta inconsistencia en la entrega de la documentación</v>
      </c>
      <c r="I29" s="632" t="s">
        <v>542</v>
      </c>
      <c r="J29" s="632"/>
      <c r="K29" s="633">
        <v>45292</v>
      </c>
      <c r="L29" s="633">
        <v>45382</v>
      </c>
      <c r="M29" s="641" t="s">
        <v>545</v>
      </c>
    </row>
    <row r="30" spans="1:168" s="275" customFormat="1" ht="20.25" customHeight="1">
      <c r="A30" s="636"/>
      <c r="B30" s="636"/>
      <c r="C30" s="636"/>
      <c r="D30" s="632"/>
      <c r="E30" s="632"/>
      <c r="F30" s="638"/>
      <c r="G30" s="632"/>
      <c r="H30" s="639"/>
      <c r="I30" s="632"/>
      <c r="J30" s="632"/>
      <c r="K30" s="632"/>
      <c r="L30" s="632"/>
      <c r="M30" s="641"/>
    </row>
    <row r="31" spans="1:168" s="275" customFormat="1" ht="20.25" customHeight="1">
      <c r="A31" s="636"/>
      <c r="B31" s="636"/>
      <c r="C31" s="636"/>
      <c r="D31" s="632"/>
      <c r="E31" s="632"/>
      <c r="F31" s="638"/>
      <c r="G31" s="632"/>
      <c r="H31" s="639"/>
      <c r="I31" s="632"/>
      <c r="J31" s="632"/>
      <c r="K31" s="632"/>
      <c r="L31" s="632"/>
      <c r="M31" s="641"/>
    </row>
    <row r="32" spans="1:168" s="275" customFormat="1" ht="20.25" customHeight="1">
      <c r="A32" s="636"/>
      <c r="B32" s="636"/>
      <c r="C32" s="636"/>
      <c r="D32" s="632"/>
      <c r="E32" s="632"/>
      <c r="F32" s="638"/>
      <c r="G32" s="632"/>
      <c r="H32" s="639"/>
      <c r="I32" s="632"/>
      <c r="J32" s="632"/>
      <c r="K32" s="632"/>
      <c r="L32" s="632"/>
      <c r="M32" s="641"/>
    </row>
    <row r="33" spans="1:168" s="275" customFormat="1" ht="20.25" customHeight="1">
      <c r="A33" s="636"/>
      <c r="B33" s="636"/>
      <c r="C33" s="636"/>
      <c r="D33" s="632"/>
      <c r="E33" s="632"/>
      <c r="F33" s="638"/>
      <c r="G33" s="632"/>
      <c r="H33" s="639"/>
      <c r="I33" s="632"/>
      <c r="J33" s="632"/>
      <c r="K33" s="632"/>
      <c r="L33" s="632"/>
      <c r="M33" s="641"/>
    </row>
    <row r="34" spans="1:168" ht="20.25" customHeight="1">
      <c r="A34" s="636"/>
      <c r="B34" s="636"/>
      <c r="C34" s="636"/>
      <c r="D34" s="632"/>
      <c r="E34" s="632"/>
      <c r="F34" s="638"/>
      <c r="G34" s="632"/>
      <c r="H34" s="639"/>
      <c r="I34" s="632"/>
      <c r="J34" s="632"/>
      <c r="K34" s="632"/>
      <c r="L34" s="632"/>
      <c r="M34" s="641"/>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8"/>
      <c r="CC34" s="278"/>
      <c r="CD34" s="278"/>
      <c r="CE34" s="278"/>
      <c r="CF34" s="278"/>
      <c r="CG34" s="278"/>
      <c r="CH34" s="278"/>
      <c r="CI34" s="278"/>
      <c r="CJ34" s="278"/>
      <c r="CK34" s="278"/>
      <c r="CL34" s="278"/>
      <c r="CM34" s="278"/>
      <c r="CN34" s="278"/>
      <c r="CO34" s="278"/>
      <c r="CP34" s="278"/>
      <c r="CQ34" s="278"/>
      <c r="CR34" s="278"/>
      <c r="CS34" s="278"/>
      <c r="CT34" s="278"/>
      <c r="CU34" s="278"/>
      <c r="CV34" s="278"/>
      <c r="CW34" s="278"/>
      <c r="CX34" s="278"/>
      <c r="CY34" s="278"/>
      <c r="CZ34" s="278"/>
      <c r="DA34" s="278"/>
      <c r="DB34" s="278"/>
      <c r="DC34" s="278"/>
      <c r="DD34" s="278"/>
      <c r="DE34" s="278"/>
      <c r="DF34" s="278"/>
      <c r="DG34" s="278"/>
      <c r="DH34" s="278"/>
      <c r="DI34" s="278"/>
      <c r="DJ34" s="278"/>
      <c r="DK34" s="278"/>
      <c r="DL34" s="278"/>
      <c r="DM34" s="278"/>
      <c r="DN34" s="278"/>
      <c r="DO34" s="278"/>
      <c r="DP34" s="278"/>
      <c r="DQ34" s="278"/>
      <c r="DR34" s="278"/>
      <c r="DS34" s="278"/>
      <c r="DT34" s="278"/>
      <c r="DU34" s="278"/>
      <c r="DV34" s="278"/>
      <c r="DW34" s="278"/>
      <c r="DX34" s="278"/>
      <c r="DY34" s="278"/>
      <c r="DZ34" s="278"/>
      <c r="EA34" s="278"/>
      <c r="EB34" s="278"/>
      <c r="EC34" s="278"/>
      <c r="ED34" s="278"/>
      <c r="EE34" s="278"/>
      <c r="EF34" s="278"/>
      <c r="EG34" s="278"/>
      <c r="EH34" s="278"/>
      <c r="EI34" s="278"/>
      <c r="EJ34" s="278"/>
      <c r="EK34" s="278"/>
      <c r="EL34" s="278"/>
      <c r="EM34" s="278"/>
      <c r="EN34" s="278"/>
      <c r="EO34" s="278"/>
      <c r="EP34" s="278"/>
      <c r="EQ34" s="278"/>
      <c r="ER34" s="278"/>
      <c r="ES34" s="278"/>
      <c r="ET34" s="278"/>
      <c r="EU34" s="278"/>
      <c r="EV34" s="278"/>
      <c r="EW34" s="278"/>
      <c r="EX34" s="278"/>
      <c r="EY34" s="278"/>
      <c r="EZ34" s="278"/>
      <c r="FA34" s="278"/>
      <c r="FB34" s="278"/>
      <c r="FC34" s="278"/>
      <c r="FD34" s="278"/>
      <c r="FE34" s="278"/>
      <c r="FF34" s="278"/>
      <c r="FG34" s="278"/>
      <c r="FH34" s="278"/>
      <c r="FI34" s="278"/>
      <c r="FJ34" s="278"/>
      <c r="FK34" s="278"/>
      <c r="FL34" s="278"/>
    </row>
    <row r="35" spans="1:168" ht="20.25" customHeight="1">
      <c r="A35" s="636"/>
      <c r="B35" s="636"/>
      <c r="C35" s="636"/>
      <c r="D35" s="632"/>
      <c r="E35" s="632"/>
      <c r="F35" s="638"/>
      <c r="G35" s="632"/>
      <c r="H35" s="639"/>
      <c r="I35" s="632"/>
      <c r="J35" s="632"/>
      <c r="K35" s="632"/>
      <c r="L35" s="632"/>
      <c r="M35" s="641"/>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G35" s="278"/>
      <c r="FH35" s="278"/>
      <c r="FI35" s="278"/>
      <c r="FJ35" s="278"/>
      <c r="FK35" s="278"/>
      <c r="FL35" s="278"/>
    </row>
    <row r="36" spans="1:168" ht="20.25" customHeight="1">
      <c r="A36" s="636"/>
      <c r="B36" s="636"/>
      <c r="C36" s="636"/>
      <c r="D36" s="632"/>
      <c r="E36" s="632"/>
      <c r="F36" s="638"/>
      <c r="G36" s="632"/>
      <c r="H36" s="639"/>
      <c r="I36" s="632"/>
      <c r="J36" s="632"/>
      <c r="K36" s="632"/>
      <c r="L36" s="632"/>
      <c r="M36" s="641"/>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8"/>
      <c r="DS36" s="278"/>
      <c r="DT36" s="278"/>
      <c r="DU36" s="278"/>
      <c r="DV36" s="278"/>
      <c r="DW36" s="278"/>
      <c r="DX36" s="278"/>
      <c r="DY36" s="278"/>
      <c r="DZ36" s="278"/>
      <c r="EA36" s="278"/>
      <c r="EB36" s="278"/>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G36" s="278"/>
      <c r="FH36" s="278"/>
      <c r="FI36" s="278"/>
      <c r="FJ36" s="278"/>
      <c r="FK36" s="278"/>
      <c r="FL36" s="278"/>
    </row>
    <row r="37" spans="1:168" ht="20.25" customHeight="1">
      <c r="A37" s="636"/>
      <c r="B37" s="636"/>
      <c r="C37" s="636"/>
      <c r="D37" s="632"/>
      <c r="E37" s="632"/>
      <c r="F37" s="638"/>
      <c r="G37" s="632"/>
      <c r="H37" s="639"/>
      <c r="I37" s="632"/>
      <c r="J37" s="632"/>
      <c r="K37" s="632"/>
      <c r="L37" s="632"/>
      <c r="M37" s="641"/>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8"/>
      <c r="BR37" s="278"/>
      <c r="BS37" s="278"/>
      <c r="BT37" s="278"/>
      <c r="BU37" s="278"/>
      <c r="BV37" s="278"/>
      <c r="BW37" s="278"/>
      <c r="BX37" s="278"/>
      <c r="BY37" s="278"/>
      <c r="BZ37" s="278"/>
      <c r="CA37" s="278"/>
      <c r="CB37" s="278"/>
      <c r="CC37" s="278"/>
      <c r="CD37" s="278"/>
      <c r="CE37" s="278"/>
      <c r="CF37" s="278"/>
      <c r="CG37" s="278"/>
      <c r="CH37" s="278"/>
      <c r="CI37" s="278"/>
      <c r="CJ37" s="278"/>
      <c r="CK37" s="278"/>
      <c r="CL37" s="278"/>
      <c r="CM37" s="278"/>
      <c r="CN37" s="278"/>
      <c r="CO37" s="278"/>
      <c r="CP37" s="278"/>
      <c r="CQ37" s="278"/>
      <c r="CR37" s="278"/>
      <c r="CS37" s="278"/>
      <c r="CT37" s="278"/>
      <c r="CU37" s="278"/>
      <c r="CV37" s="278"/>
      <c r="CW37" s="278"/>
      <c r="CX37" s="278"/>
      <c r="CY37" s="278"/>
      <c r="CZ37" s="278"/>
      <c r="DA37" s="278"/>
      <c r="DB37" s="278"/>
      <c r="DC37" s="278"/>
      <c r="DD37" s="278"/>
      <c r="DE37" s="278"/>
      <c r="DF37" s="278"/>
      <c r="DG37" s="278"/>
      <c r="DH37" s="278"/>
      <c r="DI37" s="278"/>
      <c r="DJ37" s="278"/>
      <c r="DK37" s="278"/>
      <c r="DL37" s="278"/>
      <c r="DM37" s="278"/>
      <c r="DN37" s="278"/>
      <c r="DO37" s="278"/>
      <c r="DP37" s="278"/>
      <c r="DQ37" s="278"/>
      <c r="DR37" s="278"/>
      <c r="DS37" s="278"/>
      <c r="DT37" s="278"/>
      <c r="DU37" s="278"/>
      <c r="DV37" s="278"/>
      <c r="DW37" s="278"/>
      <c r="DX37" s="278"/>
      <c r="DY37" s="278"/>
      <c r="DZ37" s="278"/>
      <c r="EA37" s="278"/>
      <c r="EB37" s="278"/>
      <c r="EC37" s="278"/>
      <c r="ED37" s="278"/>
      <c r="EE37" s="278"/>
      <c r="EF37" s="278"/>
      <c r="EG37" s="278"/>
      <c r="EH37" s="278"/>
      <c r="EI37" s="278"/>
      <c r="EJ37" s="278"/>
      <c r="EK37" s="278"/>
      <c r="EL37" s="278"/>
      <c r="EM37" s="278"/>
      <c r="EN37" s="278"/>
      <c r="EO37" s="278"/>
      <c r="EP37" s="278"/>
      <c r="EQ37" s="278"/>
      <c r="ER37" s="278"/>
      <c r="ES37" s="278"/>
      <c r="ET37" s="278"/>
      <c r="EU37" s="278"/>
      <c r="EV37" s="278"/>
      <c r="EW37" s="278"/>
      <c r="EX37" s="278"/>
      <c r="EY37" s="278"/>
      <c r="EZ37" s="278"/>
      <c r="FA37" s="278"/>
      <c r="FB37" s="278"/>
      <c r="FC37" s="278"/>
      <c r="FD37" s="278"/>
      <c r="FE37" s="278"/>
      <c r="FF37" s="278"/>
      <c r="FG37" s="278"/>
      <c r="FH37" s="278"/>
      <c r="FI37" s="278"/>
      <c r="FJ37" s="278"/>
      <c r="FK37" s="278"/>
      <c r="FL37" s="278"/>
    </row>
    <row r="38" spans="1:168" ht="20.25" customHeight="1">
      <c r="A38" s="636"/>
      <c r="B38" s="636"/>
      <c r="C38" s="636"/>
      <c r="D38" s="632"/>
      <c r="E38" s="632"/>
      <c r="F38" s="638"/>
      <c r="G38" s="632"/>
      <c r="H38" s="639"/>
      <c r="I38" s="632"/>
      <c r="J38" s="632"/>
      <c r="K38" s="632"/>
      <c r="L38" s="632"/>
      <c r="M38" s="641"/>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c r="BW38" s="278"/>
      <c r="BX38" s="278"/>
      <c r="BY38" s="278"/>
      <c r="BZ38" s="278"/>
      <c r="CA38" s="278"/>
      <c r="CB38" s="278"/>
      <c r="CC38" s="278"/>
      <c r="CD38" s="278"/>
      <c r="CE38" s="278"/>
      <c r="CF38" s="278"/>
      <c r="CG38" s="278"/>
      <c r="CH38" s="278"/>
      <c r="CI38" s="278"/>
      <c r="CJ38" s="278"/>
      <c r="CK38" s="278"/>
      <c r="CL38" s="278"/>
      <c r="CM38" s="278"/>
      <c r="CN38" s="278"/>
      <c r="CO38" s="278"/>
      <c r="CP38" s="278"/>
      <c r="CQ38" s="278"/>
      <c r="CR38" s="278"/>
      <c r="CS38" s="278"/>
      <c r="CT38" s="278"/>
      <c r="CU38" s="278"/>
      <c r="CV38" s="278"/>
      <c r="CW38" s="278"/>
      <c r="CX38" s="278"/>
      <c r="CY38" s="278"/>
      <c r="CZ38" s="278"/>
      <c r="DA38" s="278"/>
      <c r="DB38" s="278"/>
      <c r="DC38" s="278"/>
      <c r="DD38" s="278"/>
      <c r="DE38" s="278"/>
      <c r="DF38" s="278"/>
      <c r="DG38" s="278"/>
      <c r="DH38" s="278"/>
      <c r="DI38" s="278"/>
      <c r="DJ38" s="278"/>
      <c r="DK38" s="278"/>
      <c r="DL38" s="278"/>
      <c r="DM38" s="278"/>
      <c r="DN38" s="278"/>
      <c r="DO38" s="278"/>
      <c r="DP38" s="278"/>
      <c r="DQ38" s="278"/>
      <c r="DR38" s="278"/>
      <c r="DS38" s="278"/>
      <c r="DT38" s="278"/>
      <c r="DU38" s="278"/>
      <c r="DV38" s="278"/>
      <c r="DW38" s="278"/>
      <c r="DX38" s="278"/>
      <c r="DY38" s="278"/>
      <c r="DZ38" s="278"/>
      <c r="EA38" s="278"/>
      <c r="EB38" s="278"/>
      <c r="EC38" s="278"/>
      <c r="ED38" s="278"/>
      <c r="EE38" s="278"/>
      <c r="EF38" s="278"/>
      <c r="EG38" s="278"/>
      <c r="EH38" s="278"/>
      <c r="EI38" s="278"/>
      <c r="EJ38" s="278"/>
      <c r="EK38" s="278"/>
      <c r="EL38" s="278"/>
      <c r="EM38" s="278"/>
      <c r="EN38" s="278"/>
      <c r="EO38" s="278"/>
      <c r="EP38" s="278"/>
      <c r="EQ38" s="278"/>
      <c r="ER38" s="278"/>
      <c r="ES38" s="278"/>
      <c r="ET38" s="278"/>
      <c r="EU38" s="278"/>
      <c r="EV38" s="278"/>
      <c r="EW38" s="278"/>
      <c r="EX38" s="278"/>
      <c r="EY38" s="278"/>
      <c r="EZ38" s="278"/>
      <c r="FA38" s="278"/>
      <c r="FB38" s="278"/>
      <c r="FC38" s="278"/>
      <c r="FD38" s="278"/>
      <c r="FE38" s="278"/>
      <c r="FF38" s="278"/>
      <c r="FG38" s="278"/>
      <c r="FH38" s="278"/>
      <c r="FI38" s="278"/>
      <c r="FJ38" s="278"/>
      <c r="FK38" s="278"/>
      <c r="FL38" s="278"/>
    </row>
    <row r="39" spans="1:168" s="275" customFormat="1" ht="20.25" customHeight="1">
      <c r="A39" s="636">
        <f>'7- Mapa Final'!A40</f>
        <v>4</v>
      </c>
      <c r="B39" s="636" t="str">
        <f>'7- Mapa Final'!B40</f>
        <v>Suspensión de los Servicios Públicos Domiciliarios y/o de Telefonía Móvil Celular (TMC)</v>
      </c>
      <c r="C39" s="636" t="str">
        <f>'7- Mapa Final'!C40</f>
        <v>Pérdida de los beneficios obtenidos mediante el uso de los Servicios Públicos domiciliarios y Servicios TMC.</v>
      </c>
      <c r="D39" s="637" t="str">
        <f>'7- Mapa Final'!J40</f>
        <v>Muy Baja - 1</v>
      </c>
      <c r="E39" s="637" t="str">
        <f>'7- Mapa Final'!K40</f>
        <v>Leve - 1</v>
      </c>
      <c r="F39" s="638" t="str">
        <f>'7- Mapa Final'!M40</f>
        <v>Bajo - 1</v>
      </c>
      <c r="G39" s="632" t="str">
        <f>'7- Mapa Final'!N40</f>
        <v>Aceptar el riesgo</v>
      </c>
      <c r="H39" s="639" t="str">
        <f>'7- Mapa Final'!O40</f>
        <v>Informe de los servicios administrativos y generales a cargo de la dependencia</v>
      </c>
      <c r="I39" s="632" t="s">
        <v>542</v>
      </c>
      <c r="J39" s="632"/>
      <c r="K39" s="633">
        <v>45292</v>
      </c>
      <c r="L39" s="633">
        <v>45382</v>
      </c>
      <c r="M39" s="634" t="s">
        <v>546</v>
      </c>
    </row>
    <row r="40" spans="1:168" s="275" customFormat="1" ht="20.25" customHeight="1">
      <c r="A40" s="636"/>
      <c r="B40" s="636"/>
      <c r="C40" s="636"/>
      <c r="D40" s="632"/>
      <c r="E40" s="632"/>
      <c r="F40" s="638"/>
      <c r="G40" s="632"/>
      <c r="H40" s="639"/>
      <c r="I40" s="632"/>
      <c r="J40" s="632"/>
      <c r="K40" s="632"/>
      <c r="L40" s="632"/>
      <c r="M40" s="634"/>
    </row>
    <row r="41" spans="1:168" s="275" customFormat="1" ht="20.25" customHeight="1">
      <c r="A41" s="636"/>
      <c r="B41" s="636"/>
      <c r="C41" s="636"/>
      <c r="D41" s="632"/>
      <c r="E41" s="632"/>
      <c r="F41" s="638"/>
      <c r="G41" s="632"/>
      <c r="H41" s="639"/>
      <c r="I41" s="632"/>
      <c r="J41" s="632"/>
      <c r="K41" s="632"/>
      <c r="L41" s="632"/>
      <c r="M41" s="634"/>
    </row>
    <row r="42" spans="1:168" s="275" customFormat="1" ht="20.25" customHeight="1">
      <c r="A42" s="636"/>
      <c r="B42" s="636"/>
      <c r="C42" s="636"/>
      <c r="D42" s="632"/>
      <c r="E42" s="632"/>
      <c r="F42" s="638"/>
      <c r="G42" s="632"/>
      <c r="H42" s="639"/>
      <c r="I42" s="632"/>
      <c r="J42" s="632"/>
      <c r="K42" s="632"/>
      <c r="L42" s="632"/>
      <c r="M42" s="634"/>
    </row>
    <row r="43" spans="1:168" s="275" customFormat="1" ht="20.25" customHeight="1">
      <c r="A43" s="636"/>
      <c r="B43" s="636"/>
      <c r="C43" s="636"/>
      <c r="D43" s="632"/>
      <c r="E43" s="632"/>
      <c r="F43" s="638"/>
      <c r="G43" s="632"/>
      <c r="H43" s="639"/>
      <c r="I43" s="632"/>
      <c r="J43" s="632"/>
      <c r="K43" s="632"/>
      <c r="L43" s="632"/>
      <c r="M43" s="634"/>
    </row>
    <row r="44" spans="1:168" ht="20.25" customHeight="1">
      <c r="A44" s="636"/>
      <c r="B44" s="636"/>
      <c r="C44" s="636"/>
      <c r="D44" s="632"/>
      <c r="E44" s="632"/>
      <c r="F44" s="638"/>
      <c r="G44" s="632"/>
      <c r="H44" s="639"/>
      <c r="I44" s="632"/>
      <c r="J44" s="632"/>
      <c r="K44" s="632"/>
      <c r="L44" s="632"/>
      <c r="M44" s="634"/>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8"/>
      <c r="BQ44" s="278"/>
      <c r="BR44" s="278"/>
      <c r="BS44" s="278"/>
      <c r="BT44" s="278"/>
      <c r="BU44" s="278"/>
      <c r="BV44" s="278"/>
      <c r="BW44" s="278"/>
      <c r="BX44" s="278"/>
      <c r="BY44" s="278"/>
      <c r="BZ44" s="278"/>
      <c r="CA44" s="278"/>
      <c r="CB44" s="278"/>
      <c r="CC44" s="278"/>
      <c r="CD44" s="278"/>
      <c r="CE44" s="278"/>
      <c r="CF44" s="278"/>
      <c r="CG44" s="278"/>
      <c r="CH44" s="278"/>
      <c r="CI44" s="278"/>
      <c r="CJ44" s="278"/>
      <c r="CK44" s="278"/>
      <c r="CL44" s="278"/>
      <c r="CM44" s="278"/>
      <c r="CN44" s="278"/>
      <c r="CO44" s="278"/>
      <c r="CP44" s="278"/>
      <c r="CQ44" s="278"/>
      <c r="CR44" s="278"/>
      <c r="CS44" s="278"/>
      <c r="CT44" s="278"/>
      <c r="CU44" s="278"/>
      <c r="CV44" s="278"/>
      <c r="CW44" s="278"/>
      <c r="CX44" s="278"/>
      <c r="CY44" s="278"/>
      <c r="CZ44" s="278"/>
      <c r="DA44" s="278"/>
      <c r="DB44" s="278"/>
      <c r="DC44" s="278"/>
      <c r="DD44" s="278"/>
      <c r="DE44" s="278"/>
      <c r="DF44" s="278"/>
      <c r="DG44" s="278"/>
      <c r="DH44" s="278"/>
      <c r="DI44" s="278"/>
      <c r="DJ44" s="278"/>
      <c r="DK44" s="278"/>
      <c r="DL44" s="278"/>
      <c r="DM44" s="278"/>
      <c r="DN44" s="278"/>
      <c r="DO44" s="278"/>
      <c r="DP44" s="278"/>
      <c r="DQ44" s="278"/>
      <c r="DR44" s="278"/>
      <c r="DS44" s="278"/>
      <c r="DT44" s="278"/>
      <c r="DU44" s="278"/>
      <c r="DV44" s="278"/>
      <c r="DW44" s="278"/>
      <c r="DX44" s="278"/>
      <c r="DY44" s="278"/>
      <c r="DZ44" s="278"/>
      <c r="EA44" s="278"/>
      <c r="EB44" s="278"/>
      <c r="EC44" s="278"/>
      <c r="ED44" s="278"/>
      <c r="EE44" s="278"/>
      <c r="EF44" s="278"/>
      <c r="EG44" s="278"/>
      <c r="EH44" s="278"/>
      <c r="EI44" s="278"/>
      <c r="EJ44" s="278"/>
      <c r="EK44" s="278"/>
      <c r="EL44" s="278"/>
      <c r="EM44" s="278"/>
      <c r="EN44" s="278"/>
      <c r="EO44" s="278"/>
      <c r="EP44" s="278"/>
      <c r="EQ44" s="278"/>
      <c r="ER44" s="278"/>
      <c r="ES44" s="278"/>
      <c r="ET44" s="278"/>
      <c r="EU44" s="278"/>
      <c r="EV44" s="278"/>
      <c r="EW44" s="278"/>
      <c r="EX44" s="278"/>
      <c r="EY44" s="278"/>
      <c r="EZ44" s="278"/>
      <c r="FA44" s="278"/>
      <c r="FB44" s="278"/>
      <c r="FC44" s="278"/>
      <c r="FD44" s="278"/>
      <c r="FE44" s="278"/>
      <c r="FF44" s="278"/>
      <c r="FG44" s="278"/>
      <c r="FH44" s="278"/>
      <c r="FI44" s="278"/>
      <c r="FJ44" s="278"/>
      <c r="FK44" s="278"/>
      <c r="FL44" s="278"/>
    </row>
    <row r="45" spans="1:168" ht="20.25" customHeight="1">
      <c r="A45" s="636"/>
      <c r="B45" s="636"/>
      <c r="C45" s="636"/>
      <c r="D45" s="632"/>
      <c r="E45" s="632"/>
      <c r="F45" s="638"/>
      <c r="G45" s="632"/>
      <c r="H45" s="639"/>
      <c r="I45" s="632"/>
      <c r="J45" s="632"/>
      <c r="K45" s="632"/>
      <c r="L45" s="632"/>
      <c r="M45" s="634"/>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8"/>
      <c r="BQ45" s="278"/>
      <c r="BR45" s="278"/>
      <c r="BS45" s="278"/>
      <c r="BT45" s="278"/>
      <c r="BU45" s="278"/>
      <c r="BV45" s="278"/>
      <c r="BW45" s="278"/>
      <c r="BX45" s="278"/>
      <c r="BY45" s="278"/>
      <c r="BZ45" s="278"/>
      <c r="CA45" s="278"/>
      <c r="CB45" s="278"/>
      <c r="CC45" s="278"/>
      <c r="CD45" s="278"/>
      <c r="CE45" s="278"/>
      <c r="CF45" s="278"/>
      <c r="CG45" s="278"/>
      <c r="CH45" s="278"/>
      <c r="CI45" s="278"/>
      <c r="CJ45" s="278"/>
      <c r="CK45" s="278"/>
      <c r="CL45" s="278"/>
      <c r="CM45" s="278"/>
      <c r="CN45" s="278"/>
      <c r="CO45" s="278"/>
      <c r="CP45" s="278"/>
      <c r="CQ45" s="278"/>
      <c r="CR45" s="278"/>
      <c r="CS45" s="278"/>
      <c r="CT45" s="278"/>
      <c r="CU45" s="278"/>
      <c r="CV45" s="278"/>
      <c r="CW45" s="278"/>
      <c r="CX45" s="278"/>
      <c r="CY45" s="278"/>
      <c r="CZ45" s="278"/>
      <c r="DA45" s="278"/>
      <c r="DB45" s="278"/>
      <c r="DC45" s="278"/>
      <c r="DD45" s="278"/>
      <c r="DE45" s="278"/>
      <c r="DF45" s="278"/>
      <c r="DG45" s="278"/>
      <c r="DH45" s="278"/>
      <c r="DI45" s="278"/>
      <c r="DJ45" s="278"/>
      <c r="DK45" s="278"/>
      <c r="DL45" s="278"/>
      <c r="DM45" s="278"/>
      <c r="DN45" s="278"/>
      <c r="DO45" s="278"/>
      <c r="DP45" s="278"/>
      <c r="DQ45" s="278"/>
      <c r="DR45" s="278"/>
      <c r="DS45" s="278"/>
      <c r="DT45" s="278"/>
      <c r="DU45" s="278"/>
      <c r="DV45" s="278"/>
      <c r="DW45" s="278"/>
      <c r="DX45" s="278"/>
      <c r="DY45" s="278"/>
      <c r="DZ45" s="278"/>
      <c r="EA45" s="278"/>
      <c r="EB45" s="278"/>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G45" s="278"/>
      <c r="FH45" s="278"/>
      <c r="FI45" s="278"/>
      <c r="FJ45" s="278"/>
      <c r="FK45" s="278"/>
      <c r="FL45" s="278"/>
    </row>
    <row r="46" spans="1:168" ht="20.25" customHeight="1">
      <c r="A46" s="636"/>
      <c r="B46" s="636"/>
      <c r="C46" s="636"/>
      <c r="D46" s="632"/>
      <c r="E46" s="632"/>
      <c r="F46" s="638"/>
      <c r="G46" s="632"/>
      <c r="H46" s="639"/>
      <c r="I46" s="632"/>
      <c r="J46" s="632"/>
      <c r="K46" s="632"/>
      <c r="L46" s="632"/>
      <c r="M46" s="634"/>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278"/>
      <c r="CN46" s="278"/>
      <c r="CO46" s="278"/>
      <c r="CP46" s="278"/>
      <c r="CQ46" s="278"/>
      <c r="CR46" s="278"/>
      <c r="CS46" s="278"/>
      <c r="CT46" s="278"/>
      <c r="CU46" s="278"/>
      <c r="CV46" s="278"/>
      <c r="CW46" s="278"/>
      <c r="CX46" s="278"/>
      <c r="CY46" s="278"/>
      <c r="CZ46" s="278"/>
      <c r="DA46" s="278"/>
      <c r="DB46" s="278"/>
      <c r="DC46" s="278"/>
      <c r="DD46" s="278"/>
      <c r="DE46" s="278"/>
      <c r="DF46" s="278"/>
      <c r="DG46" s="278"/>
      <c r="DH46" s="278"/>
      <c r="DI46" s="278"/>
      <c r="DJ46" s="278"/>
      <c r="DK46" s="278"/>
      <c r="DL46" s="278"/>
      <c r="DM46" s="278"/>
      <c r="DN46" s="278"/>
      <c r="DO46" s="278"/>
      <c r="DP46" s="278"/>
      <c r="DQ46" s="278"/>
      <c r="DR46" s="278"/>
      <c r="DS46" s="278"/>
      <c r="DT46" s="278"/>
      <c r="DU46" s="278"/>
      <c r="DV46" s="278"/>
      <c r="DW46" s="278"/>
      <c r="DX46" s="278"/>
      <c r="DY46" s="278"/>
      <c r="DZ46" s="278"/>
      <c r="EA46" s="278"/>
      <c r="EB46" s="278"/>
      <c r="EC46" s="278"/>
      <c r="ED46" s="278"/>
      <c r="EE46" s="278"/>
      <c r="EF46" s="278"/>
      <c r="EG46" s="278"/>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278"/>
      <c r="FG46" s="278"/>
      <c r="FH46" s="278"/>
      <c r="FI46" s="278"/>
      <c r="FJ46" s="278"/>
      <c r="FK46" s="278"/>
      <c r="FL46" s="278"/>
    </row>
    <row r="47" spans="1:168" ht="20.25" customHeight="1">
      <c r="A47" s="636"/>
      <c r="B47" s="636"/>
      <c r="C47" s="636"/>
      <c r="D47" s="632"/>
      <c r="E47" s="632"/>
      <c r="F47" s="638"/>
      <c r="G47" s="632"/>
      <c r="H47" s="639"/>
      <c r="I47" s="632"/>
      <c r="J47" s="632"/>
      <c r="K47" s="632"/>
      <c r="L47" s="632"/>
      <c r="M47" s="634"/>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c r="BY47" s="278"/>
      <c r="BZ47" s="278"/>
      <c r="CA47" s="278"/>
      <c r="CB47" s="278"/>
      <c r="CC47" s="278"/>
      <c r="CD47" s="278"/>
      <c r="CE47" s="278"/>
      <c r="CF47" s="278"/>
      <c r="CG47" s="278"/>
      <c r="CH47" s="278"/>
      <c r="CI47" s="278"/>
      <c r="CJ47" s="278"/>
      <c r="CK47" s="278"/>
      <c r="CL47" s="278"/>
      <c r="CM47" s="278"/>
      <c r="CN47" s="278"/>
      <c r="CO47" s="278"/>
      <c r="CP47" s="278"/>
      <c r="CQ47" s="278"/>
      <c r="CR47" s="278"/>
      <c r="CS47" s="278"/>
      <c r="CT47" s="278"/>
      <c r="CU47" s="278"/>
      <c r="CV47" s="278"/>
      <c r="CW47" s="278"/>
      <c r="CX47" s="278"/>
      <c r="CY47" s="278"/>
      <c r="CZ47" s="278"/>
      <c r="DA47" s="278"/>
      <c r="DB47" s="278"/>
      <c r="DC47" s="278"/>
      <c r="DD47" s="278"/>
      <c r="DE47" s="278"/>
      <c r="DF47" s="278"/>
      <c r="DG47" s="278"/>
      <c r="DH47" s="278"/>
      <c r="DI47" s="278"/>
      <c r="DJ47" s="278"/>
      <c r="DK47" s="278"/>
      <c r="DL47" s="278"/>
      <c r="DM47" s="278"/>
      <c r="DN47" s="278"/>
      <c r="DO47" s="278"/>
      <c r="DP47" s="278"/>
      <c r="DQ47" s="278"/>
      <c r="DR47" s="278"/>
      <c r="DS47" s="278"/>
      <c r="DT47" s="278"/>
      <c r="DU47" s="278"/>
      <c r="DV47" s="278"/>
      <c r="DW47" s="278"/>
      <c r="DX47" s="278"/>
      <c r="DY47" s="278"/>
      <c r="DZ47" s="278"/>
      <c r="EA47" s="278"/>
      <c r="EB47" s="278"/>
      <c r="EC47" s="278"/>
      <c r="ED47" s="278"/>
      <c r="EE47" s="278"/>
      <c r="EF47" s="278"/>
      <c r="EG47" s="278"/>
      <c r="EH47" s="278"/>
      <c r="EI47" s="278"/>
      <c r="EJ47" s="278"/>
      <c r="EK47" s="278"/>
      <c r="EL47" s="278"/>
      <c r="EM47" s="278"/>
      <c r="EN47" s="278"/>
      <c r="EO47" s="278"/>
      <c r="EP47" s="278"/>
      <c r="EQ47" s="278"/>
      <c r="ER47" s="278"/>
      <c r="ES47" s="278"/>
      <c r="ET47" s="278"/>
      <c r="EU47" s="278"/>
      <c r="EV47" s="278"/>
      <c r="EW47" s="278"/>
      <c r="EX47" s="278"/>
      <c r="EY47" s="278"/>
      <c r="EZ47" s="278"/>
      <c r="FA47" s="278"/>
      <c r="FB47" s="278"/>
      <c r="FC47" s="278"/>
      <c r="FD47" s="278"/>
      <c r="FE47" s="278"/>
      <c r="FF47" s="278"/>
      <c r="FG47" s="278"/>
      <c r="FH47" s="278"/>
      <c r="FI47" s="278"/>
      <c r="FJ47" s="278"/>
      <c r="FK47" s="278"/>
      <c r="FL47" s="278"/>
    </row>
    <row r="48" spans="1:168" ht="20.25" customHeight="1">
      <c r="A48" s="636"/>
      <c r="B48" s="636"/>
      <c r="C48" s="636"/>
      <c r="D48" s="632"/>
      <c r="E48" s="632"/>
      <c r="F48" s="638"/>
      <c r="G48" s="632"/>
      <c r="H48" s="639"/>
      <c r="I48" s="632"/>
      <c r="J48" s="632"/>
      <c r="K48" s="632"/>
      <c r="L48" s="632"/>
      <c r="M48" s="634"/>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8"/>
      <c r="BR48" s="278"/>
      <c r="BS48" s="278"/>
      <c r="BT48" s="278"/>
      <c r="BU48" s="278"/>
      <c r="BV48" s="278"/>
      <c r="BW48" s="278"/>
      <c r="BX48" s="278"/>
      <c r="BY48" s="278"/>
      <c r="BZ48" s="278"/>
      <c r="CA48" s="278"/>
      <c r="CB48" s="278"/>
      <c r="CC48" s="278"/>
      <c r="CD48" s="278"/>
      <c r="CE48" s="278"/>
      <c r="CF48" s="278"/>
      <c r="CG48" s="278"/>
      <c r="CH48" s="278"/>
      <c r="CI48" s="278"/>
      <c r="CJ48" s="278"/>
      <c r="CK48" s="278"/>
      <c r="CL48" s="278"/>
      <c r="CM48" s="278"/>
      <c r="CN48" s="278"/>
      <c r="CO48" s="278"/>
      <c r="CP48" s="278"/>
      <c r="CQ48" s="278"/>
      <c r="CR48" s="278"/>
      <c r="CS48" s="278"/>
      <c r="CT48" s="278"/>
      <c r="CU48" s="278"/>
      <c r="CV48" s="278"/>
      <c r="CW48" s="278"/>
      <c r="CX48" s="278"/>
      <c r="CY48" s="278"/>
      <c r="CZ48" s="278"/>
      <c r="DA48" s="278"/>
      <c r="DB48" s="278"/>
      <c r="DC48" s="278"/>
      <c r="DD48" s="278"/>
      <c r="DE48" s="278"/>
      <c r="DF48" s="278"/>
      <c r="DG48" s="278"/>
      <c r="DH48" s="278"/>
      <c r="DI48" s="278"/>
      <c r="DJ48" s="278"/>
      <c r="DK48" s="278"/>
      <c r="DL48" s="278"/>
      <c r="DM48" s="278"/>
      <c r="DN48" s="278"/>
      <c r="DO48" s="278"/>
      <c r="DP48" s="278"/>
      <c r="DQ48" s="278"/>
      <c r="DR48" s="278"/>
      <c r="DS48" s="278"/>
      <c r="DT48" s="278"/>
      <c r="DU48" s="278"/>
      <c r="DV48" s="278"/>
      <c r="DW48" s="278"/>
      <c r="DX48" s="278"/>
      <c r="DY48" s="278"/>
      <c r="DZ48" s="278"/>
      <c r="EA48" s="278"/>
      <c r="EB48" s="278"/>
      <c r="EC48" s="278"/>
      <c r="ED48" s="278"/>
      <c r="EE48" s="278"/>
      <c r="EF48" s="278"/>
      <c r="EG48" s="278"/>
      <c r="EH48" s="278"/>
      <c r="EI48" s="278"/>
      <c r="EJ48" s="278"/>
      <c r="EK48" s="278"/>
      <c r="EL48" s="278"/>
      <c r="EM48" s="278"/>
      <c r="EN48" s="278"/>
      <c r="EO48" s="278"/>
      <c r="EP48" s="278"/>
      <c r="EQ48" s="278"/>
      <c r="ER48" s="278"/>
      <c r="ES48" s="278"/>
      <c r="ET48" s="278"/>
      <c r="EU48" s="278"/>
      <c r="EV48" s="278"/>
      <c r="EW48" s="278"/>
      <c r="EX48" s="278"/>
      <c r="EY48" s="278"/>
      <c r="EZ48" s="278"/>
      <c r="FA48" s="278"/>
      <c r="FB48" s="278"/>
      <c r="FC48" s="278"/>
      <c r="FD48" s="278"/>
      <c r="FE48" s="278"/>
      <c r="FF48" s="278"/>
      <c r="FG48" s="278"/>
      <c r="FH48" s="278"/>
      <c r="FI48" s="278"/>
      <c r="FJ48" s="278"/>
      <c r="FK48" s="278"/>
      <c r="FL48" s="278"/>
    </row>
    <row r="49" spans="1:168" s="275" customFormat="1" ht="20.25" customHeight="1">
      <c r="A49" s="636">
        <f>'7- Mapa Final'!A50</f>
        <v>5</v>
      </c>
      <c r="B49" s="636" t="str">
        <f>'7- Mapa Final'!B50</f>
        <v>Tener registros desactualizados del parque automotor de la Rama Judicial (Hojas de vida de los vehículos, reporte de novedades) y/o pérdida de la información anéxa documentada.</v>
      </c>
      <c r="C49" s="636" t="str">
        <f>'7- Mapa Final'!C50</f>
        <v>Falta de información para realizar seguimiento en términos de cumplimiento, detección y análisis de las novedades de los vehículos.</v>
      </c>
      <c r="D49" s="637" t="str">
        <f>'7- Mapa Final'!J50</f>
        <v>Muy Baja - 1</v>
      </c>
      <c r="E49" s="637" t="str">
        <f>'7- Mapa Final'!K50</f>
        <v>Leve - 1</v>
      </c>
      <c r="F49" s="638" t="str">
        <f>'7- Mapa Final'!M50</f>
        <v>Bajo - 1</v>
      </c>
      <c r="G49" s="632" t="str">
        <f>'7- Mapa Final'!N50</f>
        <v>Aceptar el riesgo</v>
      </c>
      <c r="H49" s="639" t="str">
        <f>'7- Mapa Final'!O50</f>
        <v>Informe de administración, mantenimiento, control y suministro de insumos para el parque automotor</v>
      </c>
      <c r="I49" s="632" t="s">
        <v>542</v>
      </c>
      <c r="J49" s="632"/>
      <c r="K49" s="633">
        <v>45292</v>
      </c>
      <c r="L49" s="633">
        <v>45382</v>
      </c>
      <c r="M49" s="634" t="s">
        <v>547</v>
      </c>
    </row>
    <row r="50" spans="1:168" s="275" customFormat="1" ht="20.25" customHeight="1">
      <c r="A50" s="636"/>
      <c r="B50" s="636"/>
      <c r="C50" s="636"/>
      <c r="D50" s="632"/>
      <c r="E50" s="632"/>
      <c r="F50" s="638"/>
      <c r="G50" s="632"/>
      <c r="H50" s="639"/>
      <c r="I50" s="632"/>
      <c r="J50" s="632"/>
      <c r="K50" s="632"/>
      <c r="L50" s="632"/>
      <c r="M50" s="634"/>
    </row>
    <row r="51" spans="1:168" s="275" customFormat="1" ht="20.25" customHeight="1">
      <c r="A51" s="636"/>
      <c r="B51" s="636"/>
      <c r="C51" s="636"/>
      <c r="D51" s="632"/>
      <c r="E51" s="632"/>
      <c r="F51" s="638"/>
      <c r="G51" s="632"/>
      <c r="H51" s="639"/>
      <c r="I51" s="632"/>
      <c r="J51" s="632"/>
      <c r="K51" s="632"/>
      <c r="L51" s="632"/>
      <c r="M51" s="634"/>
    </row>
    <row r="52" spans="1:168" s="275" customFormat="1" ht="20.25" customHeight="1">
      <c r="A52" s="636"/>
      <c r="B52" s="636"/>
      <c r="C52" s="636"/>
      <c r="D52" s="632"/>
      <c r="E52" s="632"/>
      <c r="F52" s="638"/>
      <c r="G52" s="632"/>
      <c r="H52" s="639"/>
      <c r="I52" s="632"/>
      <c r="J52" s="632"/>
      <c r="K52" s="632"/>
      <c r="L52" s="632"/>
      <c r="M52" s="634"/>
    </row>
    <row r="53" spans="1:168" s="275" customFormat="1" ht="20.25" customHeight="1">
      <c r="A53" s="636"/>
      <c r="B53" s="636"/>
      <c r="C53" s="636"/>
      <c r="D53" s="632"/>
      <c r="E53" s="632"/>
      <c r="F53" s="638"/>
      <c r="G53" s="632"/>
      <c r="H53" s="639"/>
      <c r="I53" s="632"/>
      <c r="J53" s="632"/>
      <c r="K53" s="632"/>
      <c r="L53" s="632"/>
      <c r="M53" s="634"/>
    </row>
    <row r="54" spans="1:168" ht="20.25" customHeight="1">
      <c r="A54" s="636"/>
      <c r="B54" s="636"/>
      <c r="C54" s="636"/>
      <c r="D54" s="632"/>
      <c r="E54" s="632"/>
      <c r="F54" s="638"/>
      <c r="G54" s="632"/>
      <c r="H54" s="639"/>
      <c r="I54" s="632"/>
      <c r="J54" s="632"/>
      <c r="K54" s="632"/>
      <c r="L54" s="632"/>
      <c r="M54" s="634"/>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I54" s="278"/>
      <c r="CJ54" s="278"/>
      <c r="CK54" s="278"/>
      <c r="CL54" s="278"/>
      <c r="CM54" s="278"/>
      <c r="CN54" s="278"/>
      <c r="CO54" s="278"/>
      <c r="CP54" s="278"/>
      <c r="CQ54" s="278"/>
      <c r="CR54" s="278"/>
      <c r="CS54" s="278"/>
      <c r="CT54" s="278"/>
      <c r="CU54" s="278"/>
      <c r="CV54" s="278"/>
      <c r="CW54" s="278"/>
      <c r="CX54" s="278"/>
      <c r="CY54" s="278"/>
      <c r="CZ54" s="278"/>
      <c r="DA54" s="278"/>
      <c r="DB54" s="278"/>
      <c r="DC54" s="278"/>
      <c r="DD54" s="278"/>
      <c r="DE54" s="278"/>
      <c r="DF54" s="278"/>
      <c r="DG54" s="278"/>
      <c r="DH54" s="278"/>
      <c r="DI54" s="278"/>
      <c r="DJ54" s="278"/>
      <c r="DK54" s="278"/>
      <c r="DL54" s="278"/>
      <c r="DM54" s="278"/>
      <c r="DN54" s="278"/>
      <c r="DO54" s="278"/>
      <c r="DP54" s="278"/>
      <c r="DQ54" s="278"/>
      <c r="DR54" s="278"/>
      <c r="DS54" s="278"/>
      <c r="DT54" s="278"/>
      <c r="DU54" s="278"/>
      <c r="DV54" s="278"/>
      <c r="DW54" s="278"/>
      <c r="DX54" s="278"/>
      <c r="DY54" s="278"/>
      <c r="DZ54" s="278"/>
      <c r="EA54" s="278"/>
      <c r="EB54" s="278"/>
      <c r="EC54" s="278"/>
      <c r="ED54" s="278"/>
      <c r="EE54" s="278"/>
      <c r="EF54" s="278"/>
      <c r="EG54" s="278"/>
      <c r="EH54" s="278"/>
      <c r="EI54" s="278"/>
      <c r="EJ54" s="278"/>
      <c r="EK54" s="278"/>
      <c r="EL54" s="278"/>
      <c r="EM54" s="278"/>
      <c r="EN54" s="278"/>
      <c r="EO54" s="278"/>
      <c r="EP54" s="278"/>
      <c r="EQ54" s="278"/>
      <c r="ER54" s="278"/>
      <c r="ES54" s="278"/>
      <c r="ET54" s="278"/>
      <c r="EU54" s="278"/>
      <c r="EV54" s="278"/>
      <c r="EW54" s="278"/>
      <c r="EX54" s="278"/>
      <c r="EY54" s="278"/>
      <c r="EZ54" s="278"/>
      <c r="FA54" s="278"/>
      <c r="FB54" s="278"/>
      <c r="FC54" s="278"/>
      <c r="FD54" s="278"/>
      <c r="FE54" s="278"/>
      <c r="FF54" s="278"/>
      <c r="FG54" s="278"/>
      <c r="FH54" s="278"/>
      <c r="FI54" s="278"/>
      <c r="FJ54" s="278"/>
      <c r="FK54" s="278"/>
      <c r="FL54" s="278"/>
    </row>
    <row r="55" spans="1:168" ht="20.25" customHeight="1">
      <c r="A55" s="636"/>
      <c r="B55" s="636"/>
      <c r="C55" s="636"/>
      <c r="D55" s="632"/>
      <c r="E55" s="632"/>
      <c r="F55" s="638"/>
      <c r="G55" s="632"/>
      <c r="H55" s="639"/>
      <c r="I55" s="632"/>
      <c r="J55" s="632"/>
      <c r="K55" s="632"/>
      <c r="L55" s="632"/>
      <c r="M55" s="634"/>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8"/>
      <c r="BR55" s="278"/>
      <c r="BS55" s="278"/>
      <c r="BT55" s="278"/>
      <c r="BU55" s="278"/>
      <c r="BV55" s="278"/>
      <c r="BW55" s="278"/>
      <c r="BX55" s="278"/>
      <c r="BY55" s="278"/>
      <c r="BZ55" s="278"/>
      <c r="CA55" s="278"/>
      <c r="CB55" s="278"/>
      <c r="CC55" s="278"/>
      <c r="CD55" s="278"/>
      <c r="CE55" s="278"/>
      <c r="CF55" s="278"/>
      <c r="CG55" s="278"/>
      <c r="CH55" s="278"/>
      <c r="CI55" s="278"/>
      <c r="CJ55" s="278"/>
      <c r="CK55" s="278"/>
      <c r="CL55" s="278"/>
      <c r="CM55" s="278"/>
      <c r="CN55" s="278"/>
      <c r="CO55" s="278"/>
      <c r="CP55" s="278"/>
      <c r="CQ55" s="278"/>
      <c r="CR55" s="278"/>
      <c r="CS55" s="278"/>
      <c r="CT55" s="278"/>
      <c r="CU55" s="278"/>
      <c r="CV55" s="278"/>
      <c r="CW55" s="278"/>
      <c r="CX55" s="278"/>
      <c r="CY55" s="278"/>
      <c r="CZ55" s="278"/>
      <c r="DA55" s="278"/>
      <c r="DB55" s="278"/>
      <c r="DC55" s="278"/>
      <c r="DD55" s="278"/>
      <c r="DE55" s="278"/>
      <c r="DF55" s="278"/>
      <c r="DG55" s="278"/>
      <c r="DH55" s="278"/>
      <c r="DI55" s="278"/>
      <c r="DJ55" s="278"/>
      <c r="DK55" s="278"/>
      <c r="DL55" s="278"/>
      <c r="DM55" s="278"/>
      <c r="DN55" s="278"/>
      <c r="DO55" s="278"/>
      <c r="DP55" s="278"/>
      <c r="DQ55" s="278"/>
      <c r="DR55" s="278"/>
      <c r="DS55" s="278"/>
      <c r="DT55" s="278"/>
      <c r="DU55" s="278"/>
      <c r="DV55" s="278"/>
      <c r="DW55" s="278"/>
      <c r="DX55" s="278"/>
      <c r="DY55" s="278"/>
      <c r="DZ55" s="278"/>
      <c r="EA55" s="278"/>
      <c r="EB55" s="278"/>
      <c r="EC55" s="278"/>
      <c r="ED55" s="278"/>
      <c r="EE55" s="278"/>
      <c r="EF55" s="278"/>
      <c r="EG55" s="278"/>
      <c r="EH55" s="278"/>
      <c r="EI55" s="278"/>
      <c r="EJ55" s="278"/>
      <c r="EK55" s="278"/>
      <c r="EL55" s="278"/>
      <c r="EM55" s="278"/>
      <c r="EN55" s="278"/>
      <c r="EO55" s="278"/>
      <c r="EP55" s="278"/>
      <c r="EQ55" s="278"/>
      <c r="ER55" s="278"/>
      <c r="ES55" s="278"/>
      <c r="ET55" s="278"/>
      <c r="EU55" s="278"/>
      <c r="EV55" s="278"/>
      <c r="EW55" s="278"/>
      <c r="EX55" s="278"/>
      <c r="EY55" s="278"/>
      <c r="EZ55" s="278"/>
      <c r="FA55" s="278"/>
      <c r="FB55" s="278"/>
      <c r="FC55" s="278"/>
      <c r="FD55" s="278"/>
      <c r="FE55" s="278"/>
      <c r="FF55" s="278"/>
      <c r="FG55" s="278"/>
      <c r="FH55" s="278"/>
      <c r="FI55" s="278"/>
      <c r="FJ55" s="278"/>
      <c r="FK55" s="278"/>
      <c r="FL55" s="278"/>
    </row>
    <row r="56" spans="1:168" ht="20.25" customHeight="1">
      <c r="A56" s="636"/>
      <c r="B56" s="636"/>
      <c r="C56" s="636"/>
      <c r="D56" s="632"/>
      <c r="E56" s="632"/>
      <c r="F56" s="638"/>
      <c r="G56" s="632"/>
      <c r="H56" s="639"/>
      <c r="I56" s="632"/>
      <c r="J56" s="632"/>
      <c r="K56" s="632"/>
      <c r="L56" s="632"/>
      <c r="M56" s="634"/>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78"/>
      <c r="CI56" s="278"/>
      <c r="CJ56" s="278"/>
      <c r="CK56" s="278"/>
      <c r="CL56" s="278"/>
      <c r="CM56" s="278"/>
      <c r="CN56" s="278"/>
      <c r="CO56" s="278"/>
      <c r="CP56" s="278"/>
      <c r="CQ56" s="278"/>
      <c r="CR56" s="278"/>
      <c r="CS56" s="278"/>
      <c r="CT56" s="278"/>
      <c r="CU56" s="278"/>
      <c r="CV56" s="278"/>
      <c r="CW56" s="278"/>
      <c r="CX56" s="278"/>
      <c r="CY56" s="278"/>
      <c r="CZ56" s="278"/>
      <c r="DA56" s="278"/>
      <c r="DB56" s="278"/>
      <c r="DC56" s="278"/>
      <c r="DD56" s="278"/>
      <c r="DE56" s="278"/>
      <c r="DF56" s="278"/>
      <c r="DG56" s="278"/>
      <c r="DH56" s="278"/>
      <c r="DI56" s="278"/>
      <c r="DJ56" s="278"/>
      <c r="DK56" s="278"/>
      <c r="DL56" s="278"/>
      <c r="DM56" s="278"/>
      <c r="DN56" s="278"/>
      <c r="DO56" s="278"/>
      <c r="DP56" s="278"/>
      <c r="DQ56" s="278"/>
      <c r="DR56" s="278"/>
      <c r="DS56" s="278"/>
      <c r="DT56" s="278"/>
      <c r="DU56" s="278"/>
      <c r="DV56" s="278"/>
      <c r="DW56" s="278"/>
      <c r="DX56" s="278"/>
      <c r="DY56" s="278"/>
      <c r="DZ56" s="278"/>
      <c r="EA56" s="278"/>
      <c r="EB56" s="278"/>
      <c r="EC56" s="278"/>
      <c r="ED56" s="278"/>
      <c r="EE56" s="278"/>
      <c r="EF56" s="278"/>
      <c r="EG56" s="278"/>
      <c r="EH56" s="278"/>
      <c r="EI56" s="278"/>
      <c r="EJ56" s="278"/>
      <c r="EK56" s="278"/>
      <c r="EL56" s="278"/>
      <c r="EM56" s="278"/>
      <c r="EN56" s="278"/>
      <c r="EO56" s="278"/>
      <c r="EP56" s="278"/>
      <c r="EQ56" s="278"/>
      <c r="ER56" s="278"/>
      <c r="ES56" s="278"/>
      <c r="ET56" s="278"/>
      <c r="EU56" s="278"/>
      <c r="EV56" s="278"/>
      <c r="EW56" s="278"/>
      <c r="EX56" s="278"/>
      <c r="EY56" s="278"/>
      <c r="EZ56" s="278"/>
      <c r="FA56" s="278"/>
      <c r="FB56" s="278"/>
      <c r="FC56" s="278"/>
      <c r="FD56" s="278"/>
      <c r="FE56" s="278"/>
      <c r="FF56" s="278"/>
      <c r="FG56" s="278"/>
      <c r="FH56" s="278"/>
      <c r="FI56" s="278"/>
      <c r="FJ56" s="278"/>
      <c r="FK56" s="278"/>
      <c r="FL56" s="278"/>
    </row>
    <row r="57" spans="1:168" ht="20.25" customHeight="1">
      <c r="A57" s="636"/>
      <c r="B57" s="636"/>
      <c r="C57" s="636"/>
      <c r="D57" s="632"/>
      <c r="E57" s="632"/>
      <c r="F57" s="638"/>
      <c r="G57" s="632"/>
      <c r="H57" s="639"/>
      <c r="I57" s="632"/>
      <c r="J57" s="632"/>
      <c r="K57" s="632"/>
      <c r="L57" s="632"/>
      <c r="M57" s="634"/>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8"/>
      <c r="CK57" s="278"/>
      <c r="CL57" s="278"/>
      <c r="CM57" s="278"/>
      <c r="CN57" s="278"/>
      <c r="CO57" s="278"/>
      <c r="CP57" s="278"/>
      <c r="CQ57" s="278"/>
      <c r="CR57" s="278"/>
      <c r="CS57" s="278"/>
      <c r="CT57" s="278"/>
      <c r="CU57" s="278"/>
      <c r="CV57" s="278"/>
      <c r="CW57" s="278"/>
      <c r="CX57" s="278"/>
      <c r="CY57" s="278"/>
      <c r="CZ57" s="278"/>
      <c r="DA57" s="278"/>
      <c r="DB57" s="278"/>
      <c r="DC57" s="278"/>
      <c r="DD57" s="278"/>
      <c r="DE57" s="278"/>
      <c r="DF57" s="278"/>
      <c r="DG57" s="278"/>
      <c r="DH57" s="278"/>
      <c r="DI57" s="278"/>
      <c r="DJ57" s="278"/>
      <c r="DK57" s="278"/>
      <c r="DL57" s="278"/>
      <c r="DM57" s="278"/>
      <c r="DN57" s="278"/>
      <c r="DO57" s="278"/>
      <c r="DP57" s="278"/>
      <c r="DQ57" s="278"/>
      <c r="DR57" s="278"/>
      <c r="DS57" s="278"/>
      <c r="DT57" s="278"/>
      <c r="DU57" s="278"/>
      <c r="DV57" s="278"/>
      <c r="DW57" s="278"/>
      <c r="DX57" s="278"/>
      <c r="DY57" s="278"/>
      <c r="DZ57" s="278"/>
      <c r="EA57" s="278"/>
      <c r="EB57" s="278"/>
      <c r="EC57" s="278"/>
      <c r="ED57" s="278"/>
      <c r="EE57" s="278"/>
      <c r="EF57" s="278"/>
      <c r="EG57" s="278"/>
      <c r="EH57" s="278"/>
      <c r="EI57" s="278"/>
      <c r="EJ57" s="278"/>
      <c r="EK57" s="278"/>
      <c r="EL57" s="278"/>
      <c r="EM57" s="278"/>
      <c r="EN57" s="278"/>
      <c r="EO57" s="278"/>
      <c r="EP57" s="278"/>
      <c r="EQ57" s="278"/>
      <c r="ER57" s="278"/>
      <c r="ES57" s="278"/>
      <c r="ET57" s="278"/>
      <c r="EU57" s="278"/>
      <c r="EV57" s="278"/>
      <c r="EW57" s="278"/>
      <c r="EX57" s="278"/>
      <c r="EY57" s="278"/>
      <c r="EZ57" s="278"/>
      <c r="FA57" s="278"/>
      <c r="FB57" s="278"/>
      <c r="FC57" s="278"/>
      <c r="FD57" s="278"/>
      <c r="FE57" s="278"/>
      <c r="FF57" s="278"/>
      <c r="FG57" s="278"/>
      <c r="FH57" s="278"/>
      <c r="FI57" s="278"/>
      <c r="FJ57" s="278"/>
      <c r="FK57" s="278"/>
      <c r="FL57" s="278"/>
    </row>
    <row r="58" spans="1:168" ht="20.25" customHeight="1">
      <c r="A58" s="636"/>
      <c r="B58" s="636"/>
      <c r="C58" s="636"/>
      <c r="D58" s="632"/>
      <c r="E58" s="632"/>
      <c r="F58" s="638"/>
      <c r="G58" s="632"/>
      <c r="H58" s="639"/>
      <c r="I58" s="632"/>
      <c r="J58" s="632"/>
      <c r="K58" s="632"/>
      <c r="L58" s="632"/>
      <c r="M58" s="634"/>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278"/>
      <c r="CG58" s="278"/>
      <c r="CH58" s="278"/>
      <c r="CI58" s="278"/>
      <c r="CJ58" s="278"/>
      <c r="CK58" s="278"/>
      <c r="CL58" s="278"/>
      <c r="CM58" s="278"/>
      <c r="CN58" s="278"/>
      <c r="CO58" s="278"/>
      <c r="CP58" s="278"/>
      <c r="CQ58" s="278"/>
      <c r="CR58" s="278"/>
      <c r="CS58" s="278"/>
      <c r="CT58" s="278"/>
      <c r="CU58" s="278"/>
      <c r="CV58" s="278"/>
      <c r="CW58" s="278"/>
      <c r="CX58" s="278"/>
      <c r="CY58" s="278"/>
      <c r="CZ58" s="278"/>
      <c r="DA58" s="278"/>
      <c r="DB58" s="278"/>
      <c r="DC58" s="278"/>
      <c r="DD58" s="278"/>
      <c r="DE58" s="278"/>
      <c r="DF58" s="278"/>
      <c r="DG58" s="278"/>
      <c r="DH58" s="278"/>
      <c r="DI58" s="278"/>
      <c r="DJ58" s="278"/>
      <c r="DK58" s="278"/>
      <c r="DL58" s="278"/>
      <c r="DM58" s="278"/>
      <c r="DN58" s="278"/>
      <c r="DO58" s="278"/>
      <c r="DP58" s="278"/>
      <c r="DQ58" s="278"/>
      <c r="DR58" s="278"/>
      <c r="DS58" s="278"/>
      <c r="DT58" s="278"/>
      <c r="DU58" s="278"/>
      <c r="DV58" s="278"/>
      <c r="DW58" s="278"/>
      <c r="DX58" s="278"/>
      <c r="DY58" s="278"/>
      <c r="DZ58" s="278"/>
      <c r="EA58" s="278"/>
      <c r="EB58" s="278"/>
      <c r="EC58" s="278"/>
      <c r="ED58" s="278"/>
      <c r="EE58" s="278"/>
      <c r="EF58" s="278"/>
      <c r="EG58" s="278"/>
      <c r="EH58" s="278"/>
      <c r="EI58" s="278"/>
      <c r="EJ58" s="278"/>
      <c r="EK58" s="278"/>
      <c r="EL58" s="278"/>
      <c r="EM58" s="278"/>
      <c r="EN58" s="278"/>
      <c r="EO58" s="278"/>
      <c r="EP58" s="278"/>
      <c r="EQ58" s="278"/>
      <c r="ER58" s="278"/>
      <c r="ES58" s="278"/>
      <c r="ET58" s="278"/>
      <c r="EU58" s="278"/>
      <c r="EV58" s="278"/>
      <c r="EW58" s="278"/>
      <c r="EX58" s="278"/>
      <c r="EY58" s="278"/>
      <c r="EZ58" s="278"/>
      <c r="FA58" s="278"/>
      <c r="FB58" s="278"/>
      <c r="FC58" s="278"/>
      <c r="FD58" s="278"/>
      <c r="FE58" s="278"/>
      <c r="FF58" s="278"/>
      <c r="FG58" s="278"/>
      <c r="FH58" s="278"/>
      <c r="FI58" s="278"/>
      <c r="FJ58" s="278"/>
      <c r="FK58" s="278"/>
      <c r="FL58" s="278"/>
    </row>
    <row r="59" spans="1:168" s="275" customFormat="1" ht="20.25" customHeight="1">
      <c r="A59" s="636">
        <f>'7- Mapa Final'!A60</f>
        <v>6</v>
      </c>
      <c r="B59" s="636" t="str">
        <f>'7- Mapa Final'!B60</f>
        <v>Afectación de los aspectos ambientales</v>
      </c>
      <c r="C59" s="636" t="str">
        <f>'7- Mapa Final'!C60</f>
        <v>Falta de información para que los desarrollos administrativos incluyan los enfoques ambientales.</v>
      </c>
      <c r="D59" s="637" t="str">
        <f>'7- Mapa Final'!J60</f>
        <v>Muy Baja - 1</v>
      </c>
      <c r="E59" s="637" t="str">
        <f>'7- Mapa Final'!K60</f>
        <v>Moderado - 3</v>
      </c>
      <c r="F59" s="638" t="str">
        <f>'7- Mapa Final'!M60</f>
        <v>Moderado - 3</v>
      </c>
      <c r="G59" s="632" t="str">
        <f>'7- Mapa Final'!N60</f>
        <v>Reducir (Mitigar)</v>
      </c>
      <c r="H59" s="639" t="str">
        <f>'7- Mapa Final'!O60</f>
        <v>Ejecución del plan de trabajo anual ambiental</v>
      </c>
      <c r="I59" s="632" t="s">
        <v>542</v>
      </c>
      <c r="J59" s="632"/>
      <c r="K59" s="633">
        <v>45292</v>
      </c>
      <c r="L59" s="633">
        <v>45382</v>
      </c>
      <c r="M59" s="634" t="s">
        <v>548</v>
      </c>
    </row>
    <row r="60" spans="1:168" s="275" customFormat="1" ht="20.25" customHeight="1">
      <c r="A60" s="636"/>
      <c r="B60" s="636"/>
      <c r="C60" s="636"/>
      <c r="D60" s="632"/>
      <c r="E60" s="632"/>
      <c r="F60" s="638"/>
      <c r="G60" s="632"/>
      <c r="H60" s="639"/>
      <c r="I60" s="632"/>
      <c r="J60" s="632"/>
      <c r="K60" s="632"/>
      <c r="L60" s="632"/>
      <c r="M60" s="634"/>
    </row>
    <row r="61" spans="1:168" s="275" customFormat="1" ht="20.25" customHeight="1">
      <c r="A61" s="636"/>
      <c r="B61" s="636"/>
      <c r="C61" s="636"/>
      <c r="D61" s="632"/>
      <c r="E61" s="632"/>
      <c r="F61" s="638"/>
      <c r="G61" s="632"/>
      <c r="H61" s="639"/>
      <c r="I61" s="632"/>
      <c r="J61" s="632"/>
      <c r="K61" s="632"/>
      <c r="L61" s="632"/>
      <c r="M61" s="634"/>
    </row>
    <row r="62" spans="1:168" s="275" customFormat="1" ht="20.25" customHeight="1">
      <c r="A62" s="636"/>
      <c r="B62" s="636"/>
      <c r="C62" s="636"/>
      <c r="D62" s="632"/>
      <c r="E62" s="632"/>
      <c r="F62" s="638"/>
      <c r="G62" s="632"/>
      <c r="H62" s="639"/>
      <c r="I62" s="632"/>
      <c r="J62" s="632"/>
      <c r="K62" s="632"/>
      <c r="L62" s="632"/>
      <c r="M62" s="634"/>
    </row>
    <row r="63" spans="1:168" s="275" customFormat="1" ht="20.25" customHeight="1">
      <c r="A63" s="636"/>
      <c r="B63" s="636"/>
      <c r="C63" s="636"/>
      <c r="D63" s="632"/>
      <c r="E63" s="632"/>
      <c r="F63" s="638"/>
      <c r="G63" s="632"/>
      <c r="H63" s="639"/>
      <c r="I63" s="632"/>
      <c r="J63" s="632"/>
      <c r="K63" s="632"/>
      <c r="L63" s="632"/>
      <c r="M63" s="634"/>
    </row>
    <row r="64" spans="1:168" ht="20.25" customHeight="1">
      <c r="A64" s="636"/>
      <c r="B64" s="636"/>
      <c r="C64" s="636"/>
      <c r="D64" s="632"/>
      <c r="E64" s="632"/>
      <c r="F64" s="638"/>
      <c r="G64" s="632"/>
      <c r="H64" s="639"/>
      <c r="I64" s="632"/>
      <c r="J64" s="632"/>
      <c r="K64" s="632"/>
      <c r="L64" s="632"/>
      <c r="M64" s="634"/>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8"/>
      <c r="CC64" s="278"/>
      <c r="CD64" s="278"/>
      <c r="CE64" s="278"/>
      <c r="CF64" s="278"/>
      <c r="CG64" s="278"/>
      <c r="CH64" s="278"/>
      <c r="CI64" s="278"/>
      <c r="CJ64" s="278"/>
      <c r="CK64" s="278"/>
      <c r="CL64" s="278"/>
      <c r="CM64" s="278"/>
      <c r="CN64" s="278"/>
      <c r="CO64" s="278"/>
      <c r="CP64" s="278"/>
      <c r="CQ64" s="278"/>
      <c r="CR64" s="278"/>
      <c r="CS64" s="278"/>
      <c r="CT64" s="278"/>
      <c r="CU64" s="278"/>
      <c r="CV64" s="278"/>
      <c r="CW64" s="278"/>
      <c r="CX64" s="278"/>
      <c r="CY64" s="278"/>
      <c r="CZ64" s="278"/>
      <c r="DA64" s="278"/>
      <c r="DB64" s="278"/>
      <c r="DC64" s="278"/>
      <c r="DD64" s="278"/>
      <c r="DE64" s="278"/>
      <c r="DF64" s="278"/>
      <c r="DG64" s="278"/>
      <c r="DH64" s="278"/>
      <c r="DI64" s="278"/>
      <c r="DJ64" s="278"/>
      <c r="DK64" s="278"/>
      <c r="DL64" s="278"/>
      <c r="DM64" s="278"/>
      <c r="DN64" s="278"/>
      <c r="DO64" s="278"/>
      <c r="DP64" s="278"/>
      <c r="DQ64" s="278"/>
      <c r="DR64" s="278"/>
      <c r="DS64" s="278"/>
      <c r="DT64" s="278"/>
      <c r="DU64" s="278"/>
      <c r="DV64" s="278"/>
      <c r="DW64" s="278"/>
      <c r="DX64" s="278"/>
      <c r="DY64" s="278"/>
      <c r="DZ64" s="278"/>
      <c r="EA64" s="278"/>
      <c r="EB64" s="278"/>
      <c r="EC64" s="278"/>
      <c r="ED64" s="278"/>
      <c r="EE64" s="278"/>
      <c r="EF64" s="278"/>
      <c r="EG64" s="278"/>
      <c r="EH64" s="278"/>
      <c r="EI64" s="278"/>
      <c r="EJ64" s="278"/>
      <c r="EK64" s="278"/>
      <c r="EL64" s="278"/>
      <c r="EM64" s="278"/>
      <c r="EN64" s="278"/>
      <c r="EO64" s="278"/>
      <c r="EP64" s="278"/>
      <c r="EQ64" s="278"/>
      <c r="ER64" s="278"/>
      <c r="ES64" s="278"/>
      <c r="ET64" s="278"/>
      <c r="EU64" s="278"/>
      <c r="EV64" s="278"/>
      <c r="EW64" s="278"/>
      <c r="EX64" s="278"/>
      <c r="EY64" s="278"/>
      <c r="EZ64" s="278"/>
      <c r="FA64" s="278"/>
      <c r="FB64" s="278"/>
      <c r="FC64" s="278"/>
      <c r="FD64" s="278"/>
      <c r="FE64" s="278"/>
      <c r="FF64" s="278"/>
      <c r="FG64" s="278"/>
      <c r="FH64" s="278"/>
      <c r="FI64" s="278"/>
      <c r="FJ64" s="278"/>
      <c r="FK64" s="278"/>
      <c r="FL64" s="278"/>
    </row>
    <row r="65" spans="1:168" ht="20.25" customHeight="1">
      <c r="A65" s="636"/>
      <c r="B65" s="636"/>
      <c r="C65" s="636"/>
      <c r="D65" s="632"/>
      <c r="E65" s="632"/>
      <c r="F65" s="638"/>
      <c r="G65" s="632"/>
      <c r="H65" s="639"/>
      <c r="I65" s="632"/>
      <c r="J65" s="632"/>
      <c r="K65" s="632"/>
      <c r="L65" s="632"/>
      <c r="M65" s="634"/>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S65" s="278"/>
      <c r="CT65" s="278"/>
      <c r="CU65" s="278"/>
      <c r="CV65" s="278"/>
      <c r="CW65" s="278"/>
      <c r="CX65" s="278"/>
      <c r="CY65" s="278"/>
      <c r="CZ65" s="278"/>
      <c r="DA65" s="278"/>
      <c r="DB65" s="278"/>
      <c r="DC65" s="278"/>
      <c r="DD65" s="278"/>
      <c r="DE65" s="278"/>
      <c r="DF65" s="278"/>
      <c r="DG65" s="278"/>
      <c r="DH65" s="278"/>
      <c r="DI65" s="278"/>
      <c r="DJ65" s="278"/>
      <c r="DK65" s="278"/>
      <c r="DL65" s="278"/>
      <c r="DM65" s="278"/>
      <c r="DN65" s="278"/>
      <c r="DO65" s="278"/>
      <c r="DP65" s="278"/>
      <c r="DQ65" s="278"/>
      <c r="DR65" s="278"/>
      <c r="DS65" s="278"/>
      <c r="DT65" s="278"/>
      <c r="DU65" s="278"/>
      <c r="DV65" s="278"/>
      <c r="DW65" s="278"/>
      <c r="DX65" s="278"/>
      <c r="DY65" s="278"/>
      <c r="DZ65" s="278"/>
      <c r="EA65" s="278"/>
      <c r="EB65" s="278"/>
      <c r="EC65" s="278"/>
      <c r="ED65" s="278"/>
      <c r="EE65" s="278"/>
      <c r="EF65" s="278"/>
      <c r="EG65" s="278"/>
      <c r="EH65" s="278"/>
      <c r="EI65" s="278"/>
      <c r="EJ65" s="278"/>
      <c r="EK65" s="278"/>
      <c r="EL65" s="278"/>
      <c r="EM65" s="278"/>
      <c r="EN65" s="278"/>
      <c r="EO65" s="278"/>
      <c r="EP65" s="278"/>
      <c r="EQ65" s="278"/>
      <c r="ER65" s="278"/>
      <c r="ES65" s="278"/>
      <c r="ET65" s="278"/>
      <c r="EU65" s="278"/>
      <c r="EV65" s="278"/>
      <c r="EW65" s="278"/>
      <c r="EX65" s="278"/>
      <c r="EY65" s="278"/>
      <c r="EZ65" s="278"/>
      <c r="FA65" s="278"/>
      <c r="FB65" s="278"/>
      <c r="FC65" s="278"/>
      <c r="FD65" s="278"/>
      <c r="FE65" s="278"/>
      <c r="FF65" s="278"/>
      <c r="FG65" s="278"/>
      <c r="FH65" s="278"/>
      <c r="FI65" s="278"/>
      <c r="FJ65" s="278"/>
      <c r="FK65" s="278"/>
      <c r="FL65" s="278"/>
    </row>
    <row r="66" spans="1:168" ht="20.25" customHeight="1">
      <c r="A66" s="636"/>
      <c r="B66" s="636"/>
      <c r="C66" s="636"/>
      <c r="D66" s="632"/>
      <c r="E66" s="632"/>
      <c r="F66" s="638"/>
      <c r="G66" s="632"/>
      <c r="H66" s="639"/>
      <c r="I66" s="632"/>
      <c r="J66" s="632"/>
      <c r="K66" s="632"/>
      <c r="L66" s="632"/>
      <c r="M66" s="634"/>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278"/>
      <c r="BN66" s="278"/>
      <c r="BO66" s="278"/>
      <c r="BP66" s="278"/>
      <c r="BQ66" s="278"/>
      <c r="BR66" s="278"/>
      <c r="BS66" s="278"/>
      <c r="BT66" s="278"/>
      <c r="BU66" s="278"/>
      <c r="BV66" s="278"/>
      <c r="BW66" s="278"/>
      <c r="BX66" s="278"/>
      <c r="BY66" s="278"/>
      <c r="BZ66" s="278"/>
      <c r="CA66" s="278"/>
      <c r="CB66" s="278"/>
      <c r="CC66" s="278"/>
      <c r="CD66" s="278"/>
      <c r="CE66" s="278"/>
      <c r="CF66" s="278"/>
      <c r="CG66" s="278"/>
      <c r="CH66" s="278"/>
      <c r="CI66" s="278"/>
      <c r="CJ66" s="278"/>
      <c r="CK66" s="278"/>
      <c r="CL66" s="278"/>
      <c r="CM66" s="278"/>
      <c r="CN66" s="278"/>
      <c r="CO66" s="278"/>
      <c r="CP66" s="278"/>
      <c r="CQ66" s="278"/>
      <c r="CR66" s="278"/>
      <c r="CS66" s="278"/>
      <c r="CT66" s="278"/>
      <c r="CU66" s="278"/>
      <c r="CV66" s="278"/>
      <c r="CW66" s="278"/>
      <c r="CX66" s="278"/>
      <c r="CY66" s="278"/>
      <c r="CZ66" s="278"/>
      <c r="DA66" s="278"/>
      <c r="DB66" s="278"/>
      <c r="DC66" s="278"/>
      <c r="DD66" s="278"/>
      <c r="DE66" s="278"/>
      <c r="DF66" s="278"/>
      <c r="DG66" s="278"/>
      <c r="DH66" s="278"/>
      <c r="DI66" s="278"/>
      <c r="DJ66" s="278"/>
      <c r="DK66" s="278"/>
      <c r="DL66" s="278"/>
      <c r="DM66" s="278"/>
      <c r="DN66" s="278"/>
      <c r="DO66" s="278"/>
      <c r="DP66" s="278"/>
      <c r="DQ66" s="278"/>
      <c r="DR66" s="278"/>
      <c r="DS66" s="278"/>
      <c r="DT66" s="278"/>
      <c r="DU66" s="278"/>
      <c r="DV66" s="278"/>
      <c r="DW66" s="278"/>
      <c r="DX66" s="278"/>
      <c r="DY66" s="278"/>
      <c r="DZ66" s="278"/>
      <c r="EA66" s="278"/>
      <c r="EB66" s="278"/>
      <c r="EC66" s="278"/>
      <c r="ED66" s="278"/>
      <c r="EE66" s="278"/>
      <c r="EF66" s="278"/>
      <c r="EG66" s="278"/>
      <c r="EH66" s="278"/>
      <c r="EI66" s="278"/>
      <c r="EJ66" s="278"/>
      <c r="EK66" s="278"/>
      <c r="EL66" s="278"/>
      <c r="EM66" s="278"/>
      <c r="EN66" s="278"/>
      <c r="EO66" s="278"/>
      <c r="EP66" s="278"/>
      <c r="EQ66" s="278"/>
      <c r="ER66" s="278"/>
      <c r="ES66" s="278"/>
      <c r="ET66" s="278"/>
      <c r="EU66" s="278"/>
      <c r="EV66" s="278"/>
      <c r="EW66" s="278"/>
      <c r="EX66" s="278"/>
      <c r="EY66" s="278"/>
      <c r="EZ66" s="278"/>
      <c r="FA66" s="278"/>
      <c r="FB66" s="278"/>
      <c r="FC66" s="278"/>
      <c r="FD66" s="278"/>
      <c r="FE66" s="278"/>
      <c r="FF66" s="278"/>
      <c r="FG66" s="278"/>
      <c r="FH66" s="278"/>
      <c r="FI66" s="278"/>
      <c r="FJ66" s="278"/>
      <c r="FK66" s="278"/>
      <c r="FL66" s="278"/>
    </row>
    <row r="67" spans="1:168" ht="20.25" customHeight="1">
      <c r="A67" s="636"/>
      <c r="B67" s="636"/>
      <c r="C67" s="636"/>
      <c r="D67" s="632"/>
      <c r="E67" s="632"/>
      <c r="F67" s="638"/>
      <c r="G67" s="632"/>
      <c r="H67" s="639"/>
      <c r="I67" s="632"/>
      <c r="J67" s="632"/>
      <c r="K67" s="632"/>
      <c r="L67" s="632"/>
      <c r="M67" s="634"/>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78"/>
      <c r="BI67" s="278"/>
      <c r="BJ67" s="278"/>
      <c r="BK67" s="278"/>
      <c r="BL67" s="278"/>
      <c r="BM67" s="278"/>
      <c r="BN67" s="278"/>
      <c r="BO67" s="278"/>
      <c r="BP67" s="278"/>
      <c r="BQ67" s="278"/>
      <c r="BR67" s="278"/>
      <c r="BS67" s="278"/>
      <c r="BT67" s="278"/>
      <c r="BU67" s="278"/>
      <c r="BV67" s="278"/>
      <c r="BW67" s="278"/>
      <c r="BX67" s="278"/>
      <c r="BY67" s="278"/>
      <c r="BZ67" s="278"/>
      <c r="CA67" s="278"/>
      <c r="CB67" s="278"/>
      <c r="CC67" s="278"/>
      <c r="CD67" s="278"/>
      <c r="CE67" s="278"/>
      <c r="CF67" s="278"/>
      <c r="CG67" s="278"/>
      <c r="CH67" s="278"/>
      <c r="CI67" s="278"/>
      <c r="CJ67" s="278"/>
      <c r="CK67" s="278"/>
      <c r="CL67" s="278"/>
      <c r="CM67" s="278"/>
      <c r="CN67" s="278"/>
      <c r="CO67" s="278"/>
      <c r="CP67" s="278"/>
      <c r="CQ67" s="278"/>
      <c r="CR67" s="278"/>
      <c r="CS67" s="278"/>
      <c r="CT67" s="278"/>
      <c r="CU67" s="278"/>
      <c r="CV67" s="278"/>
      <c r="CW67" s="278"/>
      <c r="CX67" s="278"/>
      <c r="CY67" s="278"/>
      <c r="CZ67" s="278"/>
      <c r="DA67" s="278"/>
      <c r="DB67" s="278"/>
      <c r="DC67" s="278"/>
      <c r="DD67" s="278"/>
      <c r="DE67" s="278"/>
      <c r="DF67" s="278"/>
      <c r="DG67" s="278"/>
      <c r="DH67" s="278"/>
      <c r="DI67" s="278"/>
      <c r="DJ67" s="278"/>
      <c r="DK67" s="278"/>
      <c r="DL67" s="278"/>
      <c r="DM67" s="278"/>
      <c r="DN67" s="278"/>
      <c r="DO67" s="278"/>
      <c r="DP67" s="278"/>
      <c r="DQ67" s="278"/>
      <c r="DR67" s="278"/>
      <c r="DS67" s="278"/>
      <c r="DT67" s="278"/>
      <c r="DU67" s="278"/>
      <c r="DV67" s="278"/>
      <c r="DW67" s="278"/>
      <c r="DX67" s="278"/>
      <c r="DY67" s="278"/>
      <c r="DZ67" s="278"/>
      <c r="EA67" s="278"/>
      <c r="EB67" s="278"/>
      <c r="EC67" s="278"/>
      <c r="ED67" s="278"/>
      <c r="EE67" s="278"/>
      <c r="EF67" s="278"/>
      <c r="EG67" s="278"/>
      <c r="EH67" s="278"/>
      <c r="EI67" s="278"/>
      <c r="EJ67" s="278"/>
      <c r="EK67" s="278"/>
      <c r="EL67" s="278"/>
      <c r="EM67" s="278"/>
      <c r="EN67" s="278"/>
      <c r="EO67" s="278"/>
      <c r="EP67" s="278"/>
      <c r="EQ67" s="278"/>
      <c r="ER67" s="278"/>
      <c r="ES67" s="278"/>
      <c r="ET67" s="278"/>
      <c r="EU67" s="278"/>
      <c r="EV67" s="278"/>
      <c r="EW67" s="278"/>
      <c r="EX67" s="278"/>
      <c r="EY67" s="278"/>
      <c r="EZ67" s="278"/>
      <c r="FA67" s="278"/>
      <c r="FB67" s="278"/>
      <c r="FC67" s="278"/>
      <c r="FD67" s="278"/>
      <c r="FE67" s="278"/>
      <c r="FF67" s="278"/>
      <c r="FG67" s="278"/>
      <c r="FH67" s="278"/>
      <c r="FI67" s="278"/>
      <c r="FJ67" s="278"/>
      <c r="FK67" s="278"/>
      <c r="FL67" s="278"/>
    </row>
    <row r="68" spans="1:168" ht="20.25" customHeight="1">
      <c r="A68" s="636"/>
      <c r="B68" s="636"/>
      <c r="C68" s="636"/>
      <c r="D68" s="632"/>
      <c r="E68" s="632"/>
      <c r="F68" s="638"/>
      <c r="G68" s="632"/>
      <c r="H68" s="639"/>
      <c r="I68" s="632"/>
      <c r="J68" s="632"/>
      <c r="K68" s="632"/>
      <c r="L68" s="632"/>
      <c r="M68" s="634"/>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8"/>
      <c r="CA68" s="278"/>
      <c r="CB68" s="278"/>
      <c r="CC68" s="278"/>
      <c r="CD68" s="278"/>
      <c r="CE68" s="278"/>
      <c r="CF68" s="278"/>
      <c r="CG68" s="278"/>
      <c r="CH68" s="278"/>
      <c r="CI68" s="278"/>
      <c r="CJ68" s="278"/>
      <c r="CK68" s="278"/>
      <c r="CL68" s="278"/>
      <c r="CM68" s="278"/>
      <c r="CN68" s="278"/>
      <c r="CO68" s="278"/>
      <c r="CP68" s="278"/>
      <c r="CQ68" s="278"/>
      <c r="CR68" s="278"/>
      <c r="CS68" s="278"/>
      <c r="CT68" s="278"/>
      <c r="CU68" s="278"/>
      <c r="CV68" s="278"/>
      <c r="CW68" s="278"/>
      <c r="CX68" s="278"/>
      <c r="CY68" s="278"/>
      <c r="CZ68" s="278"/>
      <c r="DA68" s="278"/>
      <c r="DB68" s="278"/>
      <c r="DC68" s="278"/>
      <c r="DD68" s="278"/>
      <c r="DE68" s="278"/>
      <c r="DF68" s="278"/>
      <c r="DG68" s="278"/>
      <c r="DH68" s="278"/>
      <c r="DI68" s="278"/>
      <c r="DJ68" s="278"/>
      <c r="DK68" s="278"/>
      <c r="DL68" s="278"/>
      <c r="DM68" s="278"/>
      <c r="DN68" s="278"/>
      <c r="DO68" s="278"/>
      <c r="DP68" s="278"/>
      <c r="DQ68" s="278"/>
      <c r="DR68" s="278"/>
      <c r="DS68" s="278"/>
      <c r="DT68" s="278"/>
      <c r="DU68" s="278"/>
      <c r="DV68" s="278"/>
      <c r="DW68" s="278"/>
      <c r="DX68" s="278"/>
      <c r="DY68" s="278"/>
      <c r="DZ68" s="278"/>
      <c r="EA68" s="278"/>
      <c r="EB68" s="278"/>
      <c r="EC68" s="278"/>
      <c r="ED68" s="278"/>
      <c r="EE68" s="278"/>
      <c r="EF68" s="278"/>
      <c r="EG68" s="278"/>
      <c r="EH68" s="278"/>
      <c r="EI68" s="278"/>
      <c r="EJ68" s="278"/>
      <c r="EK68" s="278"/>
      <c r="EL68" s="278"/>
      <c r="EM68" s="278"/>
      <c r="EN68" s="278"/>
      <c r="EO68" s="278"/>
      <c r="EP68" s="278"/>
      <c r="EQ68" s="278"/>
      <c r="ER68" s="278"/>
      <c r="ES68" s="278"/>
      <c r="ET68" s="278"/>
      <c r="EU68" s="278"/>
      <c r="EV68" s="278"/>
      <c r="EW68" s="278"/>
      <c r="EX68" s="278"/>
      <c r="EY68" s="278"/>
      <c r="EZ68" s="278"/>
      <c r="FA68" s="278"/>
      <c r="FB68" s="278"/>
      <c r="FC68" s="278"/>
      <c r="FD68" s="278"/>
      <c r="FE68" s="278"/>
      <c r="FF68" s="278"/>
      <c r="FG68" s="278"/>
      <c r="FH68" s="278"/>
      <c r="FI68" s="278"/>
      <c r="FJ68" s="278"/>
      <c r="FK68" s="278"/>
      <c r="FL68" s="278"/>
    </row>
    <row r="69" spans="1:168" s="275" customFormat="1" ht="20.25" customHeight="1">
      <c r="A69" s="636">
        <f>'7- Mapa Final'!A70</f>
        <v>7</v>
      </c>
      <c r="B69" s="636" t="str">
        <f>'7- Mapa Final'!B70</f>
        <v>Suspensión de actividades en las sedes por emergencias, fenómenos naturales o de orden publico</v>
      </c>
      <c r="C69" s="636" t="str">
        <f>'7- Mapa Final'!C70</f>
        <v>Pérdidas humanas, materiales y económicas por eventos asociados a la ocurrencia de una emergencia, desastre o fenómenos naturales o de orden publico</v>
      </c>
      <c r="D69" s="637" t="str">
        <f>'7- Mapa Final'!J70</f>
        <v>Muy Baja - 1</v>
      </c>
      <c r="E69" s="637" t="str">
        <f>'7- Mapa Final'!K70</f>
        <v>Moderado - 3</v>
      </c>
      <c r="F69" s="638" t="str">
        <f>'7- Mapa Final'!M70</f>
        <v>Moderado - 3</v>
      </c>
      <c r="G69" s="632" t="str">
        <f>'7- Mapa Final'!N70</f>
        <v>Reducir (Mitigar)</v>
      </c>
      <c r="H69" s="639" t="str">
        <f>'7- Mapa Final'!O70</f>
        <v>Informe trimestral de los servicios administrativos y generales a cargo de la dependencia</v>
      </c>
      <c r="I69" s="632" t="s">
        <v>542</v>
      </c>
      <c r="J69" s="632"/>
      <c r="K69" s="633">
        <v>45292</v>
      </c>
      <c r="L69" s="633">
        <v>45382</v>
      </c>
      <c r="M69" s="640" t="s">
        <v>549</v>
      </c>
    </row>
    <row r="70" spans="1:168" s="275" customFormat="1" ht="20.25" customHeight="1">
      <c r="A70" s="636"/>
      <c r="B70" s="636"/>
      <c r="C70" s="636"/>
      <c r="D70" s="632"/>
      <c r="E70" s="632"/>
      <c r="F70" s="638"/>
      <c r="G70" s="632"/>
      <c r="H70" s="639"/>
      <c r="I70" s="632"/>
      <c r="J70" s="632"/>
      <c r="K70" s="632"/>
      <c r="L70" s="632"/>
      <c r="M70" s="640"/>
    </row>
    <row r="71" spans="1:168" s="275" customFormat="1" ht="20.25" customHeight="1">
      <c r="A71" s="636"/>
      <c r="B71" s="636"/>
      <c r="C71" s="636"/>
      <c r="D71" s="632"/>
      <c r="E71" s="632"/>
      <c r="F71" s="638"/>
      <c r="G71" s="632"/>
      <c r="H71" s="639"/>
      <c r="I71" s="632"/>
      <c r="J71" s="632"/>
      <c r="K71" s="632"/>
      <c r="L71" s="632"/>
      <c r="M71" s="640"/>
    </row>
    <row r="72" spans="1:168" s="275" customFormat="1" ht="20.25" customHeight="1">
      <c r="A72" s="636"/>
      <c r="B72" s="636"/>
      <c r="C72" s="636"/>
      <c r="D72" s="632"/>
      <c r="E72" s="632"/>
      <c r="F72" s="638"/>
      <c r="G72" s="632"/>
      <c r="H72" s="639"/>
      <c r="I72" s="632"/>
      <c r="J72" s="632"/>
      <c r="K72" s="632"/>
      <c r="L72" s="632"/>
      <c r="M72" s="640"/>
    </row>
    <row r="73" spans="1:168" s="275" customFormat="1" ht="20.25" customHeight="1">
      <c r="A73" s="636"/>
      <c r="B73" s="636"/>
      <c r="C73" s="636"/>
      <c r="D73" s="632"/>
      <c r="E73" s="632"/>
      <c r="F73" s="638"/>
      <c r="G73" s="632"/>
      <c r="H73" s="639"/>
      <c r="I73" s="632"/>
      <c r="J73" s="632"/>
      <c r="K73" s="632"/>
      <c r="L73" s="632"/>
      <c r="M73" s="640"/>
    </row>
    <row r="74" spans="1:168" ht="20.25" customHeight="1">
      <c r="A74" s="636"/>
      <c r="B74" s="636"/>
      <c r="C74" s="636"/>
      <c r="D74" s="632"/>
      <c r="E74" s="632"/>
      <c r="F74" s="638"/>
      <c r="G74" s="632"/>
      <c r="H74" s="639"/>
      <c r="I74" s="632"/>
      <c r="J74" s="632"/>
      <c r="K74" s="632"/>
      <c r="L74" s="632"/>
      <c r="M74" s="640"/>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278"/>
      <c r="BR74" s="278"/>
      <c r="BS74" s="278"/>
      <c r="BT74" s="278"/>
      <c r="BU74" s="278"/>
      <c r="BV74" s="278"/>
      <c r="BW74" s="278"/>
      <c r="BX74" s="278"/>
      <c r="BY74" s="278"/>
      <c r="BZ74" s="278"/>
      <c r="CA74" s="278"/>
      <c r="CB74" s="278"/>
      <c r="CC74" s="278"/>
      <c r="CD74" s="278"/>
      <c r="CE74" s="278"/>
      <c r="CF74" s="278"/>
      <c r="CG74" s="278"/>
      <c r="CH74" s="278"/>
      <c r="CI74" s="278"/>
      <c r="CJ74" s="278"/>
      <c r="CK74" s="278"/>
      <c r="CL74" s="278"/>
      <c r="CM74" s="278"/>
      <c r="CN74" s="278"/>
      <c r="CO74" s="278"/>
      <c r="CP74" s="278"/>
      <c r="CQ74" s="278"/>
      <c r="CR74" s="278"/>
      <c r="CS74" s="278"/>
      <c r="CT74" s="278"/>
      <c r="CU74" s="278"/>
      <c r="CV74" s="278"/>
      <c r="CW74" s="278"/>
      <c r="CX74" s="278"/>
      <c r="CY74" s="278"/>
      <c r="CZ74" s="278"/>
      <c r="DA74" s="278"/>
      <c r="DB74" s="278"/>
      <c r="DC74" s="278"/>
      <c r="DD74" s="278"/>
      <c r="DE74" s="278"/>
      <c r="DF74" s="278"/>
      <c r="DG74" s="278"/>
      <c r="DH74" s="278"/>
      <c r="DI74" s="278"/>
      <c r="DJ74" s="278"/>
      <c r="DK74" s="278"/>
      <c r="DL74" s="278"/>
      <c r="DM74" s="278"/>
      <c r="DN74" s="278"/>
      <c r="DO74" s="278"/>
      <c r="DP74" s="278"/>
      <c r="DQ74" s="278"/>
      <c r="DR74" s="278"/>
      <c r="DS74" s="278"/>
      <c r="DT74" s="278"/>
      <c r="DU74" s="278"/>
      <c r="DV74" s="278"/>
      <c r="DW74" s="278"/>
      <c r="DX74" s="278"/>
      <c r="DY74" s="278"/>
      <c r="DZ74" s="278"/>
      <c r="EA74" s="278"/>
      <c r="EB74" s="278"/>
      <c r="EC74" s="278"/>
      <c r="ED74" s="278"/>
      <c r="EE74" s="278"/>
      <c r="EF74" s="278"/>
      <c r="EG74" s="278"/>
      <c r="EH74" s="278"/>
      <c r="EI74" s="278"/>
      <c r="EJ74" s="278"/>
      <c r="EK74" s="278"/>
      <c r="EL74" s="278"/>
      <c r="EM74" s="278"/>
      <c r="EN74" s="278"/>
      <c r="EO74" s="278"/>
      <c r="EP74" s="278"/>
      <c r="EQ74" s="278"/>
      <c r="ER74" s="278"/>
      <c r="ES74" s="278"/>
      <c r="ET74" s="278"/>
      <c r="EU74" s="278"/>
      <c r="EV74" s="278"/>
      <c r="EW74" s="278"/>
      <c r="EX74" s="278"/>
      <c r="EY74" s="278"/>
      <c r="EZ74" s="278"/>
      <c r="FA74" s="278"/>
      <c r="FB74" s="278"/>
      <c r="FC74" s="278"/>
      <c r="FD74" s="278"/>
      <c r="FE74" s="278"/>
      <c r="FF74" s="278"/>
      <c r="FG74" s="278"/>
      <c r="FH74" s="278"/>
      <c r="FI74" s="278"/>
      <c r="FJ74" s="278"/>
      <c r="FK74" s="278"/>
      <c r="FL74" s="278"/>
    </row>
    <row r="75" spans="1:168" ht="20.25" customHeight="1">
      <c r="A75" s="636"/>
      <c r="B75" s="636"/>
      <c r="C75" s="636"/>
      <c r="D75" s="632"/>
      <c r="E75" s="632"/>
      <c r="F75" s="638"/>
      <c r="G75" s="632"/>
      <c r="H75" s="639"/>
      <c r="I75" s="632"/>
      <c r="J75" s="632"/>
      <c r="K75" s="632"/>
      <c r="L75" s="632"/>
      <c r="M75" s="640"/>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278"/>
      <c r="DW75" s="278"/>
      <c r="DX75" s="278"/>
      <c r="DY75" s="278"/>
      <c r="DZ75" s="278"/>
      <c r="EA75" s="278"/>
      <c r="EB75" s="278"/>
      <c r="EC75" s="278"/>
      <c r="ED75" s="278"/>
      <c r="EE75" s="278"/>
      <c r="EF75" s="278"/>
      <c r="EG75" s="278"/>
      <c r="EH75" s="278"/>
      <c r="EI75" s="278"/>
      <c r="EJ75" s="278"/>
      <c r="EK75" s="278"/>
      <c r="EL75" s="278"/>
      <c r="EM75" s="278"/>
      <c r="EN75" s="278"/>
      <c r="EO75" s="278"/>
      <c r="EP75" s="278"/>
      <c r="EQ75" s="278"/>
      <c r="ER75" s="278"/>
      <c r="ES75" s="278"/>
      <c r="ET75" s="278"/>
      <c r="EU75" s="278"/>
      <c r="EV75" s="278"/>
      <c r="EW75" s="278"/>
      <c r="EX75" s="278"/>
      <c r="EY75" s="278"/>
      <c r="EZ75" s="278"/>
      <c r="FA75" s="278"/>
      <c r="FB75" s="278"/>
      <c r="FC75" s="278"/>
      <c r="FD75" s="278"/>
      <c r="FE75" s="278"/>
      <c r="FF75" s="278"/>
      <c r="FG75" s="278"/>
      <c r="FH75" s="278"/>
      <c r="FI75" s="278"/>
      <c r="FJ75" s="278"/>
      <c r="FK75" s="278"/>
      <c r="FL75" s="278"/>
    </row>
    <row r="76" spans="1:168" ht="20.25" customHeight="1">
      <c r="A76" s="636"/>
      <c r="B76" s="636"/>
      <c r="C76" s="636"/>
      <c r="D76" s="632"/>
      <c r="E76" s="632"/>
      <c r="F76" s="638"/>
      <c r="G76" s="632"/>
      <c r="H76" s="639"/>
      <c r="I76" s="632"/>
      <c r="J76" s="632"/>
      <c r="K76" s="632"/>
      <c r="L76" s="632"/>
      <c r="M76" s="640"/>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c r="CH76" s="278"/>
      <c r="CI76" s="278"/>
      <c r="CJ76" s="278"/>
      <c r="CK76" s="278"/>
      <c r="CL76" s="278"/>
      <c r="CM76" s="278"/>
      <c r="CN76" s="278"/>
      <c r="CO76" s="278"/>
      <c r="CP76" s="278"/>
      <c r="CQ76" s="278"/>
      <c r="CR76" s="278"/>
      <c r="CS76" s="278"/>
      <c r="CT76" s="278"/>
      <c r="CU76" s="278"/>
      <c r="CV76" s="278"/>
      <c r="CW76" s="278"/>
      <c r="CX76" s="278"/>
      <c r="CY76" s="278"/>
      <c r="CZ76" s="278"/>
      <c r="DA76" s="278"/>
      <c r="DB76" s="278"/>
      <c r="DC76" s="278"/>
      <c r="DD76" s="278"/>
      <c r="DE76" s="278"/>
      <c r="DF76" s="278"/>
      <c r="DG76" s="278"/>
      <c r="DH76" s="278"/>
      <c r="DI76" s="278"/>
      <c r="DJ76" s="278"/>
      <c r="DK76" s="278"/>
      <c r="DL76" s="278"/>
      <c r="DM76" s="278"/>
      <c r="DN76" s="278"/>
      <c r="DO76" s="278"/>
      <c r="DP76" s="278"/>
      <c r="DQ76" s="278"/>
      <c r="DR76" s="278"/>
      <c r="DS76" s="278"/>
      <c r="DT76" s="278"/>
      <c r="DU76" s="278"/>
      <c r="DV76" s="278"/>
      <c r="DW76" s="278"/>
      <c r="DX76" s="278"/>
      <c r="DY76" s="278"/>
      <c r="DZ76" s="278"/>
      <c r="EA76" s="278"/>
      <c r="EB76" s="278"/>
      <c r="EC76" s="278"/>
      <c r="ED76" s="278"/>
      <c r="EE76" s="278"/>
      <c r="EF76" s="278"/>
      <c r="EG76" s="278"/>
      <c r="EH76" s="278"/>
      <c r="EI76" s="278"/>
      <c r="EJ76" s="278"/>
      <c r="EK76" s="278"/>
      <c r="EL76" s="278"/>
      <c r="EM76" s="278"/>
      <c r="EN76" s="278"/>
      <c r="EO76" s="278"/>
      <c r="EP76" s="278"/>
      <c r="EQ76" s="278"/>
      <c r="ER76" s="278"/>
      <c r="ES76" s="278"/>
      <c r="ET76" s="278"/>
      <c r="EU76" s="278"/>
      <c r="EV76" s="278"/>
      <c r="EW76" s="278"/>
      <c r="EX76" s="278"/>
      <c r="EY76" s="278"/>
      <c r="EZ76" s="278"/>
      <c r="FA76" s="278"/>
      <c r="FB76" s="278"/>
      <c r="FC76" s="278"/>
      <c r="FD76" s="278"/>
      <c r="FE76" s="278"/>
      <c r="FF76" s="278"/>
      <c r="FG76" s="278"/>
      <c r="FH76" s="278"/>
      <c r="FI76" s="278"/>
      <c r="FJ76" s="278"/>
      <c r="FK76" s="278"/>
      <c r="FL76" s="278"/>
    </row>
    <row r="77" spans="1:168" ht="20.25" customHeight="1">
      <c r="A77" s="636"/>
      <c r="B77" s="636"/>
      <c r="C77" s="636"/>
      <c r="D77" s="632"/>
      <c r="E77" s="632"/>
      <c r="F77" s="638"/>
      <c r="G77" s="632"/>
      <c r="H77" s="639"/>
      <c r="I77" s="632"/>
      <c r="J77" s="632"/>
      <c r="K77" s="632"/>
      <c r="L77" s="632"/>
      <c r="M77" s="640"/>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278"/>
      <c r="BR77" s="278"/>
      <c r="BS77" s="278"/>
      <c r="BT77" s="278"/>
      <c r="BU77" s="278"/>
      <c r="BV77" s="278"/>
      <c r="BW77" s="278"/>
      <c r="BX77" s="278"/>
      <c r="BY77" s="278"/>
      <c r="BZ77" s="278"/>
      <c r="CA77" s="278"/>
      <c r="CB77" s="278"/>
      <c r="CC77" s="278"/>
      <c r="CD77" s="278"/>
      <c r="CE77" s="278"/>
      <c r="CF77" s="278"/>
      <c r="CG77" s="278"/>
      <c r="CH77" s="278"/>
      <c r="CI77" s="278"/>
      <c r="CJ77" s="278"/>
      <c r="CK77" s="278"/>
      <c r="CL77" s="278"/>
      <c r="CM77" s="278"/>
      <c r="CN77" s="278"/>
      <c r="CO77" s="278"/>
      <c r="CP77" s="278"/>
      <c r="CQ77" s="278"/>
      <c r="CR77" s="278"/>
      <c r="CS77" s="278"/>
      <c r="CT77" s="278"/>
      <c r="CU77" s="278"/>
      <c r="CV77" s="278"/>
      <c r="CW77" s="278"/>
      <c r="CX77" s="278"/>
      <c r="CY77" s="278"/>
      <c r="CZ77" s="278"/>
      <c r="DA77" s="278"/>
      <c r="DB77" s="278"/>
      <c r="DC77" s="278"/>
      <c r="DD77" s="278"/>
      <c r="DE77" s="278"/>
      <c r="DF77" s="278"/>
      <c r="DG77" s="278"/>
      <c r="DH77" s="278"/>
      <c r="DI77" s="278"/>
      <c r="DJ77" s="278"/>
      <c r="DK77" s="278"/>
      <c r="DL77" s="278"/>
      <c r="DM77" s="278"/>
      <c r="DN77" s="278"/>
      <c r="DO77" s="278"/>
      <c r="DP77" s="278"/>
      <c r="DQ77" s="278"/>
      <c r="DR77" s="278"/>
      <c r="DS77" s="278"/>
      <c r="DT77" s="278"/>
      <c r="DU77" s="278"/>
      <c r="DV77" s="278"/>
      <c r="DW77" s="278"/>
      <c r="DX77" s="278"/>
      <c r="DY77" s="278"/>
      <c r="DZ77" s="278"/>
      <c r="EA77" s="278"/>
      <c r="EB77" s="278"/>
      <c r="EC77" s="278"/>
      <c r="ED77" s="278"/>
      <c r="EE77" s="278"/>
      <c r="EF77" s="278"/>
      <c r="EG77" s="278"/>
      <c r="EH77" s="278"/>
      <c r="EI77" s="278"/>
      <c r="EJ77" s="278"/>
      <c r="EK77" s="278"/>
      <c r="EL77" s="278"/>
      <c r="EM77" s="278"/>
      <c r="EN77" s="278"/>
      <c r="EO77" s="278"/>
      <c r="EP77" s="278"/>
      <c r="EQ77" s="278"/>
      <c r="ER77" s="278"/>
      <c r="ES77" s="278"/>
      <c r="ET77" s="278"/>
      <c r="EU77" s="278"/>
      <c r="EV77" s="278"/>
      <c r="EW77" s="278"/>
      <c r="EX77" s="278"/>
      <c r="EY77" s="278"/>
      <c r="EZ77" s="278"/>
      <c r="FA77" s="278"/>
      <c r="FB77" s="278"/>
      <c r="FC77" s="278"/>
      <c r="FD77" s="278"/>
      <c r="FE77" s="278"/>
      <c r="FF77" s="278"/>
      <c r="FG77" s="278"/>
      <c r="FH77" s="278"/>
      <c r="FI77" s="278"/>
      <c r="FJ77" s="278"/>
      <c r="FK77" s="278"/>
      <c r="FL77" s="278"/>
    </row>
    <row r="78" spans="1:168" ht="20.25" customHeight="1">
      <c r="A78" s="636"/>
      <c r="B78" s="636"/>
      <c r="C78" s="636"/>
      <c r="D78" s="632"/>
      <c r="E78" s="632"/>
      <c r="F78" s="638"/>
      <c r="G78" s="632"/>
      <c r="H78" s="639"/>
      <c r="I78" s="632"/>
      <c r="J78" s="632"/>
      <c r="K78" s="632"/>
      <c r="L78" s="632"/>
      <c r="M78" s="640"/>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J78" s="278"/>
      <c r="BK78" s="278"/>
      <c r="BL78" s="278"/>
      <c r="BM78" s="278"/>
      <c r="BN78" s="278"/>
      <c r="BO78" s="278"/>
      <c r="BP78" s="278"/>
      <c r="BQ78" s="278"/>
      <c r="BR78" s="278"/>
      <c r="BS78" s="278"/>
      <c r="BT78" s="278"/>
      <c r="BU78" s="278"/>
      <c r="BV78" s="278"/>
      <c r="BW78" s="278"/>
      <c r="BX78" s="278"/>
      <c r="BY78" s="278"/>
      <c r="BZ78" s="278"/>
      <c r="CA78" s="278"/>
      <c r="CB78" s="278"/>
      <c r="CC78" s="278"/>
      <c r="CD78" s="278"/>
      <c r="CE78" s="278"/>
      <c r="CF78" s="278"/>
      <c r="CG78" s="278"/>
      <c r="CH78" s="278"/>
      <c r="CI78" s="278"/>
      <c r="CJ78" s="278"/>
      <c r="CK78" s="278"/>
      <c r="CL78" s="278"/>
      <c r="CM78" s="278"/>
      <c r="CN78" s="278"/>
      <c r="CO78" s="278"/>
      <c r="CP78" s="278"/>
      <c r="CQ78" s="278"/>
      <c r="CR78" s="278"/>
      <c r="CS78" s="278"/>
      <c r="CT78" s="278"/>
      <c r="CU78" s="278"/>
      <c r="CV78" s="278"/>
      <c r="CW78" s="278"/>
      <c r="CX78" s="278"/>
      <c r="CY78" s="278"/>
      <c r="CZ78" s="278"/>
      <c r="DA78" s="278"/>
      <c r="DB78" s="278"/>
      <c r="DC78" s="278"/>
      <c r="DD78" s="278"/>
      <c r="DE78" s="278"/>
      <c r="DF78" s="278"/>
      <c r="DG78" s="278"/>
      <c r="DH78" s="278"/>
      <c r="DI78" s="278"/>
      <c r="DJ78" s="278"/>
      <c r="DK78" s="278"/>
      <c r="DL78" s="278"/>
      <c r="DM78" s="278"/>
      <c r="DN78" s="278"/>
      <c r="DO78" s="278"/>
      <c r="DP78" s="278"/>
      <c r="DQ78" s="278"/>
      <c r="DR78" s="278"/>
      <c r="DS78" s="278"/>
      <c r="DT78" s="278"/>
      <c r="DU78" s="278"/>
      <c r="DV78" s="278"/>
      <c r="DW78" s="278"/>
      <c r="DX78" s="278"/>
      <c r="DY78" s="278"/>
      <c r="DZ78" s="278"/>
      <c r="EA78" s="278"/>
      <c r="EB78" s="278"/>
      <c r="EC78" s="278"/>
      <c r="ED78" s="278"/>
      <c r="EE78" s="278"/>
      <c r="EF78" s="278"/>
      <c r="EG78" s="278"/>
      <c r="EH78" s="278"/>
      <c r="EI78" s="278"/>
      <c r="EJ78" s="278"/>
      <c r="EK78" s="278"/>
      <c r="EL78" s="278"/>
      <c r="EM78" s="278"/>
      <c r="EN78" s="278"/>
      <c r="EO78" s="278"/>
      <c r="EP78" s="278"/>
      <c r="EQ78" s="278"/>
      <c r="ER78" s="278"/>
      <c r="ES78" s="278"/>
      <c r="ET78" s="278"/>
      <c r="EU78" s="278"/>
      <c r="EV78" s="278"/>
      <c r="EW78" s="278"/>
      <c r="EX78" s="278"/>
      <c r="EY78" s="278"/>
      <c r="EZ78" s="278"/>
      <c r="FA78" s="278"/>
      <c r="FB78" s="278"/>
      <c r="FC78" s="278"/>
      <c r="FD78" s="278"/>
      <c r="FE78" s="278"/>
      <c r="FF78" s="278"/>
      <c r="FG78" s="278"/>
      <c r="FH78" s="278"/>
      <c r="FI78" s="278"/>
      <c r="FJ78" s="278"/>
      <c r="FK78" s="278"/>
      <c r="FL78" s="278"/>
    </row>
    <row r="79" spans="1:168" ht="20.25" customHeight="1">
      <c r="A79" s="636">
        <f>'7- Mapa Final'!A80</f>
        <v>8</v>
      </c>
      <c r="B79" s="636" t="str">
        <f>'7- Mapa Final'!B80</f>
        <v>Diferencias entre el inventario Fisico y el Kardex (SICOF)</v>
      </c>
      <c r="C79" s="636" t="str">
        <f>'7- Mapa Final'!C80</f>
        <v>El sistema de información para el control de almacén e inventarios del almacén no refleja la realidad física del inventario de bienes en uso y en bodega</v>
      </c>
      <c r="D79" s="637" t="str">
        <f>'7- Mapa Final'!J80</f>
        <v>Muy Baja - 1</v>
      </c>
      <c r="E79" s="637" t="str">
        <f>'7- Mapa Final'!K80</f>
        <v>Moderado - 3</v>
      </c>
      <c r="F79" s="638" t="str">
        <f>'7- Mapa Final'!M80</f>
        <v>Moderado - 3</v>
      </c>
      <c r="G79" s="632" t="str">
        <f>'7- Mapa Final'!N80</f>
        <v>Aceptar el riesgo</v>
      </c>
      <c r="H79" s="639" t="str">
        <f>'7- Mapa Final'!O80</f>
        <v>Informe sobre la administración y control de los bienes muebles</v>
      </c>
      <c r="I79" s="632" t="s">
        <v>542</v>
      </c>
      <c r="J79" s="632"/>
      <c r="K79" s="633">
        <v>45292</v>
      </c>
      <c r="L79" s="633">
        <v>45382</v>
      </c>
      <c r="M79" s="634" t="s">
        <v>550</v>
      </c>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8"/>
      <c r="BL79" s="278"/>
      <c r="BM79" s="278"/>
      <c r="BN79" s="278"/>
      <c r="BO79" s="278"/>
      <c r="BP79" s="278"/>
      <c r="BQ79" s="278"/>
      <c r="BR79" s="278"/>
      <c r="BS79" s="278"/>
      <c r="BT79" s="278"/>
      <c r="BU79" s="278"/>
      <c r="BV79" s="278"/>
      <c r="BW79" s="278"/>
      <c r="BX79" s="278"/>
      <c r="BY79" s="278"/>
      <c r="BZ79" s="278"/>
      <c r="CA79" s="278"/>
      <c r="CB79" s="278"/>
      <c r="CC79" s="278"/>
      <c r="CD79" s="278"/>
      <c r="CE79" s="278"/>
      <c r="CF79" s="278"/>
      <c r="CG79" s="278"/>
      <c r="CH79" s="278"/>
      <c r="CI79" s="278"/>
      <c r="CJ79" s="278"/>
      <c r="CK79" s="278"/>
      <c r="CL79" s="278"/>
      <c r="CM79" s="278"/>
      <c r="CN79" s="278"/>
      <c r="CO79" s="278"/>
      <c r="CP79" s="278"/>
      <c r="CQ79" s="278"/>
      <c r="CR79" s="278"/>
      <c r="CS79" s="278"/>
      <c r="CT79" s="278"/>
      <c r="CU79" s="278"/>
      <c r="CV79" s="278"/>
      <c r="CW79" s="278"/>
      <c r="CX79" s="278"/>
      <c r="CY79" s="278"/>
      <c r="CZ79" s="278"/>
      <c r="DA79" s="278"/>
      <c r="DB79" s="278"/>
      <c r="DC79" s="278"/>
      <c r="DD79" s="278"/>
      <c r="DE79" s="278"/>
      <c r="DF79" s="278"/>
      <c r="DG79" s="278"/>
      <c r="DH79" s="278"/>
      <c r="DI79" s="278"/>
      <c r="DJ79" s="278"/>
      <c r="DK79" s="278"/>
      <c r="DL79" s="278"/>
      <c r="DM79" s="278"/>
      <c r="DN79" s="278"/>
      <c r="DO79" s="278"/>
      <c r="DP79" s="278"/>
      <c r="DQ79" s="278"/>
      <c r="DR79" s="278"/>
      <c r="DS79" s="278"/>
      <c r="DT79" s="278"/>
      <c r="DU79" s="278"/>
      <c r="DV79" s="278"/>
      <c r="DW79" s="278"/>
      <c r="DX79" s="278"/>
      <c r="DY79" s="278"/>
      <c r="DZ79" s="278"/>
      <c r="EA79" s="278"/>
      <c r="EB79" s="278"/>
      <c r="EC79" s="278"/>
      <c r="ED79" s="278"/>
      <c r="EE79" s="278"/>
      <c r="EF79" s="278"/>
      <c r="EG79" s="278"/>
      <c r="EH79" s="278"/>
      <c r="EI79" s="278"/>
      <c r="EJ79" s="278"/>
      <c r="EK79" s="278"/>
      <c r="EL79" s="278"/>
      <c r="EM79" s="278"/>
      <c r="EN79" s="278"/>
      <c r="EO79" s="278"/>
      <c r="EP79" s="278"/>
      <c r="EQ79" s="278"/>
      <c r="ER79" s="278"/>
      <c r="ES79" s="278"/>
      <c r="ET79" s="278"/>
      <c r="EU79" s="278"/>
      <c r="EV79" s="278"/>
      <c r="EW79" s="278"/>
      <c r="EX79" s="278"/>
      <c r="EY79" s="278"/>
      <c r="EZ79" s="278"/>
      <c r="FA79" s="278"/>
      <c r="FB79" s="278"/>
      <c r="FC79" s="278"/>
      <c r="FD79" s="278"/>
      <c r="FE79" s="278"/>
      <c r="FF79" s="278"/>
      <c r="FG79" s="278"/>
      <c r="FH79" s="278"/>
      <c r="FI79" s="278"/>
      <c r="FJ79" s="278"/>
      <c r="FK79" s="278"/>
      <c r="FL79" s="278"/>
    </row>
    <row r="80" spans="1:168" ht="20.25" customHeight="1">
      <c r="A80" s="636"/>
      <c r="B80" s="636"/>
      <c r="C80" s="636"/>
      <c r="D80" s="632"/>
      <c r="E80" s="632"/>
      <c r="F80" s="638"/>
      <c r="G80" s="632"/>
      <c r="H80" s="639"/>
      <c r="I80" s="632"/>
      <c r="J80" s="632"/>
      <c r="K80" s="632"/>
      <c r="L80" s="632"/>
      <c r="M80" s="634"/>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278"/>
      <c r="DO80" s="278"/>
      <c r="DP80" s="278"/>
      <c r="DQ80" s="278"/>
      <c r="DR80" s="278"/>
      <c r="DS80" s="278"/>
      <c r="DT80" s="278"/>
      <c r="DU80" s="278"/>
      <c r="DV80" s="278"/>
      <c r="DW80" s="278"/>
      <c r="DX80" s="278"/>
      <c r="DY80" s="278"/>
      <c r="DZ80" s="278"/>
      <c r="EA80" s="278"/>
      <c r="EB80" s="278"/>
      <c r="EC80" s="278"/>
      <c r="ED80" s="278"/>
      <c r="EE80" s="278"/>
      <c r="EF80" s="278"/>
      <c r="EG80" s="278"/>
      <c r="EH80" s="278"/>
      <c r="EI80" s="278"/>
      <c r="EJ80" s="278"/>
      <c r="EK80" s="278"/>
      <c r="EL80" s="278"/>
      <c r="EM80" s="278"/>
      <c r="EN80" s="278"/>
      <c r="EO80" s="278"/>
      <c r="EP80" s="278"/>
      <c r="EQ80" s="278"/>
      <c r="ER80" s="278"/>
      <c r="ES80" s="278"/>
      <c r="ET80" s="278"/>
      <c r="EU80" s="278"/>
      <c r="EV80" s="278"/>
      <c r="EW80" s="278"/>
      <c r="EX80" s="278"/>
      <c r="EY80" s="278"/>
      <c r="EZ80" s="278"/>
      <c r="FA80" s="278"/>
      <c r="FB80" s="278"/>
      <c r="FC80" s="278"/>
      <c r="FD80" s="278"/>
      <c r="FE80" s="278"/>
      <c r="FF80" s="278"/>
      <c r="FG80" s="278"/>
      <c r="FH80" s="278"/>
      <c r="FI80" s="278"/>
      <c r="FJ80" s="278"/>
      <c r="FK80" s="278"/>
      <c r="FL80" s="278"/>
    </row>
    <row r="81" spans="1:168" ht="20.25" customHeight="1">
      <c r="A81" s="636"/>
      <c r="B81" s="636"/>
      <c r="C81" s="636"/>
      <c r="D81" s="632"/>
      <c r="E81" s="632"/>
      <c r="F81" s="638"/>
      <c r="G81" s="632"/>
      <c r="H81" s="639"/>
      <c r="I81" s="632"/>
      <c r="J81" s="632"/>
      <c r="K81" s="632"/>
      <c r="L81" s="632"/>
      <c r="M81" s="634"/>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c r="BE81" s="278"/>
      <c r="BF81" s="278"/>
      <c r="BG81" s="278"/>
      <c r="BH81" s="278"/>
      <c r="BI81" s="278"/>
      <c r="BJ81" s="278"/>
      <c r="BK81" s="278"/>
      <c r="BL81" s="278"/>
      <c r="BM81" s="278"/>
      <c r="BN81" s="278"/>
      <c r="BO81" s="278"/>
      <c r="BP81" s="278"/>
      <c r="BQ81" s="278"/>
      <c r="BR81" s="278"/>
      <c r="BS81" s="278"/>
      <c r="BT81" s="278"/>
      <c r="BU81" s="278"/>
      <c r="BV81" s="278"/>
      <c r="BW81" s="278"/>
      <c r="BX81" s="278"/>
      <c r="BY81" s="278"/>
      <c r="BZ81" s="278"/>
      <c r="CA81" s="278"/>
      <c r="CB81" s="278"/>
      <c r="CC81" s="278"/>
      <c r="CD81" s="278"/>
      <c r="CE81" s="278"/>
      <c r="CF81" s="278"/>
      <c r="CG81" s="278"/>
      <c r="CH81" s="278"/>
      <c r="CI81" s="278"/>
      <c r="CJ81" s="278"/>
      <c r="CK81" s="278"/>
      <c r="CL81" s="278"/>
      <c r="CM81" s="278"/>
      <c r="CN81" s="278"/>
      <c r="CO81" s="278"/>
      <c r="CP81" s="278"/>
      <c r="CQ81" s="278"/>
      <c r="CR81" s="278"/>
      <c r="CS81" s="278"/>
      <c r="CT81" s="278"/>
      <c r="CU81" s="278"/>
      <c r="CV81" s="278"/>
      <c r="CW81" s="278"/>
      <c r="CX81" s="278"/>
      <c r="CY81" s="278"/>
      <c r="CZ81" s="278"/>
      <c r="DA81" s="278"/>
      <c r="DB81" s="278"/>
      <c r="DC81" s="278"/>
      <c r="DD81" s="278"/>
      <c r="DE81" s="278"/>
      <c r="DF81" s="278"/>
      <c r="DG81" s="278"/>
      <c r="DH81" s="278"/>
      <c r="DI81" s="278"/>
      <c r="DJ81" s="278"/>
      <c r="DK81" s="278"/>
      <c r="DL81" s="278"/>
      <c r="DM81" s="278"/>
      <c r="DN81" s="278"/>
      <c r="DO81" s="278"/>
      <c r="DP81" s="278"/>
      <c r="DQ81" s="278"/>
      <c r="DR81" s="278"/>
      <c r="DS81" s="278"/>
      <c r="DT81" s="278"/>
      <c r="DU81" s="278"/>
      <c r="DV81" s="278"/>
      <c r="DW81" s="278"/>
      <c r="DX81" s="278"/>
      <c r="DY81" s="278"/>
      <c r="DZ81" s="278"/>
      <c r="EA81" s="278"/>
      <c r="EB81" s="278"/>
      <c r="EC81" s="278"/>
      <c r="ED81" s="278"/>
      <c r="EE81" s="278"/>
      <c r="EF81" s="278"/>
      <c r="EG81" s="278"/>
      <c r="EH81" s="278"/>
      <c r="EI81" s="278"/>
      <c r="EJ81" s="278"/>
      <c r="EK81" s="278"/>
      <c r="EL81" s="278"/>
      <c r="EM81" s="278"/>
      <c r="EN81" s="278"/>
      <c r="EO81" s="278"/>
      <c r="EP81" s="278"/>
      <c r="EQ81" s="278"/>
      <c r="ER81" s="278"/>
      <c r="ES81" s="278"/>
      <c r="ET81" s="278"/>
      <c r="EU81" s="278"/>
      <c r="EV81" s="278"/>
      <c r="EW81" s="278"/>
      <c r="EX81" s="278"/>
      <c r="EY81" s="278"/>
      <c r="EZ81" s="278"/>
      <c r="FA81" s="278"/>
      <c r="FB81" s="278"/>
      <c r="FC81" s="278"/>
      <c r="FD81" s="278"/>
      <c r="FE81" s="278"/>
      <c r="FF81" s="278"/>
      <c r="FG81" s="278"/>
      <c r="FH81" s="278"/>
      <c r="FI81" s="278"/>
      <c r="FJ81" s="278"/>
      <c r="FK81" s="278"/>
      <c r="FL81" s="278"/>
    </row>
    <row r="82" spans="1:168" ht="20.25" customHeight="1">
      <c r="A82" s="636"/>
      <c r="B82" s="636"/>
      <c r="C82" s="636"/>
      <c r="D82" s="632"/>
      <c r="E82" s="632"/>
      <c r="F82" s="638"/>
      <c r="G82" s="632"/>
      <c r="H82" s="639"/>
      <c r="I82" s="632"/>
      <c r="J82" s="632"/>
      <c r="K82" s="632"/>
      <c r="L82" s="632"/>
      <c r="M82" s="634"/>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c r="BP82" s="278"/>
      <c r="BQ82" s="278"/>
      <c r="BR82" s="278"/>
      <c r="BS82" s="278"/>
      <c r="BT82" s="278"/>
      <c r="BU82" s="278"/>
      <c r="BV82" s="278"/>
      <c r="BW82" s="278"/>
      <c r="BX82" s="278"/>
      <c r="BY82" s="278"/>
      <c r="BZ82" s="278"/>
      <c r="CA82" s="278"/>
      <c r="CB82" s="278"/>
      <c r="CC82" s="278"/>
      <c r="CD82" s="278"/>
      <c r="CE82" s="278"/>
      <c r="CF82" s="278"/>
      <c r="CG82" s="278"/>
      <c r="CH82" s="278"/>
      <c r="CI82" s="278"/>
      <c r="CJ82" s="278"/>
      <c r="CK82" s="278"/>
      <c r="CL82" s="278"/>
      <c r="CM82" s="278"/>
      <c r="CN82" s="278"/>
      <c r="CO82" s="278"/>
      <c r="CP82" s="278"/>
      <c r="CQ82" s="278"/>
      <c r="CR82" s="278"/>
      <c r="CS82" s="278"/>
      <c r="CT82" s="278"/>
      <c r="CU82" s="278"/>
      <c r="CV82" s="278"/>
      <c r="CW82" s="278"/>
      <c r="CX82" s="278"/>
      <c r="CY82" s="278"/>
      <c r="CZ82" s="278"/>
      <c r="DA82" s="278"/>
      <c r="DB82" s="278"/>
      <c r="DC82" s="278"/>
      <c r="DD82" s="278"/>
      <c r="DE82" s="278"/>
      <c r="DF82" s="278"/>
      <c r="DG82" s="278"/>
      <c r="DH82" s="278"/>
      <c r="DI82" s="278"/>
      <c r="DJ82" s="278"/>
      <c r="DK82" s="278"/>
      <c r="DL82" s="278"/>
      <c r="DM82" s="278"/>
      <c r="DN82" s="278"/>
      <c r="DO82" s="278"/>
      <c r="DP82" s="278"/>
      <c r="DQ82" s="278"/>
      <c r="DR82" s="278"/>
      <c r="DS82" s="278"/>
      <c r="DT82" s="278"/>
      <c r="DU82" s="278"/>
      <c r="DV82" s="278"/>
      <c r="DW82" s="278"/>
      <c r="DX82" s="278"/>
      <c r="DY82" s="278"/>
      <c r="DZ82" s="278"/>
      <c r="EA82" s="278"/>
      <c r="EB82" s="278"/>
      <c r="EC82" s="278"/>
      <c r="ED82" s="278"/>
      <c r="EE82" s="278"/>
      <c r="EF82" s="278"/>
      <c r="EG82" s="278"/>
      <c r="EH82" s="278"/>
      <c r="EI82" s="278"/>
      <c r="EJ82" s="278"/>
      <c r="EK82" s="278"/>
      <c r="EL82" s="278"/>
      <c r="EM82" s="278"/>
      <c r="EN82" s="278"/>
      <c r="EO82" s="278"/>
      <c r="EP82" s="278"/>
      <c r="EQ82" s="278"/>
      <c r="ER82" s="278"/>
      <c r="ES82" s="278"/>
      <c r="ET82" s="278"/>
      <c r="EU82" s="278"/>
      <c r="EV82" s="278"/>
      <c r="EW82" s="278"/>
      <c r="EX82" s="278"/>
      <c r="EY82" s="278"/>
      <c r="EZ82" s="278"/>
      <c r="FA82" s="278"/>
      <c r="FB82" s="278"/>
      <c r="FC82" s="278"/>
      <c r="FD82" s="278"/>
      <c r="FE82" s="278"/>
      <c r="FF82" s="278"/>
      <c r="FG82" s="278"/>
      <c r="FH82" s="278"/>
      <c r="FI82" s="278"/>
      <c r="FJ82" s="278"/>
      <c r="FK82" s="278"/>
      <c r="FL82" s="278"/>
    </row>
    <row r="83" spans="1:168" ht="20.25" customHeight="1">
      <c r="A83" s="636"/>
      <c r="B83" s="636"/>
      <c r="C83" s="636"/>
      <c r="D83" s="632"/>
      <c r="E83" s="632"/>
      <c r="F83" s="638"/>
      <c r="G83" s="632"/>
      <c r="H83" s="639"/>
      <c r="I83" s="632"/>
      <c r="J83" s="632"/>
      <c r="K83" s="632"/>
      <c r="L83" s="632"/>
      <c r="M83" s="634"/>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8"/>
      <c r="CA83" s="278"/>
      <c r="CB83" s="278"/>
      <c r="CC83" s="278"/>
      <c r="CD83" s="278"/>
      <c r="CE83" s="278"/>
      <c r="CF83" s="278"/>
      <c r="CG83" s="278"/>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278"/>
      <c r="DO83" s="278"/>
      <c r="DP83" s="278"/>
      <c r="DQ83" s="278"/>
      <c r="DR83" s="278"/>
      <c r="DS83" s="278"/>
      <c r="DT83" s="278"/>
      <c r="DU83" s="278"/>
      <c r="DV83" s="278"/>
      <c r="DW83" s="278"/>
      <c r="DX83" s="278"/>
      <c r="DY83" s="278"/>
      <c r="DZ83" s="278"/>
      <c r="EA83" s="278"/>
      <c r="EB83" s="278"/>
      <c r="EC83" s="278"/>
      <c r="ED83" s="278"/>
      <c r="EE83" s="278"/>
      <c r="EF83" s="278"/>
      <c r="EG83" s="278"/>
      <c r="EH83" s="278"/>
      <c r="EI83" s="278"/>
      <c r="EJ83" s="278"/>
      <c r="EK83" s="278"/>
      <c r="EL83" s="278"/>
      <c r="EM83" s="278"/>
      <c r="EN83" s="278"/>
      <c r="EO83" s="278"/>
      <c r="EP83" s="278"/>
      <c r="EQ83" s="278"/>
      <c r="ER83" s="278"/>
      <c r="ES83" s="278"/>
      <c r="ET83" s="278"/>
      <c r="EU83" s="278"/>
      <c r="EV83" s="278"/>
      <c r="EW83" s="278"/>
      <c r="EX83" s="278"/>
      <c r="EY83" s="278"/>
      <c r="EZ83" s="278"/>
      <c r="FA83" s="278"/>
      <c r="FB83" s="278"/>
      <c r="FC83" s="278"/>
      <c r="FD83" s="278"/>
      <c r="FE83" s="278"/>
      <c r="FF83" s="278"/>
      <c r="FG83" s="278"/>
      <c r="FH83" s="278"/>
      <c r="FI83" s="278"/>
      <c r="FJ83" s="278"/>
      <c r="FK83" s="278"/>
      <c r="FL83" s="278"/>
    </row>
    <row r="84" spans="1:168" ht="20.25" customHeight="1">
      <c r="A84" s="636"/>
      <c r="B84" s="636"/>
      <c r="C84" s="636"/>
      <c r="D84" s="632"/>
      <c r="E84" s="632"/>
      <c r="F84" s="638"/>
      <c r="G84" s="632"/>
      <c r="H84" s="639"/>
      <c r="I84" s="632"/>
      <c r="J84" s="632"/>
      <c r="K84" s="632"/>
      <c r="L84" s="632"/>
      <c r="M84" s="634"/>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8"/>
      <c r="BM84" s="278"/>
      <c r="BN84" s="278"/>
      <c r="BO84" s="278"/>
      <c r="BP84" s="278"/>
      <c r="BQ84" s="278"/>
      <c r="BR84" s="278"/>
      <c r="BS84" s="278"/>
      <c r="BT84" s="278"/>
      <c r="BU84" s="278"/>
      <c r="BV84" s="278"/>
      <c r="BW84" s="278"/>
      <c r="BX84" s="278"/>
      <c r="BY84" s="278"/>
      <c r="BZ84" s="278"/>
      <c r="CA84" s="278"/>
      <c r="CB84" s="278"/>
      <c r="CC84" s="278"/>
      <c r="CD84" s="278"/>
      <c r="CE84" s="278"/>
      <c r="CF84" s="278"/>
      <c r="CG84" s="278"/>
      <c r="CH84" s="278"/>
      <c r="CI84" s="278"/>
      <c r="CJ84" s="278"/>
      <c r="CK84" s="278"/>
      <c r="CL84" s="278"/>
      <c r="CM84" s="278"/>
      <c r="CN84" s="278"/>
      <c r="CO84" s="278"/>
      <c r="CP84" s="278"/>
      <c r="CQ84" s="278"/>
      <c r="CR84" s="278"/>
      <c r="CS84" s="278"/>
      <c r="CT84" s="278"/>
      <c r="CU84" s="278"/>
      <c r="CV84" s="278"/>
      <c r="CW84" s="278"/>
      <c r="CX84" s="278"/>
      <c r="CY84" s="278"/>
      <c r="CZ84" s="278"/>
      <c r="DA84" s="278"/>
      <c r="DB84" s="278"/>
      <c r="DC84" s="278"/>
      <c r="DD84" s="278"/>
      <c r="DE84" s="278"/>
      <c r="DF84" s="278"/>
      <c r="DG84" s="278"/>
      <c r="DH84" s="278"/>
      <c r="DI84" s="278"/>
      <c r="DJ84" s="278"/>
      <c r="DK84" s="278"/>
      <c r="DL84" s="278"/>
      <c r="DM84" s="278"/>
      <c r="DN84" s="278"/>
      <c r="DO84" s="278"/>
      <c r="DP84" s="278"/>
      <c r="DQ84" s="278"/>
      <c r="DR84" s="278"/>
      <c r="DS84" s="278"/>
      <c r="DT84" s="278"/>
      <c r="DU84" s="278"/>
      <c r="DV84" s="278"/>
      <c r="DW84" s="278"/>
      <c r="DX84" s="278"/>
      <c r="DY84" s="278"/>
      <c r="DZ84" s="278"/>
      <c r="EA84" s="278"/>
      <c r="EB84" s="278"/>
      <c r="EC84" s="278"/>
      <c r="ED84" s="278"/>
      <c r="EE84" s="278"/>
      <c r="EF84" s="278"/>
      <c r="EG84" s="278"/>
      <c r="EH84" s="278"/>
      <c r="EI84" s="278"/>
      <c r="EJ84" s="278"/>
      <c r="EK84" s="278"/>
      <c r="EL84" s="278"/>
      <c r="EM84" s="278"/>
      <c r="EN84" s="278"/>
      <c r="EO84" s="278"/>
      <c r="EP84" s="278"/>
      <c r="EQ84" s="278"/>
      <c r="ER84" s="278"/>
      <c r="ES84" s="278"/>
      <c r="ET84" s="278"/>
      <c r="EU84" s="278"/>
      <c r="EV84" s="278"/>
      <c r="EW84" s="278"/>
      <c r="EX84" s="278"/>
      <c r="EY84" s="278"/>
      <c r="EZ84" s="278"/>
      <c r="FA84" s="278"/>
      <c r="FB84" s="278"/>
      <c r="FC84" s="278"/>
      <c r="FD84" s="278"/>
      <c r="FE84" s="278"/>
      <c r="FF84" s="278"/>
      <c r="FG84" s="278"/>
      <c r="FH84" s="278"/>
      <c r="FI84" s="278"/>
      <c r="FJ84" s="278"/>
      <c r="FK84" s="278"/>
      <c r="FL84" s="278"/>
    </row>
    <row r="85" spans="1:168" ht="20.25" customHeight="1">
      <c r="A85" s="636"/>
      <c r="B85" s="636"/>
      <c r="C85" s="636"/>
      <c r="D85" s="632"/>
      <c r="E85" s="632"/>
      <c r="F85" s="638"/>
      <c r="G85" s="632"/>
      <c r="H85" s="639"/>
      <c r="I85" s="632"/>
      <c r="J85" s="632"/>
      <c r="K85" s="632"/>
      <c r="L85" s="632"/>
      <c r="M85" s="634"/>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278"/>
      <c r="BA85" s="278"/>
      <c r="BB85" s="278"/>
      <c r="BC85" s="278"/>
      <c r="BD85" s="278"/>
      <c r="BE85" s="278"/>
      <c r="BF85" s="278"/>
      <c r="BG85" s="278"/>
      <c r="BH85" s="278"/>
      <c r="BI85" s="278"/>
      <c r="BJ85" s="278"/>
      <c r="BK85" s="278"/>
      <c r="BL85" s="278"/>
      <c r="BM85" s="278"/>
      <c r="BN85" s="278"/>
      <c r="BO85" s="278"/>
      <c r="BP85" s="278"/>
      <c r="BQ85" s="278"/>
      <c r="BR85" s="278"/>
      <c r="BS85" s="278"/>
      <c r="BT85" s="278"/>
      <c r="BU85" s="278"/>
      <c r="BV85" s="278"/>
      <c r="BW85" s="278"/>
      <c r="BX85" s="278"/>
      <c r="BY85" s="278"/>
      <c r="BZ85" s="278"/>
      <c r="CA85" s="278"/>
      <c r="CB85" s="278"/>
      <c r="CC85" s="278"/>
      <c r="CD85" s="278"/>
      <c r="CE85" s="278"/>
      <c r="CF85" s="278"/>
      <c r="CG85" s="278"/>
      <c r="CH85" s="278"/>
      <c r="CI85" s="278"/>
      <c r="CJ85" s="278"/>
      <c r="CK85" s="278"/>
      <c r="CL85" s="278"/>
      <c r="CM85" s="278"/>
      <c r="CN85" s="278"/>
      <c r="CO85" s="278"/>
      <c r="CP85" s="278"/>
      <c r="CQ85" s="278"/>
      <c r="CR85" s="278"/>
      <c r="CS85" s="278"/>
      <c r="CT85" s="278"/>
      <c r="CU85" s="278"/>
      <c r="CV85" s="278"/>
      <c r="CW85" s="278"/>
      <c r="CX85" s="278"/>
      <c r="CY85" s="278"/>
      <c r="CZ85" s="278"/>
      <c r="DA85" s="278"/>
      <c r="DB85" s="278"/>
      <c r="DC85" s="278"/>
      <c r="DD85" s="278"/>
      <c r="DE85" s="278"/>
      <c r="DF85" s="278"/>
      <c r="DG85" s="278"/>
      <c r="DH85" s="278"/>
      <c r="DI85" s="278"/>
      <c r="DJ85" s="278"/>
      <c r="DK85" s="278"/>
      <c r="DL85" s="278"/>
      <c r="DM85" s="278"/>
      <c r="DN85" s="278"/>
      <c r="DO85" s="278"/>
      <c r="DP85" s="278"/>
      <c r="DQ85" s="278"/>
      <c r="DR85" s="278"/>
      <c r="DS85" s="278"/>
      <c r="DT85" s="278"/>
      <c r="DU85" s="278"/>
      <c r="DV85" s="278"/>
      <c r="DW85" s="278"/>
      <c r="DX85" s="278"/>
      <c r="DY85" s="278"/>
      <c r="DZ85" s="278"/>
      <c r="EA85" s="278"/>
      <c r="EB85" s="278"/>
      <c r="EC85" s="278"/>
      <c r="ED85" s="278"/>
      <c r="EE85" s="278"/>
      <c r="EF85" s="278"/>
      <c r="EG85" s="278"/>
      <c r="EH85" s="278"/>
      <c r="EI85" s="278"/>
      <c r="EJ85" s="278"/>
      <c r="EK85" s="278"/>
      <c r="EL85" s="278"/>
      <c r="EM85" s="278"/>
      <c r="EN85" s="278"/>
      <c r="EO85" s="278"/>
      <c r="EP85" s="278"/>
      <c r="EQ85" s="278"/>
      <c r="ER85" s="278"/>
      <c r="ES85" s="278"/>
      <c r="ET85" s="278"/>
      <c r="EU85" s="278"/>
      <c r="EV85" s="278"/>
      <c r="EW85" s="278"/>
      <c r="EX85" s="278"/>
      <c r="EY85" s="278"/>
      <c r="EZ85" s="278"/>
      <c r="FA85" s="278"/>
      <c r="FB85" s="278"/>
      <c r="FC85" s="278"/>
      <c r="FD85" s="278"/>
      <c r="FE85" s="278"/>
      <c r="FF85" s="278"/>
      <c r="FG85" s="278"/>
      <c r="FH85" s="278"/>
      <c r="FI85" s="278"/>
      <c r="FJ85" s="278"/>
      <c r="FK85" s="278"/>
      <c r="FL85" s="278"/>
    </row>
    <row r="86" spans="1:168" ht="20.25" customHeight="1">
      <c r="A86" s="636"/>
      <c r="B86" s="636"/>
      <c r="C86" s="636"/>
      <c r="D86" s="632"/>
      <c r="E86" s="632"/>
      <c r="F86" s="638"/>
      <c r="G86" s="632"/>
      <c r="H86" s="639"/>
      <c r="I86" s="632"/>
      <c r="J86" s="632"/>
      <c r="K86" s="632"/>
      <c r="L86" s="632"/>
      <c r="M86" s="634"/>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row>
    <row r="87" spans="1:168" ht="20.25" customHeight="1">
      <c r="A87" s="636"/>
      <c r="B87" s="636"/>
      <c r="C87" s="636"/>
      <c r="D87" s="632"/>
      <c r="E87" s="632"/>
      <c r="F87" s="638"/>
      <c r="G87" s="632"/>
      <c r="H87" s="639"/>
      <c r="I87" s="632"/>
      <c r="J87" s="632"/>
      <c r="K87" s="632"/>
      <c r="L87" s="632"/>
      <c r="M87" s="634"/>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c r="DZ87" s="278"/>
      <c r="EA87" s="278"/>
      <c r="EB87" s="278"/>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G87" s="278"/>
      <c r="FH87" s="278"/>
      <c r="FI87" s="278"/>
      <c r="FJ87" s="278"/>
      <c r="FK87" s="278"/>
      <c r="FL87" s="278"/>
    </row>
    <row r="88" spans="1:168" ht="20.25" customHeight="1">
      <c r="A88" s="636"/>
      <c r="B88" s="636"/>
      <c r="C88" s="636"/>
      <c r="D88" s="632"/>
      <c r="E88" s="632"/>
      <c r="F88" s="638"/>
      <c r="G88" s="632"/>
      <c r="H88" s="639"/>
      <c r="I88" s="632"/>
      <c r="J88" s="632"/>
      <c r="K88" s="632"/>
      <c r="L88" s="632"/>
      <c r="M88" s="634"/>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P88" s="278"/>
      <c r="BQ88" s="278"/>
      <c r="BR88" s="278"/>
      <c r="BS88" s="278"/>
      <c r="BT88" s="278"/>
      <c r="BU88" s="278"/>
      <c r="BV88" s="278"/>
      <c r="BW88" s="278"/>
      <c r="BX88" s="278"/>
      <c r="BY88" s="278"/>
      <c r="BZ88" s="278"/>
      <c r="CA88" s="278"/>
      <c r="CB88" s="278"/>
      <c r="CC88" s="278"/>
      <c r="CD88" s="278"/>
      <c r="CE88" s="278"/>
      <c r="CF88" s="278"/>
      <c r="CG88" s="278"/>
      <c r="CH88" s="278"/>
      <c r="CI88" s="278"/>
      <c r="CJ88" s="278"/>
      <c r="CK88" s="278"/>
      <c r="CL88" s="278"/>
      <c r="CM88" s="278"/>
      <c r="CN88" s="278"/>
      <c r="CO88" s="278"/>
      <c r="CP88" s="278"/>
      <c r="CQ88" s="278"/>
      <c r="CR88" s="278"/>
      <c r="CS88" s="278"/>
      <c r="CT88" s="278"/>
      <c r="CU88" s="278"/>
      <c r="CV88" s="278"/>
      <c r="CW88" s="278"/>
      <c r="CX88" s="278"/>
      <c r="CY88" s="278"/>
      <c r="CZ88" s="278"/>
      <c r="DA88" s="278"/>
      <c r="DB88" s="278"/>
      <c r="DC88" s="278"/>
      <c r="DD88" s="278"/>
      <c r="DE88" s="278"/>
      <c r="DF88" s="278"/>
      <c r="DG88" s="278"/>
      <c r="DH88" s="278"/>
      <c r="DI88" s="278"/>
      <c r="DJ88" s="278"/>
      <c r="DK88" s="278"/>
      <c r="DL88" s="278"/>
      <c r="DM88" s="278"/>
      <c r="DN88" s="278"/>
      <c r="DO88" s="278"/>
      <c r="DP88" s="278"/>
      <c r="DQ88" s="278"/>
      <c r="DR88" s="278"/>
      <c r="DS88" s="278"/>
      <c r="DT88" s="278"/>
      <c r="DU88" s="278"/>
      <c r="DV88" s="278"/>
      <c r="DW88" s="278"/>
      <c r="DX88" s="278"/>
      <c r="DY88" s="278"/>
      <c r="DZ88" s="278"/>
      <c r="EA88" s="278"/>
      <c r="EB88" s="278"/>
      <c r="EC88" s="278"/>
      <c r="ED88" s="278"/>
      <c r="EE88" s="278"/>
      <c r="EF88" s="278"/>
      <c r="EG88" s="278"/>
      <c r="EH88" s="278"/>
      <c r="EI88" s="278"/>
      <c r="EJ88" s="278"/>
      <c r="EK88" s="278"/>
      <c r="EL88" s="278"/>
      <c r="EM88" s="278"/>
      <c r="EN88" s="278"/>
      <c r="EO88" s="278"/>
      <c r="EP88" s="278"/>
      <c r="EQ88" s="278"/>
      <c r="ER88" s="278"/>
      <c r="ES88" s="278"/>
      <c r="ET88" s="278"/>
      <c r="EU88" s="278"/>
      <c r="EV88" s="278"/>
      <c r="EW88" s="278"/>
      <c r="EX88" s="278"/>
      <c r="EY88" s="278"/>
      <c r="EZ88" s="278"/>
      <c r="FA88" s="278"/>
      <c r="FB88" s="278"/>
      <c r="FC88" s="278"/>
      <c r="FD88" s="278"/>
      <c r="FE88" s="278"/>
      <c r="FF88" s="278"/>
      <c r="FG88" s="278"/>
      <c r="FH88" s="278"/>
      <c r="FI88" s="278"/>
      <c r="FJ88" s="278"/>
      <c r="FK88" s="278"/>
      <c r="FL88" s="278"/>
    </row>
    <row r="89" spans="1:168" ht="20.25" customHeight="1">
      <c r="A89" s="636">
        <f>'7- Mapa Final'!A90</f>
        <v>9</v>
      </c>
      <c r="B89" s="636" t="str">
        <f>'7- Mapa Final'!B90</f>
        <v>Daños en los equipos instalados en los inmuebles a cargo del Nivel Central, por falta de mantenimiento</v>
      </c>
      <c r="C89" s="636" t="str">
        <f>'7- Mapa Final'!C90</f>
        <v>Posibilidad de cortes en servicios de energía, agua, ascensores, que afecten el normal funcionamiento de las dependencias ubicadas en los inmuebles a cargo del nivel centra</v>
      </c>
      <c r="D89" s="637" t="str">
        <f>'7- Mapa Final'!J90</f>
        <v>Muy Baja - 1</v>
      </c>
      <c r="E89" s="637" t="str">
        <f>'7- Mapa Final'!K90</f>
        <v>Menor - 2</v>
      </c>
      <c r="F89" s="638" t="str">
        <f>'7- Mapa Final'!M90</f>
        <v>Muy Baja - 1</v>
      </c>
      <c r="G89" s="632" t="str">
        <f>'7- Mapa Final'!N90</f>
        <v>Aceptar el riesgo</v>
      </c>
      <c r="H89" s="639" t="str">
        <f>'7- Mapa Final'!O90</f>
        <v>Informe de seguimiento y control al mejoramiento y mantenimiento de la infraestructura física</v>
      </c>
      <c r="I89" s="632" t="s">
        <v>542</v>
      </c>
      <c r="J89" s="632"/>
      <c r="K89" s="633">
        <v>45292</v>
      </c>
      <c r="L89" s="633">
        <v>45382</v>
      </c>
      <c r="M89" s="634" t="s">
        <v>551</v>
      </c>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P89" s="278"/>
      <c r="BQ89" s="278"/>
      <c r="BR89" s="278"/>
      <c r="BS89" s="278"/>
      <c r="BT89" s="278"/>
      <c r="BU89" s="278"/>
      <c r="BV89" s="278"/>
      <c r="BW89" s="278"/>
      <c r="BX89" s="278"/>
      <c r="BY89" s="278"/>
      <c r="BZ89" s="278"/>
      <c r="CA89" s="278"/>
      <c r="CB89" s="278"/>
      <c r="CC89" s="278"/>
      <c r="CD89" s="278"/>
      <c r="CE89" s="278"/>
      <c r="CF89" s="278"/>
      <c r="CG89" s="278"/>
      <c r="CH89" s="278"/>
      <c r="CI89" s="278"/>
      <c r="CJ89" s="278"/>
      <c r="CK89" s="278"/>
      <c r="CL89" s="278"/>
      <c r="CM89" s="278"/>
      <c r="CN89" s="278"/>
      <c r="CO89" s="278"/>
      <c r="CP89" s="278"/>
      <c r="CQ89" s="278"/>
      <c r="CR89" s="278"/>
      <c r="CS89" s="278"/>
      <c r="CT89" s="278"/>
      <c r="CU89" s="278"/>
      <c r="CV89" s="278"/>
      <c r="CW89" s="278"/>
      <c r="CX89" s="278"/>
      <c r="CY89" s="278"/>
      <c r="CZ89" s="278"/>
      <c r="DA89" s="278"/>
      <c r="DB89" s="278"/>
      <c r="DC89" s="278"/>
      <c r="DD89" s="278"/>
      <c r="DE89" s="278"/>
      <c r="DF89" s="278"/>
      <c r="DG89" s="278"/>
      <c r="DH89" s="278"/>
      <c r="DI89" s="278"/>
      <c r="DJ89" s="278"/>
      <c r="DK89" s="278"/>
      <c r="DL89" s="278"/>
      <c r="DM89" s="278"/>
      <c r="DN89" s="278"/>
      <c r="DO89" s="278"/>
      <c r="DP89" s="278"/>
      <c r="DQ89" s="278"/>
      <c r="DR89" s="278"/>
      <c r="DS89" s="278"/>
      <c r="DT89" s="278"/>
      <c r="DU89" s="278"/>
      <c r="DV89" s="278"/>
      <c r="DW89" s="278"/>
      <c r="DX89" s="278"/>
      <c r="DY89" s="278"/>
      <c r="DZ89" s="278"/>
      <c r="EA89" s="278"/>
      <c r="EB89" s="278"/>
      <c r="EC89" s="278"/>
      <c r="ED89" s="278"/>
      <c r="EE89" s="278"/>
      <c r="EF89" s="278"/>
      <c r="EG89" s="278"/>
      <c r="EH89" s="278"/>
      <c r="EI89" s="278"/>
      <c r="EJ89" s="278"/>
      <c r="EK89" s="278"/>
      <c r="EL89" s="278"/>
      <c r="EM89" s="278"/>
      <c r="EN89" s="278"/>
      <c r="EO89" s="278"/>
      <c r="EP89" s="278"/>
      <c r="EQ89" s="278"/>
      <c r="ER89" s="278"/>
      <c r="ES89" s="278"/>
      <c r="ET89" s="278"/>
      <c r="EU89" s="278"/>
      <c r="EV89" s="278"/>
      <c r="EW89" s="278"/>
      <c r="EX89" s="278"/>
      <c r="EY89" s="278"/>
      <c r="EZ89" s="278"/>
      <c r="FA89" s="278"/>
      <c r="FB89" s="278"/>
      <c r="FC89" s="278"/>
      <c r="FD89" s="278"/>
      <c r="FE89" s="278"/>
      <c r="FF89" s="278"/>
      <c r="FG89" s="278"/>
      <c r="FH89" s="278"/>
      <c r="FI89" s="278"/>
      <c r="FJ89" s="278"/>
      <c r="FK89" s="278"/>
      <c r="FL89" s="278"/>
    </row>
    <row r="90" spans="1:168" ht="20.25" customHeight="1">
      <c r="A90" s="636"/>
      <c r="B90" s="636"/>
      <c r="C90" s="636"/>
      <c r="D90" s="632"/>
      <c r="E90" s="632"/>
      <c r="F90" s="638"/>
      <c r="G90" s="632"/>
      <c r="H90" s="639"/>
      <c r="I90" s="632"/>
      <c r="J90" s="632"/>
      <c r="K90" s="632"/>
      <c r="L90" s="632"/>
      <c r="M90" s="634"/>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278"/>
      <c r="BC90" s="278"/>
      <c r="BD90" s="278"/>
      <c r="BE90" s="278"/>
      <c r="BF90" s="278"/>
      <c r="BG90" s="278"/>
      <c r="BH90" s="278"/>
      <c r="BI90" s="278"/>
      <c r="BJ90" s="278"/>
      <c r="BK90" s="278"/>
      <c r="BL90" s="278"/>
      <c r="BM90" s="278"/>
      <c r="BN90" s="278"/>
      <c r="BO90" s="278"/>
      <c r="BP90" s="278"/>
      <c r="BQ90" s="278"/>
      <c r="BR90" s="278"/>
      <c r="BS90" s="278"/>
      <c r="BT90" s="278"/>
      <c r="BU90" s="278"/>
      <c r="BV90" s="278"/>
      <c r="BW90" s="278"/>
      <c r="BX90" s="278"/>
      <c r="BY90" s="278"/>
      <c r="BZ90" s="278"/>
      <c r="CA90" s="278"/>
      <c r="CB90" s="278"/>
      <c r="CC90" s="278"/>
      <c r="CD90" s="278"/>
      <c r="CE90" s="278"/>
      <c r="CF90" s="278"/>
      <c r="CG90" s="278"/>
      <c r="CH90" s="278"/>
      <c r="CI90" s="278"/>
      <c r="CJ90" s="278"/>
      <c r="CK90" s="278"/>
      <c r="CL90" s="278"/>
      <c r="CM90" s="278"/>
      <c r="CN90" s="278"/>
      <c r="CO90" s="278"/>
      <c r="CP90" s="278"/>
      <c r="CQ90" s="278"/>
      <c r="CR90" s="278"/>
      <c r="CS90" s="278"/>
      <c r="CT90" s="278"/>
      <c r="CU90" s="278"/>
      <c r="CV90" s="278"/>
      <c r="CW90" s="278"/>
      <c r="CX90" s="278"/>
      <c r="CY90" s="278"/>
      <c r="CZ90" s="278"/>
      <c r="DA90" s="278"/>
      <c r="DB90" s="278"/>
      <c r="DC90" s="278"/>
      <c r="DD90" s="278"/>
      <c r="DE90" s="278"/>
      <c r="DF90" s="278"/>
      <c r="DG90" s="278"/>
      <c r="DH90" s="278"/>
      <c r="DI90" s="278"/>
      <c r="DJ90" s="278"/>
      <c r="DK90" s="278"/>
      <c r="DL90" s="278"/>
      <c r="DM90" s="278"/>
      <c r="DN90" s="278"/>
      <c r="DO90" s="278"/>
      <c r="DP90" s="278"/>
      <c r="DQ90" s="278"/>
      <c r="DR90" s="278"/>
      <c r="DS90" s="278"/>
      <c r="DT90" s="278"/>
      <c r="DU90" s="278"/>
      <c r="DV90" s="278"/>
      <c r="DW90" s="278"/>
      <c r="DX90" s="278"/>
      <c r="DY90" s="278"/>
      <c r="DZ90" s="278"/>
      <c r="EA90" s="278"/>
      <c r="EB90" s="278"/>
      <c r="EC90" s="278"/>
      <c r="ED90" s="278"/>
      <c r="EE90" s="278"/>
      <c r="EF90" s="278"/>
      <c r="EG90" s="278"/>
      <c r="EH90" s="278"/>
      <c r="EI90" s="278"/>
      <c r="EJ90" s="278"/>
      <c r="EK90" s="278"/>
      <c r="EL90" s="278"/>
      <c r="EM90" s="278"/>
      <c r="EN90" s="278"/>
      <c r="EO90" s="278"/>
      <c r="EP90" s="278"/>
      <c r="EQ90" s="278"/>
      <c r="ER90" s="278"/>
      <c r="ES90" s="278"/>
      <c r="ET90" s="278"/>
      <c r="EU90" s="278"/>
      <c r="EV90" s="278"/>
      <c r="EW90" s="278"/>
      <c r="EX90" s="278"/>
      <c r="EY90" s="278"/>
      <c r="EZ90" s="278"/>
      <c r="FA90" s="278"/>
      <c r="FB90" s="278"/>
      <c r="FC90" s="278"/>
      <c r="FD90" s="278"/>
      <c r="FE90" s="278"/>
      <c r="FF90" s="278"/>
      <c r="FG90" s="278"/>
      <c r="FH90" s="278"/>
      <c r="FI90" s="278"/>
      <c r="FJ90" s="278"/>
      <c r="FK90" s="278"/>
      <c r="FL90" s="278"/>
    </row>
    <row r="91" spans="1:168" ht="20.25" customHeight="1">
      <c r="A91" s="636"/>
      <c r="B91" s="636"/>
      <c r="C91" s="636"/>
      <c r="D91" s="632"/>
      <c r="E91" s="632"/>
      <c r="F91" s="638"/>
      <c r="G91" s="632"/>
      <c r="H91" s="639"/>
      <c r="I91" s="632"/>
      <c r="J91" s="632"/>
      <c r="K91" s="632"/>
      <c r="L91" s="632"/>
      <c r="M91" s="634"/>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c r="BE91" s="278"/>
      <c r="BF91" s="278"/>
      <c r="BG91" s="278"/>
      <c r="BH91" s="278"/>
      <c r="BI91" s="278"/>
      <c r="BJ91" s="278"/>
      <c r="BK91" s="278"/>
      <c r="BL91" s="278"/>
      <c r="BM91" s="278"/>
      <c r="BN91" s="278"/>
      <c r="BO91" s="278"/>
      <c r="BP91" s="278"/>
      <c r="BQ91" s="278"/>
      <c r="BR91" s="278"/>
      <c r="BS91" s="278"/>
      <c r="BT91" s="278"/>
      <c r="BU91" s="278"/>
      <c r="BV91" s="278"/>
      <c r="BW91" s="278"/>
      <c r="BX91" s="278"/>
      <c r="BY91" s="278"/>
      <c r="BZ91" s="278"/>
      <c r="CA91" s="278"/>
      <c r="CB91" s="278"/>
      <c r="CC91" s="278"/>
      <c r="CD91" s="278"/>
      <c r="CE91" s="278"/>
      <c r="CF91" s="278"/>
      <c r="CG91" s="278"/>
      <c r="CH91" s="278"/>
      <c r="CI91" s="278"/>
      <c r="CJ91" s="278"/>
      <c r="CK91" s="278"/>
      <c r="CL91" s="278"/>
      <c r="CM91" s="278"/>
      <c r="CN91" s="278"/>
      <c r="CO91" s="278"/>
      <c r="CP91" s="278"/>
      <c r="CQ91" s="278"/>
      <c r="CR91" s="278"/>
      <c r="CS91" s="278"/>
      <c r="CT91" s="278"/>
      <c r="CU91" s="278"/>
      <c r="CV91" s="278"/>
      <c r="CW91" s="278"/>
      <c r="CX91" s="278"/>
      <c r="CY91" s="278"/>
      <c r="CZ91" s="278"/>
      <c r="DA91" s="278"/>
      <c r="DB91" s="278"/>
      <c r="DC91" s="278"/>
      <c r="DD91" s="278"/>
      <c r="DE91" s="278"/>
      <c r="DF91" s="278"/>
      <c r="DG91" s="278"/>
      <c r="DH91" s="278"/>
      <c r="DI91" s="278"/>
      <c r="DJ91" s="278"/>
      <c r="DK91" s="278"/>
      <c r="DL91" s="278"/>
      <c r="DM91" s="278"/>
      <c r="DN91" s="278"/>
      <c r="DO91" s="278"/>
      <c r="DP91" s="278"/>
      <c r="DQ91" s="278"/>
      <c r="DR91" s="278"/>
      <c r="DS91" s="278"/>
      <c r="DT91" s="278"/>
      <c r="DU91" s="278"/>
      <c r="DV91" s="278"/>
      <c r="DW91" s="278"/>
      <c r="DX91" s="278"/>
      <c r="DY91" s="278"/>
      <c r="DZ91" s="278"/>
      <c r="EA91" s="278"/>
      <c r="EB91" s="278"/>
      <c r="EC91" s="278"/>
      <c r="ED91" s="278"/>
      <c r="EE91" s="278"/>
      <c r="EF91" s="278"/>
      <c r="EG91" s="278"/>
      <c r="EH91" s="278"/>
      <c r="EI91" s="278"/>
      <c r="EJ91" s="278"/>
      <c r="EK91" s="278"/>
      <c r="EL91" s="278"/>
      <c r="EM91" s="278"/>
      <c r="EN91" s="278"/>
      <c r="EO91" s="278"/>
      <c r="EP91" s="278"/>
      <c r="EQ91" s="278"/>
      <c r="ER91" s="278"/>
      <c r="ES91" s="278"/>
      <c r="ET91" s="278"/>
      <c r="EU91" s="278"/>
      <c r="EV91" s="278"/>
      <c r="EW91" s="278"/>
      <c r="EX91" s="278"/>
      <c r="EY91" s="278"/>
      <c r="EZ91" s="278"/>
      <c r="FA91" s="278"/>
      <c r="FB91" s="278"/>
      <c r="FC91" s="278"/>
      <c r="FD91" s="278"/>
      <c r="FE91" s="278"/>
      <c r="FF91" s="278"/>
      <c r="FG91" s="278"/>
      <c r="FH91" s="278"/>
      <c r="FI91" s="278"/>
      <c r="FJ91" s="278"/>
      <c r="FK91" s="278"/>
      <c r="FL91" s="278"/>
    </row>
    <row r="92" spans="1:168" ht="20.25" customHeight="1">
      <c r="A92" s="636"/>
      <c r="B92" s="636"/>
      <c r="C92" s="636"/>
      <c r="D92" s="632"/>
      <c r="E92" s="632"/>
      <c r="F92" s="638"/>
      <c r="G92" s="632"/>
      <c r="H92" s="639"/>
      <c r="I92" s="632"/>
      <c r="J92" s="632"/>
      <c r="K92" s="632"/>
      <c r="L92" s="632"/>
      <c r="M92" s="634"/>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278"/>
      <c r="BR92" s="278"/>
      <c r="BS92" s="278"/>
      <c r="BT92" s="278"/>
      <c r="BU92" s="278"/>
      <c r="BV92" s="278"/>
      <c r="BW92" s="278"/>
      <c r="BX92" s="278"/>
      <c r="BY92" s="278"/>
      <c r="BZ92" s="278"/>
      <c r="CA92" s="278"/>
      <c r="CB92" s="278"/>
      <c r="CC92" s="278"/>
      <c r="CD92" s="278"/>
      <c r="CE92" s="278"/>
      <c r="CF92" s="278"/>
      <c r="CG92" s="278"/>
      <c r="CH92" s="278"/>
      <c r="CI92" s="278"/>
      <c r="CJ92" s="278"/>
      <c r="CK92" s="278"/>
      <c r="CL92" s="278"/>
      <c r="CM92" s="278"/>
      <c r="CN92" s="278"/>
      <c r="CO92" s="278"/>
      <c r="CP92" s="278"/>
      <c r="CQ92" s="278"/>
      <c r="CR92" s="278"/>
      <c r="CS92" s="278"/>
      <c r="CT92" s="278"/>
      <c r="CU92" s="278"/>
      <c r="CV92" s="278"/>
      <c r="CW92" s="278"/>
      <c r="CX92" s="278"/>
      <c r="CY92" s="278"/>
      <c r="CZ92" s="278"/>
      <c r="DA92" s="278"/>
      <c r="DB92" s="278"/>
      <c r="DC92" s="278"/>
      <c r="DD92" s="278"/>
      <c r="DE92" s="278"/>
      <c r="DF92" s="278"/>
      <c r="DG92" s="278"/>
      <c r="DH92" s="278"/>
      <c r="DI92" s="278"/>
      <c r="DJ92" s="278"/>
      <c r="DK92" s="278"/>
      <c r="DL92" s="278"/>
      <c r="DM92" s="278"/>
      <c r="DN92" s="278"/>
      <c r="DO92" s="278"/>
      <c r="DP92" s="278"/>
      <c r="DQ92" s="278"/>
      <c r="DR92" s="278"/>
      <c r="DS92" s="278"/>
      <c r="DT92" s="278"/>
      <c r="DU92" s="278"/>
      <c r="DV92" s="278"/>
      <c r="DW92" s="278"/>
      <c r="DX92" s="278"/>
      <c r="DY92" s="278"/>
      <c r="DZ92" s="278"/>
      <c r="EA92" s="278"/>
      <c r="EB92" s="278"/>
      <c r="EC92" s="278"/>
      <c r="ED92" s="278"/>
      <c r="EE92" s="278"/>
      <c r="EF92" s="278"/>
      <c r="EG92" s="278"/>
      <c r="EH92" s="278"/>
      <c r="EI92" s="278"/>
      <c r="EJ92" s="278"/>
      <c r="EK92" s="278"/>
      <c r="EL92" s="278"/>
      <c r="EM92" s="278"/>
      <c r="EN92" s="278"/>
      <c r="EO92" s="278"/>
      <c r="EP92" s="278"/>
      <c r="EQ92" s="278"/>
      <c r="ER92" s="278"/>
      <c r="ES92" s="278"/>
      <c r="ET92" s="278"/>
      <c r="EU92" s="278"/>
      <c r="EV92" s="278"/>
      <c r="EW92" s="278"/>
      <c r="EX92" s="278"/>
      <c r="EY92" s="278"/>
      <c r="EZ92" s="278"/>
      <c r="FA92" s="278"/>
      <c r="FB92" s="278"/>
      <c r="FC92" s="278"/>
      <c r="FD92" s="278"/>
      <c r="FE92" s="278"/>
      <c r="FF92" s="278"/>
      <c r="FG92" s="278"/>
      <c r="FH92" s="278"/>
      <c r="FI92" s="278"/>
      <c r="FJ92" s="278"/>
      <c r="FK92" s="278"/>
      <c r="FL92" s="278"/>
    </row>
    <row r="93" spans="1:168" ht="20.25" customHeight="1">
      <c r="A93" s="636"/>
      <c r="B93" s="636"/>
      <c r="C93" s="636"/>
      <c r="D93" s="632"/>
      <c r="E93" s="632"/>
      <c r="F93" s="638"/>
      <c r="G93" s="632"/>
      <c r="H93" s="639"/>
      <c r="I93" s="632"/>
      <c r="J93" s="632"/>
      <c r="K93" s="632"/>
      <c r="L93" s="632"/>
      <c r="M93" s="634"/>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P93" s="278"/>
      <c r="BQ93" s="278"/>
      <c r="BR93" s="278"/>
      <c r="BS93" s="278"/>
      <c r="BT93" s="278"/>
      <c r="BU93" s="278"/>
      <c r="BV93" s="278"/>
      <c r="BW93" s="278"/>
      <c r="BX93" s="278"/>
      <c r="BY93" s="278"/>
      <c r="BZ93" s="278"/>
      <c r="CA93" s="278"/>
      <c r="CB93" s="278"/>
      <c r="CC93" s="278"/>
      <c r="CD93" s="278"/>
      <c r="CE93" s="278"/>
      <c r="CF93" s="278"/>
      <c r="CG93" s="278"/>
      <c r="CH93" s="278"/>
      <c r="CI93" s="278"/>
      <c r="CJ93" s="278"/>
      <c r="CK93" s="278"/>
      <c r="CL93" s="278"/>
      <c r="CM93" s="278"/>
      <c r="CN93" s="278"/>
      <c r="CO93" s="278"/>
      <c r="CP93" s="278"/>
      <c r="CQ93" s="278"/>
      <c r="CR93" s="278"/>
      <c r="CS93" s="278"/>
      <c r="CT93" s="278"/>
      <c r="CU93" s="278"/>
      <c r="CV93" s="278"/>
      <c r="CW93" s="278"/>
      <c r="CX93" s="278"/>
      <c r="CY93" s="278"/>
      <c r="CZ93" s="278"/>
      <c r="DA93" s="278"/>
      <c r="DB93" s="278"/>
      <c r="DC93" s="278"/>
      <c r="DD93" s="278"/>
      <c r="DE93" s="278"/>
      <c r="DF93" s="278"/>
      <c r="DG93" s="278"/>
      <c r="DH93" s="278"/>
      <c r="DI93" s="278"/>
      <c r="DJ93" s="278"/>
      <c r="DK93" s="278"/>
      <c r="DL93" s="278"/>
      <c r="DM93" s="278"/>
      <c r="DN93" s="278"/>
      <c r="DO93" s="278"/>
      <c r="DP93" s="278"/>
      <c r="DQ93" s="278"/>
      <c r="DR93" s="278"/>
      <c r="DS93" s="278"/>
      <c r="DT93" s="278"/>
      <c r="DU93" s="278"/>
      <c r="DV93" s="278"/>
      <c r="DW93" s="278"/>
      <c r="DX93" s="278"/>
      <c r="DY93" s="278"/>
      <c r="DZ93" s="278"/>
      <c r="EA93" s="278"/>
      <c r="EB93" s="278"/>
      <c r="EC93" s="278"/>
      <c r="ED93" s="278"/>
      <c r="EE93" s="278"/>
      <c r="EF93" s="278"/>
      <c r="EG93" s="278"/>
      <c r="EH93" s="278"/>
      <c r="EI93" s="278"/>
      <c r="EJ93" s="278"/>
      <c r="EK93" s="278"/>
      <c r="EL93" s="278"/>
      <c r="EM93" s="278"/>
      <c r="EN93" s="278"/>
      <c r="EO93" s="278"/>
      <c r="EP93" s="278"/>
      <c r="EQ93" s="278"/>
      <c r="ER93" s="278"/>
      <c r="ES93" s="278"/>
      <c r="ET93" s="278"/>
      <c r="EU93" s="278"/>
      <c r="EV93" s="278"/>
      <c r="EW93" s="278"/>
      <c r="EX93" s="278"/>
      <c r="EY93" s="278"/>
      <c r="EZ93" s="278"/>
      <c r="FA93" s="278"/>
      <c r="FB93" s="278"/>
      <c r="FC93" s="278"/>
      <c r="FD93" s="278"/>
      <c r="FE93" s="278"/>
      <c r="FF93" s="278"/>
      <c r="FG93" s="278"/>
      <c r="FH93" s="278"/>
      <c r="FI93" s="278"/>
      <c r="FJ93" s="278"/>
      <c r="FK93" s="278"/>
      <c r="FL93" s="278"/>
    </row>
    <row r="94" spans="1:168" ht="20.25" customHeight="1">
      <c r="A94" s="636"/>
      <c r="B94" s="636"/>
      <c r="C94" s="636"/>
      <c r="D94" s="632"/>
      <c r="E94" s="632"/>
      <c r="F94" s="638"/>
      <c r="G94" s="632"/>
      <c r="H94" s="639"/>
      <c r="I94" s="632"/>
      <c r="J94" s="632"/>
      <c r="K94" s="632"/>
      <c r="L94" s="632"/>
      <c r="M94" s="634"/>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8"/>
      <c r="CB94" s="278"/>
      <c r="CC94" s="278"/>
      <c r="CD94" s="278"/>
      <c r="CE94" s="278"/>
      <c r="CF94" s="278"/>
      <c r="CG94" s="278"/>
      <c r="CH94" s="278"/>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8"/>
      <c r="DQ94" s="278"/>
      <c r="DR94" s="278"/>
      <c r="DS94" s="278"/>
      <c r="DT94" s="278"/>
      <c r="DU94" s="278"/>
      <c r="DV94" s="278"/>
      <c r="DW94" s="278"/>
      <c r="DX94" s="278"/>
      <c r="DY94" s="278"/>
      <c r="DZ94" s="278"/>
      <c r="EA94" s="278"/>
      <c r="EB94" s="278"/>
      <c r="EC94" s="278"/>
      <c r="ED94" s="278"/>
      <c r="EE94" s="278"/>
      <c r="EF94" s="278"/>
      <c r="EG94" s="278"/>
      <c r="EH94" s="278"/>
      <c r="EI94" s="278"/>
      <c r="EJ94" s="278"/>
      <c r="EK94" s="278"/>
      <c r="EL94" s="278"/>
      <c r="EM94" s="278"/>
      <c r="EN94" s="278"/>
      <c r="EO94" s="278"/>
      <c r="EP94" s="278"/>
      <c r="EQ94" s="278"/>
      <c r="ER94" s="278"/>
      <c r="ES94" s="278"/>
      <c r="ET94" s="278"/>
      <c r="EU94" s="278"/>
      <c r="EV94" s="278"/>
      <c r="EW94" s="278"/>
      <c r="EX94" s="278"/>
      <c r="EY94" s="278"/>
      <c r="EZ94" s="278"/>
      <c r="FA94" s="278"/>
      <c r="FB94" s="278"/>
      <c r="FC94" s="278"/>
      <c r="FD94" s="278"/>
      <c r="FE94" s="278"/>
      <c r="FF94" s="278"/>
      <c r="FG94" s="278"/>
      <c r="FH94" s="278"/>
      <c r="FI94" s="278"/>
      <c r="FJ94" s="278"/>
      <c r="FK94" s="278"/>
      <c r="FL94" s="278"/>
    </row>
    <row r="95" spans="1:168" ht="20.25" customHeight="1">
      <c r="A95" s="636"/>
      <c r="B95" s="636"/>
      <c r="C95" s="636"/>
      <c r="D95" s="632"/>
      <c r="E95" s="632"/>
      <c r="F95" s="638"/>
      <c r="G95" s="632"/>
      <c r="H95" s="639"/>
      <c r="I95" s="632"/>
      <c r="J95" s="632"/>
      <c r="K95" s="632"/>
      <c r="L95" s="632"/>
      <c r="M95" s="634"/>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8"/>
      <c r="BA95" s="278"/>
      <c r="BB95" s="278"/>
      <c r="BC95" s="278"/>
      <c r="BD95" s="278"/>
      <c r="BE95" s="278"/>
      <c r="BF95" s="278"/>
      <c r="BG95" s="278"/>
      <c r="BH95" s="278"/>
      <c r="BI95" s="278"/>
      <c r="BJ95" s="278"/>
      <c r="BK95" s="278"/>
      <c r="BL95" s="278"/>
      <c r="BM95" s="278"/>
      <c r="BN95" s="278"/>
      <c r="BO95" s="278"/>
      <c r="BP95" s="278"/>
      <c r="BQ95" s="278"/>
      <c r="BR95" s="278"/>
      <c r="BS95" s="278"/>
      <c r="BT95" s="278"/>
      <c r="BU95" s="278"/>
      <c r="BV95" s="278"/>
      <c r="BW95" s="278"/>
      <c r="BX95" s="278"/>
      <c r="BY95" s="278"/>
      <c r="BZ95" s="278"/>
      <c r="CA95" s="278"/>
      <c r="CB95" s="278"/>
      <c r="CC95" s="278"/>
      <c r="CD95" s="278"/>
      <c r="CE95" s="278"/>
      <c r="CF95" s="278"/>
      <c r="CG95" s="278"/>
      <c r="CH95" s="278"/>
      <c r="CI95" s="278"/>
      <c r="CJ95" s="278"/>
      <c r="CK95" s="278"/>
      <c r="CL95" s="278"/>
      <c r="CM95" s="278"/>
      <c r="CN95" s="278"/>
      <c r="CO95" s="278"/>
      <c r="CP95" s="278"/>
      <c r="CQ95" s="278"/>
      <c r="CR95" s="278"/>
      <c r="CS95" s="278"/>
      <c r="CT95" s="278"/>
      <c r="CU95" s="278"/>
      <c r="CV95" s="278"/>
      <c r="CW95" s="278"/>
      <c r="CX95" s="278"/>
      <c r="CY95" s="278"/>
      <c r="CZ95" s="278"/>
      <c r="DA95" s="278"/>
      <c r="DB95" s="278"/>
      <c r="DC95" s="278"/>
      <c r="DD95" s="278"/>
      <c r="DE95" s="278"/>
      <c r="DF95" s="278"/>
      <c r="DG95" s="278"/>
      <c r="DH95" s="278"/>
      <c r="DI95" s="278"/>
      <c r="DJ95" s="278"/>
      <c r="DK95" s="278"/>
      <c r="DL95" s="278"/>
      <c r="DM95" s="278"/>
      <c r="DN95" s="278"/>
      <c r="DO95" s="278"/>
      <c r="DP95" s="278"/>
      <c r="DQ95" s="278"/>
      <c r="DR95" s="278"/>
      <c r="DS95" s="278"/>
      <c r="DT95" s="278"/>
      <c r="DU95" s="278"/>
      <c r="DV95" s="278"/>
      <c r="DW95" s="278"/>
      <c r="DX95" s="278"/>
      <c r="DY95" s="278"/>
      <c r="DZ95" s="278"/>
      <c r="EA95" s="278"/>
      <c r="EB95" s="278"/>
      <c r="EC95" s="278"/>
      <c r="ED95" s="278"/>
      <c r="EE95" s="278"/>
      <c r="EF95" s="278"/>
      <c r="EG95" s="278"/>
      <c r="EH95" s="278"/>
      <c r="EI95" s="278"/>
      <c r="EJ95" s="278"/>
      <c r="EK95" s="278"/>
      <c r="EL95" s="278"/>
      <c r="EM95" s="278"/>
      <c r="EN95" s="278"/>
      <c r="EO95" s="278"/>
      <c r="EP95" s="278"/>
      <c r="EQ95" s="278"/>
      <c r="ER95" s="278"/>
      <c r="ES95" s="278"/>
      <c r="ET95" s="278"/>
      <c r="EU95" s="278"/>
      <c r="EV95" s="278"/>
      <c r="EW95" s="278"/>
      <c r="EX95" s="278"/>
      <c r="EY95" s="278"/>
      <c r="EZ95" s="278"/>
      <c r="FA95" s="278"/>
      <c r="FB95" s="278"/>
      <c r="FC95" s="278"/>
      <c r="FD95" s="278"/>
      <c r="FE95" s="278"/>
      <c r="FF95" s="278"/>
      <c r="FG95" s="278"/>
      <c r="FH95" s="278"/>
      <c r="FI95" s="278"/>
      <c r="FJ95" s="278"/>
      <c r="FK95" s="278"/>
      <c r="FL95" s="278"/>
    </row>
    <row r="96" spans="1:168" ht="20.25" customHeight="1">
      <c r="A96" s="636"/>
      <c r="B96" s="636"/>
      <c r="C96" s="636"/>
      <c r="D96" s="632"/>
      <c r="E96" s="632"/>
      <c r="F96" s="638"/>
      <c r="G96" s="632"/>
      <c r="H96" s="639"/>
      <c r="I96" s="632"/>
      <c r="J96" s="632"/>
      <c r="K96" s="632"/>
      <c r="L96" s="632"/>
      <c r="M96" s="634"/>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BA96" s="278"/>
      <c r="BB96" s="278"/>
      <c r="BC96" s="278"/>
      <c r="BD96" s="278"/>
      <c r="BE96" s="278"/>
      <c r="BF96" s="278"/>
      <c r="BG96" s="278"/>
      <c r="BH96" s="278"/>
      <c r="BI96" s="278"/>
      <c r="BJ96" s="278"/>
      <c r="BK96" s="278"/>
      <c r="BL96" s="278"/>
      <c r="BM96" s="278"/>
      <c r="BN96" s="278"/>
      <c r="BO96" s="278"/>
      <c r="BP96" s="278"/>
      <c r="BQ96" s="278"/>
      <c r="BR96" s="278"/>
      <c r="BS96" s="278"/>
      <c r="BT96" s="278"/>
      <c r="BU96" s="278"/>
      <c r="BV96" s="278"/>
      <c r="BW96" s="278"/>
      <c r="BX96" s="278"/>
      <c r="BY96" s="278"/>
      <c r="BZ96" s="278"/>
      <c r="CA96" s="278"/>
      <c r="CB96" s="278"/>
      <c r="CC96" s="278"/>
      <c r="CD96" s="278"/>
      <c r="CE96" s="278"/>
      <c r="CF96" s="278"/>
      <c r="CG96" s="278"/>
      <c r="CH96" s="278"/>
      <c r="CI96" s="278"/>
      <c r="CJ96" s="278"/>
      <c r="CK96" s="278"/>
      <c r="CL96" s="278"/>
      <c r="CM96" s="278"/>
      <c r="CN96" s="278"/>
      <c r="CO96" s="278"/>
      <c r="CP96" s="278"/>
      <c r="CQ96" s="278"/>
      <c r="CR96" s="278"/>
      <c r="CS96" s="278"/>
      <c r="CT96" s="278"/>
      <c r="CU96" s="278"/>
      <c r="CV96" s="278"/>
      <c r="CW96" s="278"/>
      <c r="CX96" s="278"/>
      <c r="CY96" s="278"/>
      <c r="CZ96" s="278"/>
      <c r="DA96" s="278"/>
      <c r="DB96" s="278"/>
      <c r="DC96" s="278"/>
      <c r="DD96" s="278"/>
      <c r="DE96" s="278"/>
      <c r="DF96" s="278"/>
      <c r="DG96" s="278"/>
      <c r="DH96" s="278"/>
      <c r="DI96" s="278"/>
      <c r="DJ96" s="278"/>
      <c r="DK96" s="278"/>
      <c r="DL96" s="278"/>
      <c r="DM96" s="278"/>
      <c r="DN96" s="278"/>
      <c r="DO96" s="278"/>
      <c r="DP96" s="278"/>
      <c r="DQ96" s="278"/>
      <c r="DR96" s="278"/>
      <c r="DS96" s="278"/>
      <c r="DT96" s="278"/>
      <c r="DU96" s="278"/>
      <c r="DV96" s="278"/>
      <c r="DW96" s="278"/>
      <c r="DX96" s="278"/>
      <c r="DY96" s="278"/>
      <c r="DZ96" s="278"/>
      <c r="EA96" s="278"/>
      <c r="EB96" s="278"/>
      <c r="EC96" s="278"/>
      <c r="ED96" s="278"/>
      <c r="EE96" s="278"/>
      <c r="EF96" s="278"/>
      <c r="EG96" s="278"/>
      <c r="EH96" s="278"/>
      <c r="EI96" s="278"/>
      <c r="EJ96" s="278"/>
      <c r="EK96" s="278"/>
      <c r="EL96" s="278"/>
      <c r="EM96" s="278"/>
      <c r="EN96" s="278"/>
      <c r="EO96" s="278"/>
      <c r="EP96" s="278"/>
      <c r="EQ96" s="278"/>
      <c r="ER96" s="278"/>
      <c r="ES96" s="278"/>
      <c r="ET96" s="278"/>
      <c r="EU96" s="278"/>
      <c r="EV96" s="278"/>
      <c r="EW96" s="278"/>
      <c r="EX96" s="278"/>
      <c r="EY96" s="278"/>
      <c r="EZ96" s="278"/>
      <c r="FA96" s="278"/>
      <c r="FB96" s="278"/>
      <c r="FC96" s="278"/>
      <c r="FD96" s="278"/>
      <c r="FE96" s="278"/>
      <c r="FF96" s="278"/>
      <c r="FG96" s="278"/>
      <c r="FH96" s="278"/>
      <c r="FI96" s="278"/>
      <c r="FJ96" s="278"/>
      <c r="FK96" s="278"/>
      <c r="FL96" s="278"/>
    </row>
    <row r="97" spans="1:168" ht="20.25" customHeight="1">
      <c r="A97" s="636"/>
      <c r="B97" s="636"/>
      <c r="C97" s="636"/>
      <c r="D97" s="632"/>
      <c r="E97" s="632"/>
      <c r="F97" s="638"/>
      <c r="G97" s="632"/>
      <c r="H97" s="639"/>
      <c r="I97" s="632"/>
      <c r="J97" s="632"/>
      <c r="K97" s="632"/>
      <c r="L97" s="632"/>
      <c r="M97" s="634"/>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BA97" s="278"/>
      <c r="BB97" s="278"/>
      <c r="BC97" s="278"/>
      <c r="BD97" s="278"/>
      <c r="BE97" s="278"/>
      <c r="BF97" s="278"/>
      <c r="BG97" s="278"/>
      <c r="BH97" s="278"/>
      <c r="BI97" s="278"/>
      <c r="BJ97" s="278"/>
      <c r="BK97" s="278"/>
      <c r="BL97" s="278"/>
      <c r="BM97" s="278"/>
      <c r="BN97" s="278"/>
      <c r="BO97" s="278"/>
      <c r="BP97" s="278"/>
      <c r="BQ97" s="278"/>
      <c r="BR97" s="278"/>
      <c r="BS97" s="278"/>
      <c r="BT97" s="278"/>
      <c r="BU97" s="278"/>
      <c r="BV97" s="278"/>
      <c r="BW97" s="278"/>
      <c r="BX97" s="278"/>
      <c r="BY97" s="278"/>
      <c r="BZ97" s="278"/>
      <c r="CA97" s="278"/>
      <c r="CB97" s="278"/>
      <c r="CC97" s="278"/>
      <c r="CD97" s="278"/>
      <c r="CE97" s="278"/>
      <c r="CF97" s="278"/>
      <c r="CG97" s="278"/>
      <c r="CH97" s="278"/>
      <c r="CI97" s="278"/>
      <c r="CJ97" s="278"/>
      <c r="CK97" s="278"/>
      <c r="CL97" s="278"/>
      <c r="CM97" s="278"/>
      <c r="CN97" s="278"/>
      <c r="CO97" s="278"/>
      <c r="CP97" s="278"/>
      <c r="CQ97" s="278"/>
      <c r="CR97" s="278"/>
      <c r="CS97" s="278"/>
      <c r="CT97" s="278"/>
      <c r="CU97" s="278"/>
      <c r="CV97" s="278"/>
      <c r="CW97" s="278"/>
      <c r="CX97" s="278"/>
      <c r="CY97" s="278"/>
      <c r="CZ97" s="278"/>
      <c r="DA97" s="278"/>
      <c r="DB97" s="278"/>
      <c r="DC97" s="278"/>
      <c r="DD97" s="278"/>
      <c r="DE97" s="278"/>
      <c r="DF97" s="278"/>
      <c r="DG97" s="278"/>
      <c r="DH97" s="278"/>
      <c r="DI97" s="278"/>
      <c r="DJ97" s="278"/>
      <c r="DK97" s="278"/>
      <c r="DL97" s="278"/>
      <c r="DM97" s="278"/>
      <c r="DN97" s="278"/>
      <c r="DO97" s="278"/>
      <c r="DP97" s="278"/>
      <c r="DQ97" s="278"/>
      <c r="DR97" s="278"/>
      <c r="DS97" s="278"/>
      <c r="DT97" s="278"/>
      <c r="DU97" s="278"/>
      <c r="DV97" s="278"/>
      <c r="DW97" s="278"/>
      <c r="DX97" s="278"/>
      <c r="DY97" s="278"/>
      <c r="DZ97" s="278"/>
      <c r="EA97" s="278"/>
      <c r="EB97" s="278"/>
      <c r="EC97" s="278"/>
      <c r="ED97" s="278"/>
      <c r="EE97" s="278"/>
      <c r="EF97" s="278"/>
      <c r="EG97" s="278"/>
      <c r="EH97" s="278"/>
      <c r="EI97" s="278"/>
      <c r="EJ97" s="278"/>
      <c r="EK97" s="278"/>
      <c r="EL97" s="278"/>
      <c r="EM97" s="278"/>
      <c r="EN97" s="278"/>
      <c r="EO97" s="278"/>
      <c r="EP97" s="278"/>
      <c r="EQ97" s="278"/>
      <c r="ER97" s="278"/>
      <c r="ES97" s="278"/>
      <c r="ET97" s="278"/>
      <c r="EU97" s="278"/>
      <c r="EV97" s="278"/>
      <c r="EW97" s="278"/>
      <c r="EX97" s="278"/>
      <c r="EY97" s="278"/>
      <c r="EZ97" s="278"/>
      <c r="FA97" s="278"/>
      <c r="FB97" s="278"/>
      <c r="FC97" s="278"/>
      <c r="FD97" s="278"/>
      <c r="FE97" s="278"/>
      <c r="FF97" s="278"/>
      <c r="FG97" s="278"/>
      <c r="FH97" s="278"/>
      <c r="FI97" s="278"/>
      <c r="FJ97" s="278"/>
      <c r="FK97" s="278"/>
      <c r="FL97" s="278"/>
    </row>
    <row r="98" spans="1:168" ht="20.25" customHeight="1">
      <c r="A98" s="636"/>
      <c r="B98" s="636"/>
      <c r="C98" s="636"/>
      <c r="D98" s="632"/>
      <c r="E98" s="632"/>
      <c r="F98" s="638"/>
      <c r="G98" s="632"/>
      <c r="H98" s="639"/>
      <c r="I98" s="632"/>
      <c r="J98" s="632"/>
      <c r="K98" s="632"/>
      <c r="L98" s="632"/>
      <c r="M98" s="634"/>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BA98" s="278"/>
      <c r="BB98" s="278"/>
      <c r="BC98" s="278"/>
      <c r="BD98" s="278"/>
      <c r="BE98" s="278"/>
      <c r="BF98" s="278"/>
      <c r="BG98" s="278"/>
      <c r="BH98" s="278"/>
      <c r="BI98" s="278"/>
      <c r="BJ98" s="278"/>
      <c r="BK98" s="278"/>
      <c r="BL98" s="278"/>
      <c r="BM98" s="278"/>
      <c r="BN98" s="278"/>
      <c r="BO98" s="278"/>
      <c r="BP98" s="278"/>
      <c r="BQ98" s="278"/>
      <c r="BR98" s="278"/>
      <c r="BS98" s="278"/>
      <c r="BT98" s="278"/>
      <c r="BU98" s="278"/>
      <c r="BV98" s="278"/>
      <c r="BW98" s="278"/>
      <c r="BX98" s="278"/>
      <c r="BY98" s="278"/>
      <c r="BZ98" s="278"/>
      <c r="CA98" s="278"/>
      <c r="CB98" s="278"/>
      <c r="CC98" s="278"/>
      <c r="CD98" s="278"/>
      <c r="CE98" s="278"/>
      <c r="CF98" s="278"/>
      <c r="CG98" s="278"/>
      <c r="CH98" s="278"/>
      <c r="CI98" s="278"/>
      <c r="CJ98" s="278"/>
      <c r="CK98" s="278"/>
      <c r="CL98" s="278"/>
      <c r="CM98" s="278"/>
      <c r="CN98" s="278"/>
      <c r="CO98" s="278"/>
      <c r="CP98" s="278"/>
      <c r="CQ98" s="278"/>
      <c r="CR98" s="278"/>
      <c r="CS98" s="278"/>
      <c r="CT98" s="278"/>
      <c r="CU98" s="278"/>
      <c r="CV98" s="278"/>
      <c r="CW98" s="278"/>
      <c r="CX98" s="278"/>
      <c r="CY98" s="278"/>
      <c r="CZ98" s="278"/>
      <c r="DA98" s="278"/>
      <c r="DB98" s="278"/>
      <c r="DC98" s="278"/>
      <c r="DD98" s="278"/>
      <c r="DE98" s="278"/>
      <c r="DF98" s="278"/>
      <c r="DG98" s="278"/>
      <c r="DH98" s="278"/>
      <c r="DI98" s="278"/>
      <c r="DJ98" s="278"/>
      <c r="DK98" s="278"/>
      <c r="DL98" s="278"/>
      <c r="DM98" s="278"/>
      <c r="DN98" s="278"/>
      <c r="DO98" s="278"/>
      <c r="DP98" s="278"/>
      <c r="DQ98" s="278"/>
      <c r="DR98" s="278"/>
      <c r="DS98" s="278"/>
      <c r="DT98" s="278"/>
      <c r="DU98" s="278"/>
      <c r="DV98" s="278"/>
      <c r="DW98" s="278"/>
      <c r="DX98" s="278"/>
      <c r="DY98" s="278"/>
      <c r="DZ98" s="278"/>
      <c r="EA98" s="278"/>
      <c r="EB98" s="278"/>
      <c r="EC98" s="278"/>
      <c r="ED98" s="278"/>
      <c r="EE98" s="278"/>
      <c r="EF98" s="278"/>
      <c r="EG98" s="278"/>
      <c r="EH98" s="278"/>
      <c r="EI98" s="278"/>
      <c r="EJ98" s="278"/>
      <c r="EK98" s="278"/>
      <c r="EL98" s="278"/>
      <c r="EM98" s="278"/>
      <c r="EN98" s="278"/>
      <c r="EO98" s="278"/>
      <c r="EP98" s="278"/>
      <c r="EQ98" s="278"/>
      <c r="ER98" s="278"/>
      <c r="ES98" s="278"/>
      <c r="ET98" s="278"/>
      <c r="EU98" s="278"/>
      <c r="EV98" s="278"/>
      <c r="EW98" s="278"/>
      <c r="EX98" s="278"/>
      <c r="EY98" s="278"/>
      <c r="EZ98" s="278"/>
      <c r="FA98" s="278"/>
      <c r="FB98" s="278"/>
      <c r="FC98" s="278"/>
      <c r="FD98" s="278"/>
      <c r="FE98" s="278"/>
      <c r="FF98" s="278"/>
      <c r="FG98" s="278"/>
      <c r="FH98" s="278"/>
      <c r="FI98" s="278"/>
      <c r="FJ98" s="278"/>
      <c r="FK98" s="278"/>
      <c r="FL98" s="278"/>
    </row>
    <row r="99" spans="1:168" ht="20.25" customHeight="1">
      <c r="A99" s="635">
        <f>'7- Mapa Final'!A100</f>
        <v>10</v>
      </c>
      <c r="B99" s="636" t="str">
        <f>'7- Mapa Final'!B100</f>
        <v xml:space="preserve">Ofrecer, prometer, entregar, aceptar o solicitar una ventaja indebida para: 
Afectar la seguridad o confidencialidad de la información </v>
      </c>
      <c r="C99" s="636" t="str">
        <f>'7- Mapa Final'!C100</f>
        <v>Recibir dádivas o beneficios a nombre propio o de terceros por revelar información confidencial, alterar, retener o no publicar información.</v>
      </c>
      <c r="D99" s="637" t="str">
        <f>'7- Mapa Final'!J100</f>
        <v>Muy Baja - 1</v>
      </c>
      <c r="E99" s="637" t="str">
        <f>'7- Mapa Final'!K100</f>
        <v>Moderado - 3</v>
      </c>
      <c r="F99" s="638" t="str">
        <f>'7- Mapa Final'!M100</f>
        <v>Moderado - 3</v>
      </c>
      <c r="G99" s="632" t="str">
        <f>'7- Mapa Final'!N100</f>
        <v>Reducir (Mitigar)</v>
      </c>
      <c r="H99" s="639" t="str">
        <f>'7- Mapa Final'!O100</f>
        <v>Informe trimestral de seguimiento al cumplimiento de las actividades del Sistema de Gestión Antisoborno</v>
      </c>
      <c r="I99" s="632" t="s">
        <v>542</v>
      </c>
      <c r="J99" s="632"/>
      <c r="K99" s="633">
        <v>45292</v>
      </c>
      <c r="L99" s="633">
        <v>45382</v>
      </c>
      <c r="M99" s="634" t="s">
        <v>552</v>
      </c>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BA99" s="278"/>
      <c r="BB99" s="278"/>
      <c r="BC99" s="278"/>
      <c r="BD99" s="278"/>
      <c r="BE99" s="278"/>
      <c r="BF99" s="278"/>
      <c r="BG99" s="278"/>
      <c r="BH99" s="278"/>
      <c r="BI99" s="278"/>
      <c r="BJ99" s="278"/>
      <c r="BK99" s="278"/>
      <c r="BL99" s="278"/>
      <c r="BM99" s="278"/>
      <c r="BN99" s="278"/>
      <c r="BO99" s="278"/>
      <c r="BP99" s="278"/>
      <c r="BQ99" s="278"/>
      <c r="BR99" s="278"/>
      <c r="BS99" s="278"/>
      <c r="BT99" s="278"/>
      <c r="BU99" s="278"/>
      <c r="BV99" s="278"/>
      <c r="BW99" s="278"/>
      <c r="BX99" s="278"/>
      <c r="BY99" s="278"/>
      <c r="BZ99" s="278"/>
      <c r="CA99" s="278"/>
      <c r="CB99" s="278"/>
      <c r="CC99" s="278"/>
      <c r="CD99" s="278"/>
      <c r="CE99" s="278"/>
      <c r="CF99" s="278"/>
      <c r="CG99" s="278"/>
      <c r="CH99" s="278"/>
      <c r="CI99" s="278"/>
      <c r="CJ99" s="278"/>
      <c r="CK99" s="278"/>
      <c r="CL99" s="278"/>
      <c r="CM99" s="278"/>
      <c r="CN99" s="278"/>
      <c r="CO99" s="278"/>
      <c r="CP99" s="278"/>
      <c r="CQ99" s="278"/>
      <c r="CR99" s="278"/>
      <c r="CS99" s="278"/>
      <c r="CT99" s="278"/>
      <c r="CU99" s="278"/>
      <c r="CV99" s="278"/>
      <c r="CW99" s="278"/>
      <c r="CX99" s="278"/>
      <c r="CY99" s="278"/>
      <c r="CZ99" s="278"/>
      <c r="DA99" s="278"/>
      <c r="DB99" s="278"/>
      <c r="DC99" s="278"/>
      <c r="DD99" s="278"/>
      <c r="DE99" s="278"/>
      <c r="DF99" s="278"/>
      <c r="DG99" s="278"/>
      <c r="DH99" s="278"/>
      <c r="DI99" s="278"/>
      <c r="DJ99" s="278"/>
      <c r="DK99" s="278"/>
      <c r="DL99" s="278"/>
      <c r="DM99" s="278"/>
      <c r="DN99" s="278"/>
      <c r="DO99" s="278"/>
      <c r="DP99" s="278"/>
      <c r="DQ99" s="278"/>
      <c r="DR99" s="278"/>
      <c r="DS99" s="278"/>
      <c r="DT99" s="278"/>
      <c r="DU99" s="278"/>
      <c r="DV99" s="278"/>
      <c r="DW99" s="278"/>
      <c r="DX99" s="278"/>
      <c r="DY99" s="278"/>
      <c r="DZ99" s="278"/>
      <c r="EA99" s="278"/>
      <c r="EB99" s="278"/>
      <c r="EC99" s="278"/>
      <c r="ED99" s="278"/>
      <c r="EE99" s="278"/>
      <c r="EF99" s="278"/>
      <c r="EG99" s="278"/>
      <c r="EH99" s="278"/>
      <c r="EI99" s="278"/>
      <c r="EJ99" s="278"/>
      <c r="EK99" s="278"/>
      <c r="EL99" s="278"/>
      <c r="EM99" s="278"/>
      <c r="EN99" s="278"/>
      <c r="EO99" s="278"/>
      <c r="EP99" s="278"/>
      <c r="EQ99" s="278"/>
      <c r="ER99" s="278"/>
      <c r="ES99" s="278"/>
      <c r="ET99" s="278"/>
      <c r="EU99" s="278"/>
      <c r="EV99" s="278"/>
      <c r="EW99" s="278"/>
      <c r="EX99" s="278"/>
      <c r="EY99" s="278"/>
      <c r="EZ99" s="278"/>
      <c r="FA99" s="278"/>
      <c r="FB99" s="278"/>
      <c r="FC99" s="278"/>
      <c r="FD99" s="278"/>
      <c r="FE99" s="278"/>
      <c r="FF99" s="278"/>
      <c r="FG99" s="278"/>
      <c r="FH99" s="278"/>
      <c r="FI99" s="278"/>
      <c r="FJ99" s="278"/>
      <c r="FK99" s="278"/>
      <c r="FL99" s="278"/>
    </row>
    <row r="100" spans="1:168" ht="20.25" customHeight="1">
      <c r="A100" s="635"/>
      <c r="B100" s="636"/>
      <c r="C100" s="636"/>
      <c r="D100" s="632"/>
      <c r="E100" s="632"/>
      <c r="F100" s="638"/>
      <c r="G100" s="632"/>
      <c r="H100" s="639"/>
      <c r="I100" s="632"/>
      <c r="J100" s="632"/>
      <c r="K100" s="632"/>
      <c r="L100" s="632"/>
      <c r="M100" s="634"/>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BA100" s="278"/>
      <c r="BB100" s="278"/>
      <c r="BC100" s="278"/>
      <c r="BD100" s="278"/>
      <c r="BE100" s="278"/>
      <c r="BF100" s="278"/>
      <c r="BG100" s="278"/>
      <c r="BH100" s="278"/>
      <c r="BI100" s="278"/>
      <c r="BJ100" s="278"/>
      <c r="BK100" s="278"/>
      <c r="BL100" s="278"/>
      <c r="BM100" s="278"/>
      <c r="BN100" s="278"/>
      <c r="BO100" s="278"/>
      <c r="BP100" s="278"/>
      <c r="BQ100" s="278"/>
      <c r="BR100" s="278"/>
      <c r="BS100" s="278"/>
      <c r="BT100" s="278"/>
      <c r="BU100" s="278"/>
      <c r="BV100" s="278"/>
      <c r="BW100" s="278"/>
      <c r="BX100" s="278"/>
      <c r="BY100" s="278"/>
      <c r="BZ100" s="278"/>
      <c r="CA100" s="278"/>
      <c r="CB100" s="278"/>
      <c r="CC100" s="278"/>
      <c r="CD100" s="278"/>
      <c r="CE100" s="278"/>
      <c r="CF100" s="278"/>
      <c r="CG100" s="278"/>
      <c r="CH100" s="278"/>
      <c r="CI100" s="278"/>
      <c r="CJ100" s="278"/>
      <c r="CK100" s="278"/>
      <c r="CL100" s="278"/>
      <c r="CM100" s="278"/>
      <c r="CN100" s="278"/>
      <c r="CO100" s="278"/>
      <c r="CP100" s="278"/>
      <c r="CQ100" s="278"/>
      <c r="CR100" s="278"/>
      <c r="CS100" s="278"/>
      <c r="CT100" s="278"/>
      <c r="CU100" s="278"/>
      <c r="CV100" s="278"/>
      <c r="CW100" s="278"/>
      <c r="CX100" s="278"/>
      <c r="CY100" s="278"/>
      <c r="CZ100" s="278"/>
      <c r="DA100" s="278"/>
      <c r="DB100" s="278"/>
      <c r="DC100" s="278"/>
      <c r="DD100" s="278"/>
      <c r="DE100" s="278"/>
      <c r="DF100" s="278"/>
      <c r="DG100" s="278"/>
      <c r="DH100" s="278"/>
      <c r="DI100" s="278"/>
      <c r="DJ100" s="278"/>
      <c r="DK100" s="278"/>
      <c r="DL100" s="278"/>
      <c r="DM100" s="278"/>
      <c r="DN100" s="278"/>
      <c r="DO100" s="278"/>
      <c r="DP100" s="278"/>
      <c r="DQ100" s="278"/>
      <c r="DR100" s="278"/>
      <c r="DS100" s="278"/>
      <c r="DT100" s="278"/>
      <c r="DU100" s="278"/>
      <c r="DV100" s="278"/>
      <c r="DW100" s="278"/>
      <c r="DX100" s="278"/>
      <c r="DY100" s="278"/>
      <c r="DZ100" s="278"/>
      <c r="EA100" s="278"/>
      <c r="EB100" s="278"/>
      <c r="EC100" s="278"/>
      <c r="ED100" s="278"/>
      <c r="EE100" s="278"/>
      <c r="EF100" s="278"/>
      <c r="EG100" s="278"/>
      <c r="EH100" s="278"/>
      <c r="EI100" s="278"/>
      <c r="EJ100" s="278"/>
      <c r="EK100" s="278"/>
      <c r="EL100" s="278"/>
      <c r="EM100" s="278"/>
      <c r="EN100" s="278"/>
      <c r="EO100" s="278"/>
      <c r="EP100" s="278"/>
      <c r="EQ100" s="278"/>
      <c r="ER100" s="278"/>
      <c r="ES100" s="278"/>
      <c r="ET100" s="278"/>
      <c r="EU100" s="278"/>
      <c r="EV100" s="278"/>
      <c r="EW100" s="278"/>
      <c r="EX100" s="278"/>
      <c r="EY100" s="278"/>
      <c r="EZ100" s="278"/>
      <c r="FA100" s="278"/>
      <c r="FB100" s="278"/>
      <c r="FC100" s="278"/>
      <c r="FD100" s="278"/>
      <c r="FE100" s="278"/>
      <c r="FF100" s="278"/>
      <c r="FG100" s="278"/>
      <c r="FH100" s="278"/>
      <c r="FI100" s="278"/>
      <c r="FJ100" s="278"/>
      <c r="FK100" s="278"/>
      <c r="FL100" s="278"/>
    </row>
    <row r="101" spans="1:168" ht="20.25" customHeight="1">
      <c r="A101" s="635"/>
      <c r="B101" s="636"/>
      <c r="C101" s="636"/>
      <c r="D101" s="632"/>
      <c r="E101" s="632"/>
      <c r="F101" s="638"/>
      <c r="G101" s="632"/>
      <c r="H101" s="639"/>
      <c r="I101" s="632"/>
      <c r="J101" s="632"/>
      <c r="K101" s="632"/>
      <c r="L101" s="632"/>
      <c r="M101" s="634"/>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78"/>
      <c r="BC101" s="278"/>
      <c r="BD101" s="278"/>
      <c r="BE101" s="278"/>
      <c r="BF101" s="278"/>
      <c r="BG101" s="278"/>
      <c r="BH101" s="278"/>
      <c r="BI101" s="278"/>
      <c r="BJ101" s="278"/>
      <c r="BK101" s="278"/>
      <c r="BL101" s="278"/>
      <c r="BM101" s="278"/>
      <c r="BN101" s="278"/>
      <c r="BO101" s="278"/>
      <c r="BP101" s="278"/>
      <c r="BQ101" s="278"/>
      <c r="BR101" s="278"/>
      <c r="BS101" s="278"/>
      <c r="BT101" s="278"/>
      <c r="BU101" s="278"/>
      <c r="BV101" s="278"/>
      <c r="BW101" s="278"/>
      <c r="BX101" s="278"/>
      <c r="BY101" s="278"/>
      <c r="BZ101" s="278"/>
      <c r="CA101" s="278"/>
      <c r="CB101" s="278"/>
      <c r="CC101" s="278"/>
      <c r="CD101" s="278"/>
      <c r="CE101" s="278"/>
      <c r="CF101" s="278"/>
      <c r="CG101" s="278"/>
      <c r="CH101" s="278"/>
      <c r="CI101" s="278"/>
      <c r="CJ101" s="278"/>
      <c r="CK101" s="278"/>
      <c r="CL101" s="278"/>
      <c r="CM101" s="278"/>
      <c r="CN101" s="278"/>
      <c r="CO101" s="278"/>
      <c r="CP101" s="278"/>
      <c r="CQ101" s="278"/>
      <c r="CR101" s="278"/>
      <c r="CS101" s="278"/>
      <c r="CT101" s="278"/>
      <c r="CU101" s="278"/>
      <c r="CV101" s="278"/>
      <c r="CW101" s="278"/>
      <c r="CX101" s="278"/>
      <c r="CY101" s="278"/>
      <c r="CZ101" s="278"/>
      <c r="DA101" s="278"/>
      <c r="DB101" s="278"/>
      <c r="DC101" s="278"/>
      <c r="DD101" s="278"/>
      <c r="DE101" s="278"/>
      <c r="DF101" s="278"/>
      <c r="DG101" s="278"/>
      <c r="DH101" s="278"/>
      <c r="DI101" s="278"/>
      <c r="DJ101" s="278"/>
      <c r="DK101" s="278"/>
      <c r="DL101" s="278"/>
      <c r="DM101" s="278"/>
      <c r="DN101" s="278"/>
      <c r="DO101" s="278"/>
      <c r="DP101" s="278"/>
      <c r="DQ101" s="278"/>
      <c r="DR101" s="278"/>
      <c r="DS101" s="278"/>
      <c r="DT101" s="278"/>
      <c r="DU101" s="278"/>
      <c r="DV101" s="278"/>
      <c r="DW101" s="278"/>
      <c r="DX101" s="278"/>
      <c r="DY101" s="278"/>
      <c r="DZ101" s="278"/>
      <c r="EA101" s="278"/>
      <c r="EB101" s="278"/>
      <c r="EC101" s="278"/>
      <c r="ED101" s="278"/>
      <c r="EE101" s="278"/>
      <c r="EF101" s="278"/>
      <c r="EG101" s="278"/>
      <c r="EH101" s="278"/>
      <c r="EI101" s="278"/>
      <c r="EJ101" s="278"/>
      <c r="EK101" s="278"/>
      <c r="EL101" s="278"/>
      <c r="EM101" s="278"/>
      <c r="EN101" s="278"/>
      <c r="EO101" s="278"/>
      <c r="EP101" s="278"/>
      <c r="EQ101" s="278"/>
      <c r="ER101" s="278"/>
      <c r="ES101" s="278"/>
      <c r="ET101" s="278"/>
      <c r="EU101" s="278"/>
      <c r="EV101" s="278"/>
      <c r="EW101" s="278"/>
      <c r="EX101" s="278"/>
      <c r="EY101" s="278"/>
      <c r="EZ101" s="278"/>
      <c r="FA101" s="278"/>
      <c r="FB101" s="278"/>
      <c r="FC101" s="278"/>
      <c r="FD101" s="278"/>
      <c r="FE101" s="278"/>
      <c r="FF101" s="278"/>
      <c r="FG101" s="278"/>
      <c r="FH101" s="278"/>
      <c r="FI101" s="278"/>
      <c r="FJ101" s="278"/>
      <c r="FK101" s="278"/>
      <c r="FL101" s="278"/>
    </row>
    <row r="102" spans="1:168" ht="20.25" customHeight="1">
      <c r="A102" s="635"/>
      <c r="B102" s="636"/>
      <c r="C102" s="636"/>
      <c r="D102" s="632"/>
      <c r="E102" s="632"/>
      <c r="F102" s="638"/>
      <c r="G102" s="632"/>
      <c r="H102" s="639"/>
      <c r="I102" s="632"/>
      <c r="J102" s="632"/>
      <c r="K102" s="632"/>
      <c r="L102" s="632"/>
      <c r="M102" s="634"/>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BA102" s="278"/>
      <c r="BB102" s="278"/>
      <c r="BC102" s="278"/>
      <c r="BD102" s="278"/>
      <c r="BE102" s="278"/>
      <c r="BF102" s="278"/>
      <c r="BG102" s="278"/>
      <c r="BH102" s="278"/>
      <c r="BI102" s="278"/>
      <c r="BJ102" s="278"/>
      <c r="BK102" s="278"/>
      <c r="BL102" s="278"/>
      <c r="BM102" s="278"/>
      <c r="BN102" s="278"/>
      <c r="BO102" s="278"/>
      <c r="BP102" s="278"/>
      <c r="BQ102" s="278"/>
      <c r="BR102" s="278"/>
      <c r="BS102" s="278"/>
      <c r="BT102" s="278"/>
      <c r="BU102" s="278"/>
      <c r="BV102" s="278"/>
      <c r="BW102" s="278"/>
      <c r="BX102" s="278"/>
      <c r="BY102" s="278"/>
      <c r="BZ102" s="278"/>
      <c r="CA102" s="278"/>
      <c r="CB102" s="278"/>
      <c r="CC102" s="278"/>
      <c r="CD102" s="278"/>
      <c r="CE102" s="278"/>
      <c r="CF102" s="278"/>
      <c r="CG102" s="278"/>
      <c r="CH102" s="278"/>
      <c r="CI102" s="278"/>
      <c r="CJ102" s="278"/>
      <c r="CK102" s="278"/>
      <c r="CL102" s="278"/>
      <c r="CM102" s="278"/>
      <c r="CN102" s="278"/>
      <c r="CO102" s="278"/>
      <c r="CP102" s="278"/>
      <c r="CQ102" s="278"/>
      <c r="CR102" s="278"/>
      <c r="CS102" s="278"/>
      <c r="CT102" s="278"/>
      <c r="CU102" s="278"/>
      <c r="CV102" s="278"/>
      <c r="CW102" s="278"/>
      <c r="CX102" s="278"/>
      <c r="CY102" s="278"/>
      <c r="CZ102" s="278"/>
      <c r="DA102" s="278"/>
      <c r="DB102" s="278"/>
      <c r="DC102" s="278"/>
      <c r="DD102" s="278"/>
      <c r="DE102" s="278"/>
      <c r="DF102" s="278"/>
      <c r="DG102" s="278"/>
      <c r="DH102" s="278"/>
      <c r="DI102" s="278"/>
      <c r="DJ102" s="278"/>
      <c r="DK102" s="278"/>
      <c r="DL102" s="278"/>
      <c r="DM102" s="278"/>
      <c r="DN102" s="278"/>
      <c r="DO102" s="278"/>
      <c r="DP102" s="278"/>
      <c r="DQ102" s="278"/>
      <c r="DR102" s="278"/>
      <c r="DS102" s="278"/>
      <c r="DT102" s="278"/>
      <c r="DU102" s="278"/>
      <c r="DV102" s="278"/>
      <c r="DW102" s="278"/>
      <c r="DX102" s="278"/>
      <c r="DY102" s="278"/>
      <c r="DZ102" s="278"/>
      <c r="EA102" s="278"/>
      <c r="EB102" s="278"/>
      <c r="EC102" s="278"/>
      <c r="ED102" s="278"/>
      <c r="EE102" s="278"/>
      <c r="EF102" s="278"/>
      <c r="EG102" s="278"/>
      <c r="EH102" s="278"/>
      <c r="EI102" s="278"/>
      <c r="EJ102" s="278"/>
      <c r="EK102" s="278"/>
      <c r="EL102" s="278"/>
      <c r="EM102" s="278"/>
      <c r="EN102" s="278"/>
      <c r="EO102" s="278"/>
      <c r="EP102" s="278"/>
      <c r="EQ102" s="278"/>
      <c r="ER102" s="278"/>
      <c r="ES102" s="278"/>
      <c r="ET102" s="278"/>
      <c r="EU102" s="278"/>
      <c r="EV102" s="278"/>
      <c r="EW102" s="278"/>
      <c r="EX102" s="278"/>
      <c r="EY102" s="278"/>
      <c r="EZ102" s="278"/>
      <c r="FA102" s="278"/>
      <c r="FB102" s="278"/>
      <c r="FC102" s="278"/>
      <c r="FD102" s="278"/>
      <c r="FE102" s="278"/>
      <c r="FF102" s="278"/>
      <c r="FG102" s="278"/>
      <c r="FH102" s="278"/>
      <c r="FI102" s="278"/>
      <c r="FJ102" s="278"/>
      <c r="FK102" s="278"/>
      <c r="FL102" s="278"/>
    </row>
    <row r="103" spans="1:168" ht="20.25" customHeight="1">
      <c r="A103" s="635"/>
      <c r="B103" s="636"/>
      <c r="C103" s="636"/>
      <c r="D103" s="632"/>
      <c r="E103" s="632"/>
      <c r="F103" s="638"/>
      <c r="G103" s="632"/>
      <c r="H103" s="639"/>
      <c r="I103" s="632"/>
      <c r="J103" s="632"/>
      <c r="K103" s="632"/>
      <c r="L103" s="632"/>
      <c r="M103" s="634"/>
      <c r="N103" s="278"/>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c r="AZ103" s="278"/>
      <c r="BA103" s="278"/>
      <c r="BB103" s="278"/>
      <c r="BC103" s="278"/>
      <c r="BD103" s="278"/>
      <c r="BE103" s="278"/>
      <c r="BF103" s="278"/>
      <c r="BG103" s="278"/>
      <c r="BH103" s="278"/>
      <c r="BI103" s="278"/>
      <c r="BJ103" s="278"/>
      <c r="BK103" s="278"/>
      <c r="BL103" s="278"/>
      <c r="BM103" s="278"/>
      <c r="BN103" s="278"/>
      <c r="BO103" s="278"/>
      <c r="BP103" s="278"/>
      <c r="BQ103" s="278"/>
      <c r="BR103" s="278"/>
      <c r="BS103" s="278"/>
      <c r="BT103" s="278"/>
      <c r="BU103" s="278"/>
      <c r="BV103" s="278"/>
      <c r="BW103" s="278"/>
      <c r="BX103" s="278"/>
      <c r="BY103" s="278"/>
      <c r="BZ103" s="278"/>
      <c r="CA103" s="278"/>
      <c r="CB103" s="278"/>
      <c r="CC103" s="278"/>
      <c r="CD103" s="278"/>
      <c r="CE103" s="278"/>
      <c r="CF103" s="278"/>
      <c r="CG103" s="278"/>
      <c r="CH103" s="278"/>
      <c r="CI103" s="278"/>
      <c r="CJ103" s="278"/>
      <c r="CK103" s="278"/>
      <c r="CL103" s="278"/>
      <c r="CM103" s="278"/>
      <c r="CN103" s="278"/>
      <c r="CO103" s="278"/>
      <c r="CP103" s="278"/>
      <c r="CQ103" s="278"/>
      <c r="CR103" s="278"/>
      <c r="CS103" s="278"/>
      <c r="CT103" s="278"/>
      <c r="CU103" s="278"/>
      <c r="CV103" s="278"/>
      <c r="CW103" s="278"/>
      <c r="CX103" s="278"/>
      <c r="CY103" s="278"/>
      <c r="CZ103" s="278"/>
      <c r="DA103" s="278"/>
      <c r="DB103" s="278"/>
      <c r="DC103" s="278"/>
      <c r="DD103" s="278"/>
      <c r="DE103" s="278"/>
      <c r="DF103" s="278"/>
      <c r="DG103" s="278"/>
      <c r="DH103" s="278"/>
      <c r="DI103" s="278"/>
      <c r="DJ103" s="278"/>
      <c r="DK103" s="278"/>
      <c r="DL103" s="278"/>
      <c r="DM103" s="278"/>
      <c r="DN103" s="278"/>
      <c r="DO103" s="278"/>
      <c r="DP103" s="278"/>
      <c r="DQ103" s="278"/>
      <c r="DR103" s="278"/>
      <c r="DS103" s="278"/>
      <c r="DT103" s="278"/>
      <c r="DU103" s="278"/>
      <c r="DV103" s="278"/>
      <c r="DW103" s="278"/>
      <c r="DX103" s="278"/>
      <c r="DY103" s="278"/>
      <c r="DZ103" s="278"/>
      <c r="EA103" s="278"/>
      <c r="EB103" s="278"/>
      <c r="EC103" s="278"/>
      <c r="ED103" s="278"/>
      <c r="EE103" s="278"/>
      <c r="EF103" s="278"/>
      <c r="EG103" s="278"/>
      <c r="EH103" s="278"/>
      <c r="EI103" s="278"/>
      <c r="EJ103" s="278"/>
      <c r="EK103" s="278"/>
      <c r="EL103" s="278"/>
      <c r="EM103" s="278"/>
      <c r="EN103" s="278"/>
      <c r="EO103" s="278"/>
      <c r="EP103" s="278"/>
      <c r="EQ103" s="278"/>
      <c r="ER103" s="278"/>
      <c r="ES103" s="278"/>
      <c r="ET103" s="278"/>
      <c r="EU103" s="278"/>
      <c r="EV103" s="278"/>
      <c r="EW103" s="278"/>
      <c r="EX103" s="278"/>
      <c r="EY103" s="278"/>
      <c r="EZ103" s="278"/>
      <c r="FA103" s="278"/>
      <c r="FB103" s="278"/>
      <c r="FC103" s="278"/>
      <c r="FD103" s="278"/>
      <c r="FE103" s="278"/>
      <c r="FF103" s="278"/>
      <c r="FG103" s="278"/>
      <c r="FH103" s="278"/>
      <c r="FI103" s="278"/>
      <c r="FJ103" s="278"/>
      <c r="FK103" s="278"/>
      <c r="FL103" s="278"/>
    </row>
    <row r="104" spans="1:168" ht="20.25" customHeight="1">
      <c r="A104" s="635"/>
      <c r="B104" s="636"/>
      <c r="C104" s="636"/>
      <c r="D104" s="632"/>
      <c r="E104" s="632"/>
      <c r="F104" s="638"/>
      <c r="G104" s="632"/>
      <c r="H104" s="639"/>
      <c r="I104" s="632"/>
      <c r="J104" s="632"/>
      <c r="K104" s="632"/>
      <c r="L104" s="632"/>
      <c r="M104" s="634"/>
      <c r="N104" s="278"/>
      <c r="O104" s="278"/>
      <c r="P104" s="278"/>
      <c r="Q104" s="278"/>
      <c r="R104" s="278"/>
      <c r="S104" s="278"/>
      <c r="T104" s="278"/>
      <c r="U104" s="278"/>
      <c r="V104" s="278"/>
      <c r="W104" s="278"/>
      <c r="X104" s="278"/>
      <c r="Y104" s="278"/>
      <c r="Z104" s="278"/>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c r="AZ104" s="278"/>
      <c r="BA104" s="278"/>
      <c r="BB104" s="278"/>
      <c r="BC104" s="278"/>
      <c r="BD104" s="278"/>
      <c r="BE104" s="278"/>
      <c r="BF104" s="278"/>
      <c r="BG104" s="278"/>
      <c r="BH104" s="278"/>
      <c r="BI104" s="278"/>
      <c r="BJ104" s="278"/>
      <c r="BK104" s="278"/>
      <c r="BL104" s="278"/>
      <c r="BM104" s="278"/>
      <c r="BN104" s="278"/>
      <c r="BO104" s="278"/>
      <c r="BP104" s="278"/>
      <c r="BQ104" s="278"/>
      <c r="BR104" s="278"/>
      <c r="BS104" s="278"/>
      <c r="BT104" s="278"/>
      <c r="BU104" s="278"/>
      <c r="BV104" s="278"/>
      <c r="BW104" s="278"/>
      <c r="BX104" s="278"/>
      <c r="BY104" s="278"/>
      <c r="BZ104" s="278"/>
      <c r="CA104" s="278"/>
      <c r="CB104" s="278"/>
      <c r="CC104" s="278"/>
      <c r="CD104" s="278"/>
      <c r="CE104" s="278"/>
      <c r="CF104" s="278"/>
      <c r="CG104" s="278"/>
      <c r="CH104" s="278"/>
      <c r="CI104" s="278"/>
      <c r="CJ104" s="278"/>
      <c r="CK104" s="278"/>
      <c r="CL104" s="278"/>
      <c r="CM104" s="278"/>
      <c r="CN104" s="278"/>
      <c r="CO104" s="278"/>
      <c r="CP104" s="278"/>
      <c r="CQ104" s="278"/>
      <c r="CR104" s="278"/>
      <c r="CS104" s="278"/>
      <c r="CT104" s="278"/>
      <c r="CU104" s="278"/>
      <c r="CV104" s="278"/>
      <c r="CW104" s="278"/>
      <c r="CX104" s="278"/>
      <c r="CY104" s="278"/>
      <c r="CZ104" s="278"/>
      <c r="DA104" s="278"/>
      <c r="DB104" s="278"/>
      <c r="DC104" s="278"/>
      <c r="DD104" s="278"/>
      <c r="DE104" s="278"/>
      <c r="DF104" s="278"/>
      <c r="DG104" s="278"/>
      <c r="DH104" s="278"/>
      <c r="DI104" s="278"/>
      <c r="DJ104" s="278"/>
      <c r="DK104" s="278"/>
      <c r="DL104" s="278"/>
      <c r="DM104" s="278"/>
      <c r="DN104" s="278"/>
      <c r="DO104" s="278"/>
      <c r="DP104" s="278"/>
      <c r="DQ104" s="278"/>
      <c r="DR104" s="278"/>
      <c r="DS104" s="278"/>
      <c r="DT104" s="278"/>
      <c r="DU104" s="278"/>
      <c r="DV104" s="278"/>
      <c r="DW104" s="278"/>
      <c r="DX104" s="278"/>
      <c r="DY104" s="278"/>
      <c r="DZ104" s="278"/>
      <c r="EA104" s="278"/>
      <c r="EB104" s="278"/>
      <c r="EC104" s="278"/>
      <c r="ED104" s="278"/>
      <c r="EE104" s="278"/>
      <c r="EF104" s="278"/>
      <c r="EG104" s="278"/>
      <c r="EH104" s="278"/>
      <c r="EI104" s="278"/>
      <c r="EJ104" s="278"/>
      <c r="EK104" s="278"/>
      <c r="EL104" s="278"/>
      <c r="EM104" s="278"/>
      <c r="EN104" s="278"/>
      <c r="EO104" s="278"/>
      <c r="EP104" s="278"/>
      <c r="EQ104" s="278"/>
      <c r="ER104" s="278"/>
      <c r="ES104" s="278"/>
      <c r="ET104" s="278"/>
      <c r="EU104" s="278"/>
      <c r="EV104" s="278"/>
      <c r="EW104" s="278"/>
      <c r="EX104" s="278"/>
      <c r="EY104" s="278"/>
      <c r="EZ104" s="278"/>
      <c r="FA104" s="278"/>
      <c r="FB104" s="278"/>
      <c r="FC104" s="278"/>
      <c r="FD104" s="278"/>
      <c r="FE104" s="278"/>
      <c r="FF104" s="278"/>
      <c r="FG104" s="278"/>
      <c r="FH104" s="278"/>
      <c r="FI104" s="278"/>
      <c r="FJ104" s="278"/>
      <c r="FK104" s="278"/>
      <c r="FL104" s="278"/>
    </row>
    <row r="105" spans="1:168" ht="20.25" customHeight="1">
      <c r="A105" s="635"/>
      <c r="B105" s="636"/>
      <c r="C105" s="636"/>
      <c r="D105" s="632"/>
      <c r="E105" s="632"/>
      <c r="F105" s="638"/>
      <c r="G105" s="632"/>
      <c r="H105" s="639"/>
      <c r="I105" s="632"/>
      <c r="J105" s="632"/>
      <c r="K105" s="632"/>
      <c r="L105" s="632"/>
      <c r="M105" s="634"/>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c r="AZ105" s="278"/>
      <c r="BA105" s="278"/>
      <c r="BB105" s="278"/>
      <c r="BC105" s="278"/>
      <c r="BD105" s="278"/>
      <c r="BE105" s="278"/>
      <c r="BF105" s="278"/>
      <c r="BG105" s="278"/>
      <c r="BH105" s="278"/>
      <c r="BI105" s="278"/>
      <c r="BJ105" s="278"/>
      <c r="BK105" s="278"/>
      <c r="BL105" s="278"/>
      <c r="BM105" s="278"/>
      <c r="BN105" s="278"/>
      <c r="BO105" s="278"/>
      <c r="BP105" s="278"/>
      <c r="BQ105" s="278"/>
      <c r="BR105" s="278"/>
      <c r="BS105" s="278"/>
      <c r="BT105" s="278"/>
      <c r="BU105" s="278"/>
      <c r="BV105" s="278"/>
      <c r="BW105" s="278"/>
      <c r="BX105" s="278"/>
      <c r="BY105" s="278"/>
      <c r="BZ105" s="278"/>
      <c r="CA105" s="278"/>
      <c r="CB105" s="278"/>
      <c r="CC105" s="278"/>
      <c r="CD105" s="278"/>
      <c r="CE105" s="278"/>
      <c r="CF105" s="278"/>
      <c r="CG105" s="278"/>
      <c r="CH105" s="278"/>
      <c r="CI105" s="278"/>
      <c r="CJ105" s="278"/>
      <c r="CK105" s="278"/>
      <c r="CL105" s="278"/>
      <c r="CM105" s="278"/>
      <c r="CN105" s="278"/>
      <c r="CO105" s="278"/>
      <c r="CP105" s="278"/>
      <c r="CQ105" s="278"/>
      <c r="CR105" s="278"/>
      <c r="CS105" s="278"/>
      <c r="CT105" s="278"/>
      <c r="CU105" s="278"/>
      <c r="CV105" s="278"/>
      <c r="CW105" s="278"/>
      <c r="CX105" s="278"/>
      <c r="CY105" s="278"/>
      <c r="CZ105" s="278"/>
      <c r="DA105" s="278"/>
      <c r="DB105" s="278"/>
      <c r="DC105" s="278"/>
      <c r="DD105" s="278"/>
      <c r="DE105" s="278"/>
      <c r="DF105" s="278"/>
      <c r="DG105" s="278"/>
      <c r="DH105" s="278"/>
      <c r="DI105" s="278"/>
      <c r="DJ105" s="278"/>
      <c r="DK105" s="278"/>
      <c r="DL105" s="278"/>
      <c r="DM105" s="278"/>
      <c r="DN105" s="278"/>
      <c r="DO105" s="278"/>
      <c r="DP105" s="278"/>
      <c r="DQ105" s="278"/>
      <c r="DR105" s="278"/>
      <c r="DS105" s="278"/>
      <c r="DT105" s="278"/>
      <c r="DU105" s="278"/>
      <c r="DV105" s="278"/>
      <c r="DW105" s="278"/>
      <c r="DX105" s="278"/>
      <c r="DY105" s="278"/>
      <c r="DZ105" s="278"/>
      <c r="EA105" s="278"/>
      <c r="EB105" s="278"/>
      <c r="EC105" s="278"/>
      <c r="ED105" s="278"/>
      <c r="EE105" s="278"/>
      <c r="EF105" s="278"/>
      <c r="EG105" s="278"/>
      <c r="EH105" s="278"/>
      <c r="EI105" s="278"/>
      <c r="EJ105" s="278"/>
      <c r="EK105" s="278"/>
      <c r="EL105" s="278"/>
      <c r="EM105" s="278"/>
      <c r="EN105" s="278"/>
      <c r="EO105" s="278"/>
      <c r="EP105" s="278"/>
      <c r="EQ105" s="278"/>
      <c r="ER105" s="278"/>
      <c r="ES105" s="278"/>
      <c r="ET105" s="278"/>
      <c r="EU105" s="278"/>
      <c r="EV105" s="278"/>
      <c r="EW105" s="278"/>
      <c r="EX105" s="278"/>
      <c r="EY105" s="278"/>
      <c r="EZ105" s="278"/>
      <c r="FA105" s="278"/>
      <c r="FB105" s="278"/>
      <c r="FC105" s="278"/>
      <c r="FD105" s="278"/>
      <c r="FE105" s="278"/>
      <c r="FF105" s="278"/>
      <c r="FG105" s="278"/>
      <c r="FH105" s="278"/>
      <c r="FI105" s="278"/>
      <c r="FJ105" s="278"/>
      <c r="FK105" s="278"/>
      <c r="FL105" s="278"/>
    </row>
    <row r="106" spans="1:168" ht="20.25" customHeight="1">
      <c r="A106" s="635"/>
      <c r="B106" s="636"/>
      <c r="C106" s="636"/>
      <c r="D106" s="632"/>
      <c r="E106" s="632"/>
      <c r="F106" s="638"/>
      <c r="G106" s="632"/>
      <c r="H106" s="639"/>
      <c r="I106" s="632"/>
      <c r="J106" s="632"/>
      <c r="K106" s="632"/>
      <c r="L106" s="632"/>
      <c r="M106" s="634"/>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c r="AZ106" s="278"/>
      <c r="BA106" s="278"/>
      <c r="BB106" s="278"/>
      <c r="BC106" s="278"/>
      <c r="BD106" s="278"/>
      <c r="BE106" s="278"/>
      <c r="BF106" s="278"/>
      <c r="BG106" s="278"/>
      <c r="BH106" s="278"/>
      <c r="BI106" s="278"/>
      <c r="BJ106" s="278"/>
      <c r="BK106" s="278"/>
      <c r="BL106" s="278"/>
      <c r="BM106" s="278"/>
      <c r="BN106" s="278"/>
      <c r="BO106" s="278"/>
      <c r="BP106" s="278"/>
      <c r="BQ106" s="278"/>
      <c r="BR106" s="278"/>
      <c r="BS106" s="278"/>
      <c r="BT106" s="278"/>
      <c r="BU106" s="278"/>
      <c r="BV106" s="278"/>
      <c r="BW106" s="278"/>
      <c r="BX106" s="278"/>
      <c r="BY106" s="278"/>
      <c r="BZ106" s="278"/>
      <c r="CA106" s="278"/>
      <c r="CB106" s="278"/>
      <c r="CC106" s="278"/>
      <c r="CD106" s="278"/>
      <c r="CE106" s="278"/>
      <c r="CF106" s="278"/>
      <c r="CG106" s="278"/>
      <c r="CH106" s="278"/>
      <c r="CI106" s="278"/>
      <c r="CJ106" s="278"/>
      <c r="CK106" s="278"/>
      <c r="CL106" s="278"/>
      <c r="CM106" s="278"/>
      <c r="CN106" s="278"/>
      <c r="CO106" s="278"/>
      <c r="CP106" s="278"/>
      <c r="CQ106" s="278"/>
      <c r="CR106" s="278"/>
      <c r="CS106" s="278"/>
      <c r="CT106" s="278"/>
      <c r="CU106" s="278"/>
      <c r="CV106" s="278"/>
      <c r="CW106" s="278"/>
      <c r="CX106" s="278"/>
      <c r="CY106" s="278"/>
      <c r="CZ106" s="278"/>
      <c r="DA106" s="278"/>
      <c r="DB106" s="278"/>
      <c r="DC106" s="278"/>
      <c r="DD106" s="278"/>
      <c r="DE106" s="278"/>
      <c r="DF106" s="278"/>
      <c r="DG106" s="278"/>
      <c r="DH106" s="278"/>
      <c r="DI106" s="278"/>
      <c r="DJ106" s="278"/>
      <c r="DK106" s="278"/>
      <c r="DL106" s="278"/>
      <c r="DM106" s="278"/>
      <c r="DN106" s="278"/>
      <c r="DO106" s="278"/>
      <c r="DP106" s="278"/>
      <c r="DQ106" s="278"/>
      <c r="DR106" s="278"/>
      <c r="DS106" s="278"/>
      <c r="DT106" s="278"/>
      <c r="DU106" s="278"/>
      <c r="DV106" s="278"/>
      <c r="DW106" s="278"/>
      <c r="DX106" s="278"/>
      <c r="DY106" s="278"/>
      <c r="DZ106" s="278"/>
      <c r="EA106" s="278"/>
      <c r="EB106" s="278"/>
      <c r="EC106" s="278"/>
      <c r="ED106" s="278"/>
      <c r="EE106" s="278"/>
      <c r="EF106" s="278"/>
      <c r="EG106" s="278"/>
      <c r="EH106" s="278"/>
      <c r="EI106" s="278"/>
      <c r="EJ106" s="278"/>
      <c r="EK106" s="278"/>
      <c r="EL106" s="278"/>
      <c r="EM106" s="278"/>
      <c r="EN106" s="278"/>
      <c r="EO106" s="278"/>
      <c r="EP106" s="278"/>
      <c r="EQ106" s="278"/>
      <c r="ER106" s="278"/>
      <c r="ES106" s="278"/>
      <c r="ET106" s="278"/>
      <c r="EU106" s="278"/>
      <c r="EV106" s="278"/>
      <c r="EW106" s="278"/>
      <c r="EX106" s="278"/>
      <c r="EY106" s="278"/>
      <c r="EZ106" s="278"/>
      <c r="FA106" s="278"/>
      <c r="FB106" s="278"/>
      <c r="FC106" s="278"/>
      <c r="FD106" s="278"/>
      <c r="FE106" s="278"/>
      <c r="FF106" s="278"/>
      <c r="FG106" s="278"/>
      <c r="FH106" s="278"/>
      <c r="FI106" s="278"/>
      <c r="FJ106" s="278"/>
      <c r="FK106" s="278"/>
      <c r="FL106" s="278"/>
    </row>
    <row r="107" spans="1:168" ht="20.25" customHeight="1">
      <c r="A107" s="635"/>
      <c r="B107" s="636"/>
      <c r="C107" s="636"/>
      <c r="D107" s="632"/>
      <c r="E107" s="632"/>
      <c r="F107" s="638"/>
      <c r="G107" s="632"/>
      <c r="H107" s="639"/>
      <c r="I107" s="632"/>
      <c r="J107" s="632"/>
      <c r="K107" s="632"/>
      <c r="L107" s="632"/>
      <c r="M107" s="634"/>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c r="EA107" s="278"/>
      <c r="EB107" s="278"/>
      <c r="EC107" s="278"/>
      <c r="ED107" s="278"/>
      <c r="EE107" s="278"/>
      <c r="EF107" s="278"/>
      <c r="EG107" s="278"/>
      <c r="EH107" s="278"/>
      <c r="EI107" s="278"/>
      <c r="EJ107" s="278"/>
      <c r="EK107" s="278"/>
      <c r="EL107" s="278"/>
      <c r="EM107" s="278"/>
      <c r="EN107" s="278"/>
      <c r="EO107" s="278"/>
      <c r="EP107" s="278"/>
      <c r="EQ107" s="278"/>
      <c r="ER107" s="278"/>
      <c r="ES107" s="278"/>
      <c r="ET107" s="278"/>
      <c r="EU107" s="278"/>
      <c r="EV107" s="278"/>
      <c r="EW107" s="278"/>
      <c r="EX107" s="278"/>
      <c r="EY107" s="278"/>
      <c r="EZ107" s="278"/>
      <c r="FA107" s="278"/>
      <c r="FB107" s="278"/>
      <c r="FC107" s="278"/>
      <c r="FD107" s="278"/>
      <c r="FE107" s="278"/>
      <c r="FF107" s="278"/>
      <c r="FG107" s="278"/>
      <c r="FH107" s="278"/>
      <c r="FI107" s="278"/>
      <c r="FJ107" s="278"/>
      <c r="FK107" s="278"/>
      <c r="FL107" s="278"/>
    </row>
    <row r="108" spans="1:168" ht="20.25" customHeight="1">
      <c r="A108" s="635"/>
      <c r="B108" s="636"/>
      <c r="C108" s="636"/>
      <c r="D108" s="632"/>
      <c r="E108" s="632"/>
      <c r="F108" s="638"/>
      <c r="G108" s="632"/>
      <c r="H108" s="639"/>
      <c r="I108" s="632"/>
      <c r="J108" s="632"/>
      <c r="K108" s="632"/>
      <c r="L108" s="632"/>
      <c r="M108" s="634"/>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c r="AZ108" s="278"/>
      <c r="BA108" s="278"/>
      <c r="BB108" s="278"/>
      <c r="BC108" s="278"/>
      <c r="BD108" s="278"/>
      <c r="BE108" s="278"/>
      <c r="BF108" s="278"/>
      <c r="BG108" s="278"/>
      <c r="BH108" s="278"/>
      <c r="BI108" s="278"/>
      <c r="BJ108" s="278"/>
      <c r="BK108" s="278"/>
      <c r="BL108" s="278"/>
      <c r="BM108" s="278"/>
      <c r="BN108" s="278"/>
      <c r="BO108" s="278"/>
      <c r="BP108" s="278"/>
      <c r="BQ108" s="278"/>
      <c r="BR108" s="278"/>
      <c r="BS108" s="278"/>
      <c r="BT108" s="278"/>
      <c r="BU108" s="278"/>
      <c r="BV108" s="278"/>
      <c r="BW108" s="278"/>
      <c r="BX108" s="278"/>
      <c r="BY108" s="278"/>
      <c r="BZ108" s="278"/>
      <c r="CA108" s="278"/>
      <c r="CB108" s="278"/>
      <c r="CC108" s="278"/>
      <c r="CD108" s="278"/>
      <c r="CE108" s="278"/>
      <c r="CF108" s="278"/>
      <c r="CG108" s="278"/>
      <c r="CH108" s="278"/>
      <c r="CI108" s="278"/>
      <c r="CJ108" s="278"/>
      <c r="CK108" s="278"/>
      <c r="CL108" s="278"/>
      <c r="CM108" s="278"/>
      <c r="CN108" s="278"/>
      <c r="CO108" s="278"/>
      <c r="CP108" s="278"/>
      <c r="CQ108" s="278"/>
      <c r="CR108" s="278"/>
      <c r="CS108" s="278"/>
      <c r="CT108" s="278"/>
      <c r="CU108" s="278"/>
      <c r="CV108" s="278"/>
      <c r="CW108" s="278"/>
      <c r="CX108" s="278"/>
      <c r="CY108" s="278"/>
      <c r="CZ108" s="278"/>
      <c r="DA108" s="278"/>
      <c r="DB108" s="278"/>
      <c r="DC108" s="278"/>
      <c r="DD108" s="278"/>
      <c r="DE108" s="278"/>
      <c r="DF108" s="278"/>
      <c r="DG108" s="278"/>
      <c r="DH108" s="278"/>
      <c r="DI108" s="278"/>
      <c r="DJ108" s="278"/>
      <c r="DK108" s="278"/>
      <c r="DL108" s="278"/>
      <c r="DM108" s="278"/>
      <c r="DN108" s="278"/>
      <c r="DO108" s="278"/>
      <c r="DP108" s="278"/>
      <c r="DQ108" s="278"/>
      <c r="DR108" s="278"/>
      <c r="DS108" s="278"/>
      <c r="DT108" s="278"/>
      <c r="DU108" s="278"/>
      <c r="DV108" s="278"/>
      <c r="DW108" s="278"/>
      <c r="DX108" s="278"/>
      <c r="DY108" s="278"/>
      <c r="DZ108" s="278"/>
      <c r="EA108" s="278"/>
      <c r="EB108" s="278"/>
      <c r="EC108" s="278"/>
      <c r="ED108" s="278"/>
      <c r="EE108" s="278"/>
      <c r="EF108" s="278"/>
      <c r="EG108" s="278"/>
      <c r="EH108" s="278"/>
      <c r="EI108" s="278"/>
      <c r="EJ108" s="278"/>
      <c r="EK108" s="278"/>
      <c r="EL108" s="278"/>
      <c r="EM108" s="278"/>
      <c r="EN108" s="278"/>
      <c r="EO108" s="278"/>
      <c r="EP108" s="278"/>
      <c r="EQ108" s="278"/>
      <c r="ER108" s="278"/>
      <c r="ES108" s="278"/>
      <c r="ET108" s="278"/>
      <c r="EU108" s="278"/>
      <c r="EV108" s="278"/>
      <c r="EW108" s="278"/>
      <c r="EX108" s="278"/>
      <c r="EY108" s="278"/>
      <c r="EZ108" s="278"/>
      <c r="FA108" s="278"/>
      <c r="FB108" s="278"/>
      <c r="FC108" s="278"/>
      <c r="FD108" s="278"/>
      <c r="FE108" s="278"/>
      <c r="FF108" s="278"/>
      <c r="FG108" s="278"/>
      <c r="FH108" s="278"/>
      <c r="FI108" s="278"/>
      <c r="FJ108" s="278"/>
      <c r="FK108" s="278"/>
      <c r="FL108" s="278"/>
    </row>
    <row r="109" spans="1:168" ht="20.25" customHeight="1">
      <c r="A109" s="635">
        <f>'7- Mapa Final'!A110</f>
        <v>11</v>
      </c>
      <c r="B109" s="636" t="str">
        <f>'7- Mapa Final'!B110</f>
        <v>Ofrecer, prometer, entregar, aceptar o solicitar una ventaja indebida para:
La adquisición de bienes y servicios</v>
      </c>
      <c r="C109" s="636" t="str">
        <f>'7- Mapa Final'!C110</f>
        <v>Incorporar condiciones o requisitos que favorezcan a un proveedor en particular y/o una caracteristica o cualidad de un bien o servicio en especial</v>
      </c>
      <c r="D109" s="637" t="str">
        <f>'7- Mapa Final'!J110</f>
        <v>Muy Baja - 1</v>
      </c>
      <c r="E109" s="637" t="str">
        <f>'7- Mapa Final'!K110</f>
        <v>Moderado - 3</v>
      </c>
      <c r="F109" s="638" t="str">
        <f>'7- Mapa Final'!M110</f>
        <v>Moderado - 3</v>
      </c>
      <c r="G109" s="632" t="str">
        <f>'7- Mapa Final'!N110</f>
        <v>Reducir (Mitigar)</v>
      </c>
      <c r="H109" s="639" t="str">
        <f>'7- Mapa Final'!O110</f>
        <v>Informe trimestral de seguimiento al cumplimiento de las actividades del Sistema de Gestión Antisoborno</v>
      </c>
      <c r="I109" s="632" t="s">
        <v>542</v>
      </c>
      <c r="J109" s="632"/>
      <c r="K109" s="633">
        <v>45292</v>
      </c>
      <c r="L109" s="633">
        <v>45382</v>
      </c>
      <c r="M109" s="634" t="s">
        <v>553</v>
      </c>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c r="AZ109" s="278"/>
      <c r="BA109" s="278"/>
      <c r="BB109" s="278"/>
      <c r="BC109" s="278"/>
      <c r="BD109" s="278"/>
      <c r="BE109" s="278"/>
      <c r="BF109" s="278"/>
      <c r="BG109" s="278"/>
      <c r="BH109" s="278"/>
      <c r="BI109" s="278"/>
      <c r="BJ109" s="278"/>
      <c r="BK109" s="278"/>
      <c r="BL109" s="278"/>
      <c r="BM109" s="278"/>
      <c r="BN109" s="278"/>
      <c r="BO109" s="278"/>
      <c r="BP109" s="278"/>
      <c r="BQ109" s="278"/>
      <c r="BR109" s="278"/>
      <c r="BS109" s="278"/>
      <c r="BT109" s="278"/>
      <c r="BU109" s="278"/>
      <c r="BV109" s="278"/>
      <c r="BW109" s="278"/>
      <c r="BX109" s="278"/>
      <c r="BY109" s="278"/>
      <c r="BZ109" s="278"/>
      <c r="CA109" s="278"/>
      <c r="CB109" s="278"/>
      <c r="CC109" s="278"/>
      <c r="CD109" s="278"/>
      <c r="CE109" s="278"/>
      <c r="CF109" s="278"/>
      <c r="CG109" s="278"/>
      <c r="CH109" s="278"/>
      <c r="CI109" s="278"/>
      <c r="CJ109" s="278"/>
      <c r="CK109" s="278"/>
      <c r="CL109" s="278"/>
      <c r="CM109" s="278"/>
      <c r="CN109" s="278"/>
      <c r="CO109" s="278"/>
      <c r="CP109" s="278"/>
      <c r="CQ109" s="278"/>
      <c r="CR109" s="278"/>
      <c r="CS109" s="278"/>
      <c r="CT109" s="278"/>
      <c r="CU109" s="278"/>
      <c r="CV109" s="278"/>
      <c r="CW109" s="278"/>
      <c r="CX109" s="278"/>
      <c r="CY109" s="278"/>
      <c r="CZ109" s="278"/>
      <c r="DA109" s="278"/>
      <c r="DB109" s="278"/>
      <c r="DC109" s="278"/>
      <c r="DD109" s="278"/>
      <c r="DE109" s="278"/>
      <c r="DF109" s="278"/>
      <c r="DG109" s="278"/>
      <c r="DH109" s="278"/>
      <c r="DI109" s="278"/>
      <c r="DJ109" s="278"/>
      <c r="DK109" s="278"/>
      <c r="DL109" s="278"/>
      <c r="DM109" s="278"/>
      <c r="DN109" s="278"/>
      <c r="DO109" s="278"/>
      <c r="DP109" s="278"/>
      <c r="DQ109" s="278"/>
      <c r="DR109" s="278"/>
      <c r="DS109" s="278"/>
      <c r="DT109" s="278"/>
      <c r="DU109" s="278"/>
      <c r="DV109" s="278"/>
      <c r="DW109" s="278"/>
      <c r="DX109" s="278"/>
      <c r="DY109" s="278"/>
      <c r="DZ109" s="278"/>
      <c r="EA109" s="278"/>
      <c r="EB109" s="278"/>
      <c r="EC109" s="278"/>
      <c r="ED109" s="278"/>
      <c r="EE109" s="278"/>
      <c r="EF109" s="278"/>
      <c r="EG109" s="278"/>
      <c r="EH109" s="278"/>
      <c r="EI109" s="278"/>
      <c r="EJ109" s="278"/>
      <c r="EK109" s="278"/>
      <c r="EL109" s="278"/>
      <c r="EM109" s="278"/>
      <c r="EN109" s="278"/>
      <c r="EO109" s="278"/>
      <c r="EP109" s="278"/>
      <c r="EQ109" s="278"/>
      <c r="ER109" s="278"/>
      <c r="ES109" s="278"/>
      <c r="ET109" s="278"/>
      <c r="EU109" s="278"/>
      <c r="EV109" s="278"/>
      <c r="EW109" s="278"/>
      <c r="EX109" s="278"/>
      <c r="EY109" s="278"/>
      <c r="EZ109" s="278"/>
      <c r="FA109" s="278"/>
      <c r="FB109" s="278"/>
      <c r="FC109" s="278"/>
      <c r="FD109" s="278"/>
      <c r="FE109" s="278"/>
      <c r="FF109" s="278"/>
      <c r="FG109" s="278"/>
      <c r="FH109" s="278"/>
      <c r="FI109" s="278"/>
      <c r="FJ109" s="278"/>
      <c r="FK109" s="278"/>
      <c r="FL109" s="278"/>
    </row>
    <row r="110" spans="1:168" ht="20.25" customHeight="1">
      <c r="A110" s="635"/>
      <c r="B110" s="636"/>
      <c r="C110" s="636"/>
      <c r="D110" s="632"/>
      <c r="E110" s="632"/>
      <c r="F110" s="638"/>
      <c r="G110" s="632"/>
      <c r="H110" s="639"/>
      <c r="I110" s="632"/>
      <c r="J110" s="632"/>
      <c r="K110" s="632"/>
      <c r="L110" s="632"/>
      <c r="M110" s="634"/>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c r="AJ110" s="278"/>
      <c r="AK110" s="278"/>
      <c r="AL110" s="278"/>
      <c r="AM110" s="278"/>
      <c r="AN110" s="278"/>
      <c r="AO110" s="278"/>
      <c r="AP110" s="278"/>
      <c r="AQ110" s="278"/>
      <c r="AR110" s="278"/>
      <c r="AS110" s="278"/>
      <c r="AT110" s="278"/>
      <c r="AU110" s="278"/>
      <c r="AV110" s="278"/>
      <c r="AW110" s="278"/>
      <c r="AX110" s="278"/>
      <c r="AY110" s="278"/>
      <c r="AZ110" s="278"/>
      <c r="BA110" s="278"/>
      <c r="BB110" s="278"/>
      <c r="BC110" s="278"/>
      <c r="BD110" s="278"/>
      <c r="BE110" s="278"/>
      <c r="BF110" s="278"/>
      <c r="BG110" s="278"/>
      <c r="BH110" s="278"/>
      <c r="BI110" s="278"/>
      <c r="BJ110" s="278"/>
      <c r="BK110" s="278"/>
      <c r="BL110" s="278"/>
      <c r="BM110" s="278"/>
      <c r="BN110" s="278"/>
      <c r="BO110" s="278"/>
      <c r="BP110" s="278"/>
      <c r="BQ110" s="278"/>
      <c r="BR110" s="278"/>
      <c r="BS110" s="278"/>
      <c r="BT110" s="278"/>
      <c r="BU110" s="278"/>
      <c r="BV110" s="278"/>
      <c r="BW110" s="278"/>
      <c r="BX110" s="278"/>
      <c r="BY110" s="278"/>
      <c r="BZ110" s="278"/>
      <c r="CA110" s="278"/>
      <c r="CB110" s="278"/>
      <c r="CC110" s="278"/>
      <c r="CD110" s="278"/>
      <c r="CE110" s="278"/>
      <c r="CF110" s="278"/>
      <c r="CG110" s="278"/>
      <c r="CH110" s="278"/>
      <c r="CI110" s="278"/>
      <c r="CJ110" s="278"/>
      <c r="CK110" s="278"/>
      <c r="CL110" s="278"/>
      <c r="CM110" s="278"/>
      <c r="CN110" s="278"/>
      <c r="CO110" s="278"/>
      <c r="CP110" s="278"/>
      <c r="CQ110" s="278"/>
      <c r="CR110" s="278"/>
      <c r="CS110" s="278"/>
      <c r="CT110" s="278"/>
      <c r="CU110" s="278"/>
      <c r="CV110" s="278"/>
      <c r="CW110" s="278"/>
      <c r="CX110" s="278"/>
      <c r="CY110" s="278"/>
      <c r="CZ110" s="278"/>
      <c r="DA110" s="278"/>
      <c r="DB110" s="278"/>
      <c r="DC110" s="278"/>
      <c r="DD110" s="278"/>
      <c r="DE110" s="278"/>
      <c r="DF110" s="278"/>
      <c r="DG110" s="278"/>
      <c r="DH110" s="278"/>
      <c r="DI110" s="278"/>
      <c r="DJ110" s="278"/>
      <c r="DK110" s="278"/>
      <c r="DL110" s="278"/>
      <c r="DM110" s="278"/>
      <c r="DN110" s="278"/>
      <c r="DO110" s="278"/>
      <c r="DP110" s="278"/>
      <c r="DQ110" s="278"/>
      <c r="DR110" s="278"/>
      <c r="DS110" s="278"/>
      <c r="DT110" s="278"/>
      <c r="DU110" s="278"/>
      <c r="DV110" s="278"/>
      <c r="DW110" s="278"/>
      <c r="DX110" s="278"/>
      <c r="DY110" s="278"/>
      <c r="DZ110" s="278"/>
      <c r="EA110" s="278"/>
      <c r="EB110" s="278"/>
      <c r="EC110" s="278"/>
      <c r="ED110" s="278"/>
      <c r="EE110" s="278"/>
      <c r="EF110" s="278"/>
      <c r="EG110" s="278"/>
      <c r="EH110" s="278"/>
      <c r="EI110" s="278"/>
      <c r="EJ110" s="278"/>
      <c r="EK110" s="278"/>
      <c r="EL110" s="278"/>
      <c r="EM110" s="278"/>
      <c r="EN110" s="278"/>
      <c r="EO110" s="278"/>
      <c r="EP110" s="278"/>
      <c r="EQ110" s="278"/>
      <c r="ER110" s="278"/>
      <c r="ES110" s="278"/>
      <c r="ET110" s="278"/>
      <c r="EU110" s="278"/>
      <c r="EV110" s="278"/>
      <c r="EW110" s="278"/>
      <c r="EX110" s="278"/>
      <c r="EY110" s="278"/>
      <c r="EZ110" s="278"/>
      <c r="FA110" s="278"/>
      <c r="FB110" s="278"/>
      <c r="FC110" s="278"/>
      <c r="FD110" s="278"/>
      <c r="FE110" s="278"/>
      <c r="FF110" s="278"/>
      <c r="FG110" s="278"/>
      <c r="FH110" s="278"/>
      <c r="FI110" s="278"/>
      <c r="FJ110" s="278"/>
      <c r="FK110" s="278"/>
      <c r="FL110" s="278"/>
    </row>
    <row r="111" spans="1:168" ht="20.25" customHeight="1">
      <c r="A111" s="635"/>
      <c r="B111" s="636"/>
      <c r="C111" s="636"/>
      <c r="D111" s="632"/>
      <c r="E111" s="632"/>
      <c r="F111" s="638"/>
      <c r="G111" s="632"/>
      <c r="H111" s="639"/>
      <c r="I111" s="632"/>
      <c r="J111" s="632"/>
      <c r="K111" s="632"/>
      <c r="L111" s="632"/>
      <c r="M111" s="634"/>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278"/>
      <c r="AY111" s="278"/>
      <c r="AZ111" s="278"/>
      <c r="BA111" s="278"/>
      <c r="BB111" s="278"/>
      <c r="BC111" s="278"/>
      <c r="BD111" s="278"/>
      <c r="BE111" s="278"/>
      <c r="BF111" s="278"/>
      <c r="BG111" s="278"/>
      <c r="BH111" s="278"/>
      <c r="BI111" s="278"/>
      <c r="BJ111" s="278"/>
      <c r="BK111" s="278"/>
      <c r="BL111" s="278"/>
      <c r="BM111" s="278"/>
      <c r="BN111" s="278"/>
      <c r="BO111" s="278"/>
      <c r="BP111" s="278"/>
      <c r="BQ111" s="278"/>
      <c r="BR111" s="278"/>
      <c r="BS111" s="278"/>
      <c r="BT111" s="278"/>
      <c r="BU111" s="278"/>
      <c r="BV111" s="278"/>
      <c r="BW111" s="278"/>
      <c r="BX111" s="278"/>
      <c r="BY111" s="278"/>
      <c r="BZ111" s="278"/>
      <c r="CA111" s="278"/>
      <c r="CB111" s="278"/>
      <c r="CC111" s="278"/>
      <c r="CD111" s="278"/>
      <c r="CE111" s="278"/>
      <c r="CF111" s="278"/>
      <c r="CG111" s="278"/>
      <c r="CH111" s="278"/>
      <c r="CI111" s="278"/>
      <c r="CJ111" s="278"/>
      <c r="CK111" s="278"/>
      <c r="CL111" s="278"/>
      <c r="CM111" s="278"/>
      <c r="CN111" s="278"/>
      <c r="CO111" s="278"/>
      <c r="CP111" s="278"/>
      <c r="CQ111" s="278"/>
      <c r="CR111" s="278"/>
      <c r="CS111" s="278"/>
      <c r="CT111" s="278"/>
      <c r="CU111" s="278"/>
      <c r="CV111" s="278"/>
      <c r="CW111" s="278"/>
      <c r="CX111" s="278"/>
      <c r="CY111" s="278"/>
      <c r="CZ111" s="278"/>
      <c r="DA111" s="278"/>
      <c r="DB111" s="278"/>
      <c r="DC111" s="278"/>
      <c r="DD111" s="278"/>
      <c r="DE111" s="278"/>
      <c r="DF111" s="278"/>
      <c r="DG111" s="278"/>
      <c r="DH111" s="278"/>
      <c r="DI111" s="278"/>
      <c r="DJ111" s="278"/>
      <c r="DK111" s="278"/>
      <c r="DL111" s="278"/>
      <c r="DM111" s="278"/>
      <c r="DN111" s="278"/>
      <c r="DO111" s="278"/>
      <c r="DP111" s="278"/>
      <c r="DQ111" s="278"/>
      <c r="DR111" s="278"/>
      <c r="DS111" s="278"/>
      <c r="DT111" s="278"/>
      <c r="DU111" s="278"/>
      <c r="DV111" s="278"/>
      <c r="DW111" s="278"/>
      <c r="DX111" s="278"/>
      <c r="DY111" s="278"/>
      <c r="DZ111" s="278"/>
      <c r="EA111" s="278"/>
      <c r="EB111" s="278"/>
      <c r="EC111" s="278"/>
      <c r="ED111" s="278"/>
      <c r="EE111" s="278"/>
      <c r="EF111" s="278"/>
      <c r="EG111" s="278"/>
      <c r="EH111" s="278"/>
      <c r="EI111" s="278"/>
      <c r="EJ111" s="278"/>
      <c r="EK111" s="278"/>
      <c r="EL111" s="278"/>
      <c r="EM111" s="278"/>
      <c r="EN111" s="278"/>
      <c r="EO111" s="278"/>
      <c r="EP111" s="278"/>
      <c r="EQ111" s="278"/>
      <c r="ER111" s="278"/>
      <c r="ES111" s="278"/>
      <c r="ET111" s="278"/>
      <c r="EU111" s="278"/>
      <c r="EV111" s="278"/>
      <c r="EW111" s="278"/>
      <c r="EX111" s="278"/>
      <c r="EY111" s="278"/>
      <c r="EZ111" s="278"/>
      <c r="FA111" s="278"/>
      <c r="FB111" s="278"/>
      <c r="FC111" s="278"/>
      <c r="FD111" s="278"/>
      <c r="FE111" s="278"/>
      <c r="FF111" s="278"/>
      <c r="FG111" s="278"/>
      <c r="FH111" s="278"/>
      <c r="FI111" s="278"/>
      <c r="FJ111" s="278"/>
      <c r="FK111" s="278"/>
      <c r="FL111" s="278"/>
    </row>
    <row r="112" spans="1:168" ht="20.25" customHeight="1">
      <c r="A112" s="635"/>
      <c r="B112" s="636"/>
      <c r="C112" s="636"/>
      <c r="D112" s="632"/>
      <c r="E112" s="632"/>
      <c r="F112" s="638"/>
      <c r="G112" s="632"/>
      <c r="H112" s="639"/>
      <c r="I112" s="632"/>
      <c r="J112" s="632"/>
      <c r="K112" s="632"/>
      <c r="L112" s="632"/>
      <c r="M112" s="634"/>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8"/>
      <c r="AY112" s="278"/>
      <c r="AZ112" s="278"/>
      <c r="BA112" s="278"/>
      <c r="BB112" s="278"/>
      <c r="BC112" s="278"/>
      <c r="BD112" s="278"/>
      <c r="BE112" s="278"/>
      <c r="BF112" s="278"/>
      <c r="BG112" s="278"/>
      <c r="BH112" s="278"/>
      <c r="BI112" s="278"/>
      <c r="BJ112" s="278"/>
      <c r="BK112" s="278"/>
      <c r="BL112" s="278"/>
      <c r="BM112" s="278"/>
      <c r="BN112" s="278"/>
      <c r="BO112" s="278"/>
      <c r="BP112" s="278"/>
      <c r="BQ112" s="278"/>
      <c r="BR112" s="278"/>
      <c r="BS112" s="278"/>
      <c r="BT112" s="278"/>
      <c r="BU112" s="278"/>
      <c r="BV112" s="278"/>
      <c r="BW112" s="278"/>
      <c r="BX112" s="278"/>
      <c r="BY112" s="278"/>
      <c r="BZ112" s="278"/>
      <c r="CA112" s="278"/>
      <c r="CB112" s="278"/>
      <c r="CC112" s="278"/>
      <c r="CD112" s="278"/>
      <c r="CE112" s="278"/>
      <c r="CF112" s="278"/>
      <c r="CG112" s="278"/>
      <c r="CH112" s="278"/>
      <c r="CI112" s="278"/>
      <c r="CJ112" s="278"/>
      <c r="CK112" s="278"/>
      <c r="CL112" s="278"/>
      <c r="CM112" s="278"/>
      <c r="CN112" s="278"/>
      <c r="CO112" s="278"/>
      <c r="CP112" s="278"/>
      <c r="CQ112" s="278"/>
      <c r="CR112" s="278"/>
      <c r="CS112" s="278"/>
      <c r="CT112" s="278"/>
      <c r="CU112" s="278"/>
      <c r="CV112" s="278"/>
      <c r="CW112" s="278"/>
      <c r="CX112" s="278"/>
      <c r="CY112" s="278"/>
      <c r="CZ112" s="278"/>
      <c r="DA112" s="278"/>
      <c r="DB112" s="278"/>
      <c r="DC112" s="278"/>
      <c r="DD112" s="278"/>
      <c r="DE112" s="278"/>
      <c r="DF112" s="278"/>
      <c r="DG112" s="278"/>
      <c r="DH112" s="278"/>
      <c r="DI112" s="278"/>
      <c r="DJ112" s="278"/>
      <c r="DK112" s="278"/>
      <c r="DL112" s="278"/>
      <c r="DM112" s="278"/>
      <c r="DN112" s="278"/>
      <c r="DO112" s="278"/>
      <c r="DP112" s="278"/>
      <c r="DQ112" s="278"/>
      <c r="DR112" s="278"/>
      <c r="DS112" s="278"/>
      <c r="DT112" s="278"/>
      <c r="DU112" s="278"/>
      <c r="DV112" s="278"/>
      <c r="DW112" s="278"/>
      <c r="DX112" s="278"/>
      <c r="DY112" s="278"/>
      <c r="DZ112" s="278"/>
      <c r="EA112" s="278"/>
      <c r="EB112" s="278"/>
      <c r="EC112" s="278"/>
      <c r="ED112" s="278"/>
      <c r="EE112" s="278"/>
      <c r="EF112" s="278"/>
      <c r="EG112" s="278"/>
      <c r="EH112" s="278"/>
      <c r="EI112" s="278"/>
      <c r="EJ112" s="278"/>
      <c r="EK112" s="278"/>
      <c r="EL112" s="278"/>
      <c r="EM112" s="278"/>
      <c r="EN112" s="278"/>
      <c r="EO112" s="278"/>
      <c r="EP112" s="278"/>
      <c r="EQ112" s="278"/>
      <c r="ER112" s="278"/>
      <c r="ES112" s="278"/>
      <c r="ET112" s="278"/>
      <c r="EU112" s="278"/>
      <c r="EV112" s="278"/>
      <c r="EW112" s="278"/>
      <c r="EX112" s="278"/>
      <c r="EY112" s="278"/>
      <c r="EZ112" s="278"/>
      <c r="FA112" s="278"/>
      <c r="FB112" s="278"/>
      <c r="FC112" s="278"/>
      <c r="FD112" s="278"/>
      <c r="FE112" s="278"/>
      <c r="FF112" s="278"/>
      <c r="FG112" s="278"/>
      <c r="FH112" s="278"/>
      <c r="FI112" s="278"/>
      <c r="FJ112" s="278"/>
      <c r="FK112" s="278"/>
      <c r="FL112" s="278"/>
    </row>
    <row r="113" spans="1:168" ht="20.25" customHeight="1">
      <c r="A113" s="635"/>
      <c r="B113" s="636"/>
      <c r="C113" s="636"/>
      <c r="D113" s="632"/>
      <c r="E113" s="632"/>
      <c r="F113" s="638"/>
      <c r="G113" s="632"/>
      <c r="H113" s="639"/>
      <c r="I113" s="632"/>
      <c r="J113" s="632"/>
      <c r="K113" s="632"/>
      <c r="L113" s="632"/>
      <c r="M113" s="634"/>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8"/>
      <c r="AY113" s="278"/>
      <c r="AZ113" s="278"/>
      <c r="BA113" s="278"/>
      <c r="BB113" s="278"/>
      <c r="BC113" s="278"/>
      <c r="BD113" s="278"/>
      <c r="BE113" s="278"/>
      <c r="BF113" s="278"/>
      <c r="BG113" s="278"/>
      <c r="BH113" s="278"/>
      <c r="BI113" s="278"/>
      <c r="BJ113" s="278"/>
      <c r="BK113" s="278"/>
      <c r="BL113" s="278"/>
      <c r="BM113" s="278"/>
      <c r="BN113" s="278"/>
      <c r="BO113" s="278"/>
      <c r="BP113" s="278"/>
      <c r="BQ113" s="278"/>
      <c r="BR113" s="278"/>
      <c r="BS113" s="278"/>
      <c r="BT113" s="278"/>
      <c r="BU113" s="278"/>
      <c r="BV113" s="278"/>
      <c r="BW113" s="278"/>
      <c r="BX113" s="278"/>
      <c r="BY113" s="278"/>
      <c r="BZ113" s="278"/>
      <c r="CA113" s="278"/>
      <c r="CB113" s="278"/>
      <c r="CC113" s="278"/>
      <c r="CD113" s="278"/>
      <c r="CE113" s="278"/>
      <c r="CF113" s="278"/>
      <c r="CG113" s="278"/>
      <c r="CH113" s="278"/>
      <c r="CI113" s="278"/>
      <c r="CJ113" s="278"/>
      <c r="CK113" s="278"/>
      <c r="CL113" s="278"/>
      <c r="CM113" s="278"/>
      <c r="CN113" s="278"/>
      <c r="CO113" s="278"/>
      <c r="CP113" s="278"/>
      <c r="CQ113" s="278"/>
      <c r="CR113" s="278"/>
      <c r="CS113" s="278"/>
      <c r="CT113" s="278"/>
      <c r="CU113" s="278"/>
      <c r="CV113" s="278"/>
      <c r="CW113" s="278"/>
      <c r="CX113" s="278"/>
      <c r="CY113" s="278"/>
      <c r="CZ113" s="278"/>
      <c r="DA113" s="278"/>
      <c r="DB113" s="278"/>
      <c r="DC113" s="278"/>
      <c r="DD113" s="278"/>
      <c r="DE113" s="278"/>
      <c r="DF113" s="278"/>
      <c r="DG113" s="278"/>
      <c r="DH113" s="278"/>
      <c r="DI113" s="278"/>
      <c r="DJ113" s="278"/>
      <c r="DK113" s="278"/>
      <c r="DL113" s="278"/>
      <c r="DM113" s="278"/>
      <c r="DN113" s="278"/>
      <c r="DO113" s="278"/>
      <c r="DP113" s="278"/>
      <c r="DQ113" s="278"/>
      <c r="DR113" s="278"/>
      <c r="DS113" s="278"/>
      <c r="DT113" s="278"/>
      <c r="DU113" s="278"/>
      <c r="DV113" s="278"/>
      <c r="DW113" s="278"/>
      <c r="DX113" s="278"/>
      <c r="DY113" s="278"/>
      <c r="DZ113" s="278"/>
      <c r="EA113" s="278"/>
      <c r="EB113" s="278"/>
      <c r="EC113" s="278"/>
      <c r="ED113" s="278"/>
      <c r="EE113" s="278"/>
      <c r="EF113" s="278"/>
      <c r="EG113" s="278"/>
      <c r="EH113" s="278"/>
      <c r="EI113" s="278"/>
      <c r="EJ113" s="278"/>
      <c r="EK113" s="278"/>
      <c r="EL113" s="278"/>
      <c r="EM113" s="278"/>
      <c r="EN113" s="278"/>
      <c r="EO113" s="278"/>
      <c r="EP113" s="278"/>
      <c r="EQ113" s="278"/>
      <c r="ER113" s="278"/>
      <c r="ES113" s="278"/>
      <c r="ET113" s="278"/>
      <c r="EU113" s="278"/>
      <c r="EV113" s="278"/>
      <c r="EW113" s="278"/>
      <c r="EX113" s="278"/>
      <c r="EY113" s="278"/>
      <c r="EZ113" s="278"/>
      <c r="FA113" s="278"/>
      <c r="FB113" s="278"/>
      <c r="FC113" s="278"/>
      <c r="FD113" s="278"/>
      <c r="FE113" s="278"/>
      <c r="FF113" s="278"/>
      <c r="FG113" s="278"/>
      <c r="FH113" s="278"/>
      <c r="FI113" s="278"/>
      <c r="FJ113" s="278"/>
      <c r="FK113" s="278"/>
      <c r="FL113" s="278"/>
    </row>
    <row r="114" spans="1:168" ht="20.25" customHeight="1">
      <c r="A114" s="635"/>
      <c r="B114" s="636"/>
      <c r="C114" s="636"/>
      <c r="D114" s="632"/>
      <c r="E114" s="632"/>
      <c r="F114" s="638"/>
      <c r="G114" s="632"/>
      <c r="H114" s="639"/>
      <c r="I114" s="632"/>
      <c r="J114" s="632"/>
      <c r="K114" s="632"/>
      <c r="L114" s="632"/>
      <c r="M114" s="634"/>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8"/>
      <c r="AY114" s="278"/>
      <c r="AZ114" s="278"/>
      <c r="BA114" s="278"/>
      <c r="BB114" s="278"/>
      <c r="BC114" s="278"/>
      <c r="BD114" s="278"/>
      <c r="BE114" s="278"/>
      <c r="BF114" s="278"/>
      <c r="BG114" s="278"/>
      <c r="BH114" s="278"/>
      <c r="BI114" s="278"/>
      <c r="BJ114" s="278"/>
      <c r="BK114" s="278"/>
      <c r="BL114" s="278"/>
      <c r="BM114" s="278"/>
      <c r="BN114" s="278"/>
      <c r="BO114" s="278"/>
      <c r="BP114" s="278"/>
      <c r="BQ114" s="278"/>
      <c r="BR114" s="278"/>
      <c r="BS114" s="278"/>
      <c r="BT114" s="278"/>
      <c r="BU114" s="278"/>
      <c r="BV114" s="278"/>
      <c r="BW114" s="278"/>
      <c r="BX114" s="278"/>
      <c r="BY114" s="278"/>
      <c r="BZ114" s="278"/>
      <c r="CA114" s="278"/>
      <c r="CB114" s="278"/>
      <c r="CC114" s="278"/>
      <c r="CD114" s="278"/>
      <c r="CE114" s="278"/>
      <c r="CF114" s="278"/>
      <c r="CG114" s="278"/>
      <c r="CH114" s="278"/>
      <c r="CI114" s="278"/>
      <c r="CJ114" s="278"/>
      <c r="CK114" s="278"/>
      <c r="CL114" s="278"/>
      <c r="CM114" s="278"/>
      <c r="CN114" s="278"/>
      <c r="CO114" s="278"/>
      <c r="CP114" s="278"/>
      <c r="CQ114" s="278"/>
      <c r="CR114" s="278"/>
      <c r="CS114" s="278"/>
      <c r="CT114" s="278"/>
      <c r="CU114" s="278"/>
      <c r="CV114" s="278"/>
      <c r="CW114" s="278"/>
      <c r="CX114" s="278"/>
      <c r="CY114" s="278"/>
      <c r="CZ114" s="278"/>
      <c r="DA114" s="278"/>
      <c r="DB114" s="278"/>
      <c r="DC114" s="278"/>
      <c r="DD114" s="278"/>
      <c r="DE114" s="278"/>
      <c r="DF114" s="278"/>
      <c r="DG114" s="278"/>
      <c r="DH114" s="278"/>
      <c r="DI114" s="278"/>
      <c r="DJ114" s="278"/>
      <c r="DK114" s="278"/>
      <c r="DL114" s="278"/>
      <c r="DM114" s="278"/>
      <c r="DN114" s="278"/>
      <c r="DO114" s="278"/>
      <c r="DP114" s="278"/>
      <c r="DQ114" s="278"/>
      <c r="DR114" s="278"/>
      <c r="DS114" s="278"/>
      <c r="DT114" s="278"/>
      <c r="DU114" s="278"/>
      <c r="DV114" s="278"/>
      <c r="DW114" s="278"/>
      <c r="DX114" s="278"/>
      <c r="DY114" s="278"/>
      <c r="DZ114" s="278"/>
      <c r="EA114" s="278"/>
      <c r="EB114" s="278"/>
      <c r="EC114" s="278"/>
      <c r="ED114" s="278"/>
      <c r="EE114" s="278"/>
      <c r="EF114" s="278"/>
      <c r="EG114" s="278"/>
      <c r="EH114" s="278"/>
      <c r="EI114" s="278"/>
      <c r="EJ114" s="278"/>
      <c r="EK114" s="278"/>
      <c r="EL114" s="278"/>
      <c r="EM114" s="278"/>
      <c r="EN114" s="278"/>
      <c r="EO114" s="278"/>
      <c r="EP114" s="278"/>
      <c r="EQ114" s="278"/>
      <c r="ER114" s="278"/>
      <c r="ES114" s="278"/>
      <c r="ET114" s="278"/>
      <c r="EU114" s="278"/>
      <c r="EV114" s="278"/>
      <c r="EW114" s="278"/>
      <c r="EX114" s="278"/>
      <c r="EY114" s="278"/>
      <c r="EZ114" s="278"/>
      <c r="FA114" s="278"/>
      <c r="FB114" s="278"/>
      <c r="FC114" s="278"/>
      <c r="FD114" s="278"/>
      <c r="FE114" s="278"/>
      <c r="FF114" s="278"/>
      <c r="FG114" s="278"/>
      <c r="FH114" s="278"/>
      <c r="FI114" s="278"/>
      <c r="FJ114" s="278"/>
      <c r="FK114" s="278"/>
      <c r="FL114" s="278"/>
    </row>
    <row r="115" spans="1:168" ht="20.25" customHeight="1">
      <c r="A115" s="635"/>
      <c r="B115" s="636"/>
      <c r="C115" s="636"/>
      <c r="D115" s="632"/>
      <c r="E115" s="632"/>
      <c r="F115" s="638"/>
      <c r="G115" s="632"/>
      <c r="H115" s="639"/>
      <c r="I115" s="632"/>
      <c r="J115" s="632"/>
      <c r="K115" s="632"/>
      <c r="L115" s="632"/>
      <c r="M115" s="634"/>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8"/>
      <c r="AI115" s="278"/>
      <c r="AJ115" s="278"/>
      <c r="AK115" s="278"/>
      <c r="AL115" s="278"/>
      <c r="AM115" s="278"/>
      <c r="AN115" s="278"/>
      <c r="AO115" s="278"/>
      <c r="AP115" s="278"/>
      <c r="AQ115" s="278"/>
      <c r="AR115" s="278"/>
      <c r="AS115" s="278"/>
      <c r="AT115" s="278"/>
      <c r="AU115" s="278"/>
      <c r="AV115" s="278"/>
      <c r="AW115" s="278"/>
      <c r="AX115" s="278"/>
      <c r="AY115" s="278"/>
      <c r="AZ115" s="278"/>
      <c r="BA115" s="278"/>
      <c r="BB115" s="278"/>
      <c r="BC115" s="278"/>
      <c r="BD115" s="278"/>
      <c r="BE115" s="278"/>
      <c r="BF115" s="278"/>
      <c r="BG115" s="278"/>
      <c r="BH115" s="278"/>
      <c r="BI115" s="278"/>
      <c r="BJ115" s="278"/>
      <c r="BK115" s="278"/>
      <c r="BL115" s="278"/>
      <c r="BM115" s="278"/>
      <c r="BN115" s="278"/>
      <c r="BO115" s="278"/>
      <c r="BP115" s="278"/>
      <c r="BQ115" s="278"/>
      <c r="BR115" s="278"/>
      <c r="BS115" s="278"/>
      <c r="BT115" s="278"/>
      <c r="BU115" s="278"/>
      <c r="BV115" s="278"/>
      <c r="BW115" s="278"/>
      <c r="BX115" s="278"/>
      <c r="BY115" s="278"/>
      <c r="BZ115" s="278"/>
      <c r="CA115" s="278"/>
      <c r="CB115" s="278"/>
      <c r="CC115" s="278"/>
      <c r="CD115" s="278"/>
      <c r="CE115" s="278"/>
      <c r="CF115" s="278"/>
      <c r="CG115" s="278"/>
      <c r="CH115" s="278"/>
      <c r="CI115" s="278"/>
      <c r="CJ115" s="278"/>
      <c r="CK115" s="278"/>
      <c r="CL115" s="278"/>
      <c r="CM115" s="278"/>
      <c r="CN115" s="278"/>
      <c r="CO115" s="278"/>
      <c r="CP115" s="278"/>
      <c r="CQ115" s="278"/>
      <c r="CR115" s="278"/>
      <c r="CS115" s="278"/>
      <c r="CT115" s="278"/>
      <c r="CU115" s="278"/>
      <c r="CV115" s="278"/>
      <c r="CW115" s="278"/>
      <c r="CX115" s="278"/>
      <c r="CY115" s="278"/>
      <c r="CZ115" s="278"/>
      <c r="DA115" s="278"/>
      <c r="DB115" s="278"/>
      <c r="DC115" s="278"/>
      <c r="DD115" s="278"/>
      <c r="DE115" s="278"/>
      <c r="DF115" s="278"/>
      <c r="DG115" s="278"/>
      <c r="DH115" s="278"/>
      <c r="DI115" s="278"/>
      <c r="DJ115" s="278"/>
      <c r="DK115" s="278"/>
      <c r="DL115" s="278"/>
      <c r="DM115" s="278"/>
      <c r="DN115" s="278"/>
      <c r="DO115" s="278"/>
      <c r="DP115" s="278"/>
      <c r="DQ115" s="278"/>
      <c r="DR115" s="278"/>
      <c r="DS115" s="278"/>
      <c r="DT115" s="278"/>
      <c r="DU115" s="278"/>
      <c r="DV115" s="278"/>
      <c r="DW115" s="278"/>
      <c r="DX115" s="278"/>
      <c r="DY115" s="278"/>
      <c r="DZ115" s="278"/>
      <c r="EA115" s="278"/>
      <c r="EB115" s="278"/>
      <c r="EC115" s="278"/>
      <c r="ED115" s="278"/>
      <c r="EE115" s="278"/>
      <c r="EF115" s="278"/>
      <c r="EG115" s="278"/>
      <c r="EH115" s="278"/>
      <c r="EI115" s="278"/>
      <c r="EJ115" s="278"/>
      <c r="EK115" s="278"/>
      <c r="EL115" s="278"/>
      <c r="EM115" s="278"/>
      <c r="EN115" s="278"/>
      <c r="EO115" s="278"/>
      <c r="EP115" s="278"/>
      <c r="EQ115" s="278"/>
      <c r="ER115" s="278"/>
      <c r="ES115" s="278"/>
      <c r="ET115" s="278"/>
      <c r="EU115" s="278"/>
      <c r="EV115" s="278"/>
      <c r="EW115" s="278"/>
      <c r="EX115" s="278"/>
      <c r="EY115" s="278"/>
      <c r="EZ115" s="278"/>
      <c r="FA115" s="278"/>
      <c r="FB115" s="278"/>
      <c r="FC115" s="278"/>
      <c r="FD115" s="278"/>
      <c r="FE115" s="278"/>
      <c r="FF115" s="278"/>
      <c r="FG115" s="278"/>
      <c r="FH115" s="278"/>
      <c r="FI115" s="278"/>
      <c r="FJ115" s="278"/>
      <c r="FK115" s="278"/>
      <c r="FL115" s="278"/>
    </row>
    <row r="116" spans="1:168" ht="20.25" customHeight="1">
      <c r="A116" s="635"/>
      <c r="B116" s="636"/>
      <c r="C116" s="636"/>
      <c r="D116" s="632"/>
      <c r="E116" s="632"/>
      <c r="F116" s="638"/>
      <c r="G116" s="632"/>
      <c r="H116" s="639"/>
      <c r="I116" s="632"/>
      <c r="J116" s="632"/>
      <c r="K116" s="632"/>
      <c r="L116" s="632"/>
      <c r="M116" s="634"/>
      <c r="N116" s="278"/>
      <c r="O116" s="278"/>
      <c r="P116" s="278"/>
      <c r="Q116" s="278"/>
      <c r="R116" s="278"/>
      <c r="S116" s="278"/>
      <c r="T116" s="278"/>
      <c r="U116" s="278"/>
      <c r="V116" s="278"/>
      <c r="W116" s="278"/>
      <c r="X116" s="278"/>
      <c r="Y116" s="278"/>
      <c r="Z116" s="278"/>
      <c r="AA116" s="278"/>
      <c r="AB116" s="278"/>
      <c r="AC116" s="278"/>
      <c r="AD116" s="278"/>
      <c r="AE116" s="278"/>
      <c r="AF116" s="278"/>
      <c r="AG116" s="278"/>
      <c r="AH116" s="278"/>
      <c r="AI116" s="278"/>
      <c r="AJ116" s="278"/>
      <c r="AK116" s="278"/>
      <c r="AL116" s="278"/>
      <c r="AM116" s="278"/>
      <c r="AN116" s="278"/>
      <c r="AO116" s="278"/>
      <c r="AP116" s="278"/>
      <c r="AQ116" s="278"/>
      <c r="AR116" s="278"/>
      <c r="AS116" s="278"/>
      <c r="AT116" s="278"/>
      <c r="AU116" s="278"/>
      <c r="AV116" s="278"/>
      <c r="AW116" s="278"/>
      <c r="AX116" s="278"/>
      <c r="AY116" s="278"/>
      <c r="AZ116" s="278"/>
      <c r="BA116" s="278"/>
      <c r="BB116" s="278"/>
      <c r="BC116" s="278"/>
      <c r="BD116" s="278"/>
      <c r="BE116" s="278"/>
      <c r="BF116" s="278"/>
      <c r="BG116" s="278"/>
      <c r="BH116" s="278"/>
      <c r="BI116" s="278"/>
      <c r="BJ116" s="278"/>
      <c r="BK116" s="278"/>
      <c r="BL116" s="278"/>
      <c r="BM116" s="278"/>
      <c r="BN116" s="278"/>
      <c r="BO116" s="278"/>
      <c r="BP116" s="278"/>
      <c r="BQ116" s="278"/>
      <c r="BR116" s="278"/>
      <c r="BS116" s="278"/>
      <c r="BT116" s="278"/>
      <c r="BU116" s="278"/>
      <c r="BV116" s="278"/>
      <c r="BW116" s="278"/>
      <c r="BX116" s="278"/>
      <c r="BY116" s="278"/>
      <c r="BZ116" s="278"/>
      <c r="CA116" s="278"/>
      <c r="CB116" s="278"/>
      <c r="CC116" s="278"/>
      <c r="CD116" s="278"/>
      <c r="CE116" s="278"/>
      <c r="CF116" s="278"/>
      <c r="CG116" s="278"/>
      <c r="CH116" s="278"/>
      <c r="CI116" s="278"/>
      <c r="CJ116" s="278"/>
      <c r="CK116" s="278"/>
      <c r="CL116" s="278"/>
      <c r="CM116" s="278"/>
      <c r="CN116" s="278"/>
      <c r="CO116" s="278"/>
      <c r="CP116" s="278"/>
      <c r="CQ116" s="278"/>
      <c r="CR116" s="278"/>
      <c r="CS116" s="278"/>
      <c r="CT116" s="278"/>
      <c r="CU116" s="278"/>
      <c r="CV116" s="278"/>
      <c r="CW116" s="278"/>
      <c r="CX116" s="278"/>
      <c r="CY116" s="278"/>
      <c r="CZ116" s="278"/>
      <c r="DA116" s="278"/>
      <c r="DB116" s="278"/>
      <c r="DC116" s="278"/>
      <c r="DD116" s="278"/>
      <c r="DE116" s="278"/>
      <c r="DF116" s="278"/>
      <c r="DG116" s="278"/>
      <c r="DH116" s="278"/>
      <c r="DI116" s="278"/>
      <c r="DJ116" s="278"/>
      <c r="DK116" s="278"/>
      <c r="DL116" s="278"/>
      <c r="DM116" s="278"/>
      <c r="DN116" s="278"/>
      <c r="DO116" s="278"/>
      <c r="DP116" s="278"/>
      <c r="DQ116" s="278"/>
      <c r="DR116" s="278"/>
      <c r="DS116" s="278"/>
      <c r="DT116" s="278"/>
      <c r="DU116" s="278"/>
      <c r="DV116" s="278"/>
      <c r="DW116" s="278"/>
      <c r="DX116" s="278"/>
      <c r="DY116" s="278"/>
      <c r="DZ116" s="278"/>
      <c r="EA116" s="278"/>
      <c r="EB116" s="278"/>
      <c r="EC116" s="278"/>
      <c r="ED116" s="278"/>
      <c r="EE116" s="278"/>
      <c r="EF116" s="278"/>
      <c r="EG116" s="278"/>
      <c r="EH116" s="278"/>
      <c r="EI116" s="278"/>
      <c r="EJ116" s="278"/>
      <c r="EK116" s="278"/>
      <c r="EL116" s="278"/>
      <c r="EM116" s="278"/>
      <c r="EN116" s="278"/>
      <c r="EO116" s="278"/>
      <c r="EP116" s="278"/>
      <c r="EQ116" s="278"/>
      <c r="ER116" s="278"/>
      <c r="ES116" s="278"/>
      <c r="ET116" s="278"/>
      <c r="EU116" s="278"/>
      <c r="EV116" s="278"/>
      <c r="EW116" s="278"/>
      <c r="EX116" s="278"/>
      <c r="EY116" s="278"/>
      <c r="EZ116" s="278"/>
      <c r="FA116" s="278"/>
      <c r="FB116" s="278"/>
      <c r="FC116" s="278"/>
      <c r="FD116" s="278"/>
      <c r="FE116" s="278"/>
      <c r="FF116" s="278"/>
      <c r="FG116" s="278"/>
      <c r="FH116" s="278"/>
      <c r="FI116" s="278"/>
      <c r="FJ116" s="278"/>
      <c r="FK116" s="278"/>
      <c r="FL116" s="278"/>
    </row>
    <row r="117" spans="1:168" ht="20.25" customHeight="1">
      <c r="A117" s="635"/>
      <c r="B117" s="636"/>
      <c r="C117" s="636"/>
      <c r="D117" s="632"/>
      <c r="E117" s="632"/>
      <c r="F117" s="638"/>
      <c r="G117" s="632"/>
      <c r="H117" s="639"/>
      <c r="I117" s="632"/>
      <c r="J117" s="632"/>
      <c r="K117" s="632"/>
      <c r="L117" s="632"/>
      <c r="M117" s="634"/>
      <c r="N117" s="278"/>
      <c r="O117" s="278"/>
      <c r="P117" s="278"/>
      <c r="Q117" s="278"/>
      <c r="R117" s="278"/>
      <c r="S117" s="278"/>
      <c r="T117" s="278"/>
      <c r="U117" s="278"/>
      <c r="V117" s="278"/>
      <c r="W117" s="278"/>
      <c r="X117" s="278"/>
      <c r="Y117" s="278"/>
      <c r="Z117" s="278"/>
      <c r="AA117" s="278"/>
      <c r="AB117" s="278"/>
      <c r="AC117" s="278"/>
      <c r="AD117" s="278"/>
      <c r="AE117" s="278"/>
      <c r="AF117" s="278"/>
      <c r="AG117" s="278"/>
      <c r="AH117" s="278"/>
      <c r="AI117" s="278"/>
      <c r="AJ117" s="278"/>
      <c r="AK117" s="278"/>
      <c r="AL117" s="278"/>
      <c r="AM117" s="278"/>
      <c r="AN117" s="278"/>
      <c r="AO117" s="278"/>
      <c r="AP117" s="278"/>
      <c r="AQ117" s="278"/>
      <c r="AR117" s="278"/>
      <c r="AS117" s="278"/>
      <c r="AT117" s="278"/>
      <c r="AU117" s="278"/>
      <c r="AV117" s="278"/>
      <c r="AW117" s="278"/>
      <c r="AX117" s="278"/>
      <c r="AY117" s="278"/>
      <c r="AZ117" s="278"/>
      <c r="BA117" s="278"/>
      <c r="BB117" s="278"/>
      <c r="BC117" s="278"/>
      <c r="BD117" s="278"/>
      <c r="BE117" s="278"/>
      <c r="BF117" s="278"/>
      <c r="BG117" s="278"/>
      <c r="BH117" s="278"/>
      <c r="BI117" s="278"/>
      <c r="BJ117" s="278"/>
      <c r="BK117" s="278"/>
      <c r="BL117" s="278"/>
      <c r="BM117" s="278"/>
      <c r="BN117" s="278"/>
      <c r="BO117" s="278"/>
      <c r="BP117" s="278"/>
      <c r="BQ117" s="278"/>
      <c r="BR117" s="278"/>
      <c r="BS117" s="278"/>
      <c r="BT117" s="278"/>
      <c r="BU117" s="278"/>
      <c r="BV117" s="278"/>
      <c r="BW117" s="278"/>
      <c r="BX117" s="278"/>
      <c r="BY117" s="278"/>
      <c r="BZ117" s="278"/>
      <c r="CA117" s="278"/>
      <c r="CB117" s="278"/>
      <c r="CC117" s="278"/>
      <c r="CD117" s="278"/>
      <c r="CE117" s="278"/>
      <c r="CF117" s="278"/>
      <c r="CG117" s="278"/>
      <c r="CH117" s="278"/>
      <c r="CI117" s="278"/>
      <c r="CJ117" s="278"/>
      <c r="CK117" s="278"/>
      <c r="CL117" s="278"/>
      <c r="CM117" s="278"/>
      <c r="CN117" s="278"/>
      <c r="CO117" s="278"/>
      <c r="CP117" s="278"/>
      <c r="CQ117" s="278"/>
      <c r="CR117" s="278"/>
      <c r="CS117" s="278"/>
      <c r="CT117" s="278"/>
      <c r="CU117" s="278"/>
      <c r="CV117" s="278"/>
      <c r="CW117" s="278"/>
      <c r="CX117" s="278"/>
      <c r="CY117" s="278"/>
      <c r="CZ117" s="278"/>
      <c r="DA117" s="278"/>
      <c r="DB117" s="278"/>
      <c r="DC117" s="278"/>
      <c r="DD117" s="278"/>
      <c r="DE117" s="278"/>
      <c r="DF117" s="278"/>
      <c r="DG117" s="278"/>
      <c r="DH117" s="278"/>
      <c r="DI117" s="278"/>
      <c r="DJ117" s="278"/>
      <c r="DK117" s="278"/>
      <c r="DL117" s="278"/>
      <c r="DM117" s="278"/>
      <c r="DN117" s="278"/>
      <c r="DO117" s="278"/>
      <c r="DP117" s="278"/>
      <c r="DQ117" s="278"/>
      <c r="DR117" s="278"/>
      <c r="DS117" s="278"/>
      <c r="DT117" s="278"/>
      <c r="DU117" s="278"/>
      <c r="DV117" s="278"/>
      <c r="DW117" s="278"/>
      <c r="DX117" s="278"/>
      <c r="DY117" s="278"/>
      <c r="DZ117" s="278"/>
      <c r="EA117" s="278"/>
      <c r="EB117" s="278"/>
      <c r="EC117" s="278"/>
      <c r="ED117" s="278"/>
      <c r="EE117" s="278"/>
      <c r="EF117" s="278"/>
      <c r="EG117" s="278"/>
      <c r="EH117" s="278"/>
      <c r="EI117" s="278"/>
      <c r="EJ117" s="278"/>
      <c r="EK117" s="278"/>
      <c r="EL117" s="278"/>
      <c r="EM117" s="278"/>
      <c r="EN117" s="278"/>
      <c r="EO117" s="278"/>
      <c r="EP117" s="278"/>
      <c r="EQ117" s="278"/>
      <c r="ER117" s="278"/>
      <c r="ES117" s="278"/>
      <c r="ET117" s="278"/>
      <c r="EU117" s="278"/>
      <c r="EV117" s="278"/>
      <c r="EW117" s="278"/>
      <c r="EX117" s="278"/>
      <c r="EY117" s="278"/>
      <c r="EZ117" s="278"/>
      <c r="FA117" s="278"/>
      <c r="FB117" s="278"/>
      <c r="FC117" s="278"/>
      <c r="FD117" s="278"/>
      <c r="FE117" s="278"/>
      <c r="FF117" s="278"/>
      <c r="FG117" s="278"/>
      <c r="FH117" s="278"/>
      <c r="FI117" s="278"/>
      <c r="FJ117" s="278"/>
      <c r="FK117" s="278"/>
      <c r="FL117" s="278"/>
    </row>
    <row r="118" spans="1:168" ht="20.25" customHeight="1">
      <c r="A118" s="635"/>
      <c r="B118" s="636"/>
      <c r="C118" s="636"/>
      <c r="D118" s="632"/>
      <c r="E118" s="632"/>
      <c r="F118" s="638"/>
      <c r="G118" s="632"/>
      <c r="H118" s="639"/>
      <c r="I118" s="632"/>
      <c r="J118" s="632"/>
      <c r="K118" s="632"/>
      <c r="L118" s="632"/>
      <c r="M118" s="634"/>
      <c r="N118" s="278"/>
      <c r="O118" s="278"/>
      <c r="P118" s="278"/>
      <c r="Q118" s="278"/>
      <c r="R118" s="278"/>
      <c r="S118" s="278"/>
      <c r="T118" s="278"/>
      <c r="U118" s="278"/>
      <c r="V118" s="278"/>
      <c r="W118" s="278"/>
      <c r="X118" s="278"/>
      <c r="Y118" s="278"/>
      <c r="Z118" s="278"/>
      <c r="AA118" s="278"/>
      <c r="AB118" s="278"/>
      <c r="AC118" s="278"/>
      <c r="AD118" s="278"/>
      <c r="AE118" s="278"/>
      <c r="AF118" s="278"/>
      <c r="AG118" s="278"/>
      <c r="AH118" s="278"/>
      <c r="AI118" s="278"/>
      <c r="AJ118" s="278"/>
      <c r="AK118" s="278"/>
      <c r="AL118" s="278"/>
      <c r="AM118" s="278"/>
      <c r="AN118" s="278"/>
      <c r="AO118" s="278"/>
      <c r="AP118" s="278"/>
      <c r="AQ118" s="278"/>
      <c r="AR118" s="278"/>
      <c r="AS118" s="278"/>
      <c r="AT118" s="278"/>
      <c r="AU118" s="278"/>
      <c r="AV118" s="278"/>
      <c r="AW118" s="278"/>
      <c r="AX118" s="278"/>
      <c r="AY118" s="278"/>
      <c r="AZ118" s="278"/>
      <c r="BA118" s="278"/>
      <c r="BB118" s="278"/>
      <c r="BC118" s="278"/>
      <c r="BD118" s="278"/>
      <c r="BE118" s="278"/>
      <c r="BF118" s="278"/>
      <c r="BG118" s="278"/>
      <c r="BH118" s="278"/>
      <c r="BI118" s="278"/>
      <c r="BJ118" s="278"/>
      <c r="BK118" s="278"/>
      <c r="BL118" s="278"/>
      <c r="BM118" s="278"/>
      <c r="BN118" s="278"/>
      <c r="BO118" s="278"/>
      <c r="BP118" s="278"/>
      <c r="BQ118" s="278"/>
      <c r="BR118" s="278"/>
      <c r="BS118" s="278"/>
      <c r="BT118" s="278"/>
      <c r="BU118" s="278"/>
      <c r="BV118" s="278"/>
      <c r="BW118" s="278"/>
      <c r="BX118" s="278"/>
      <c r="BY118" s="278"/>
      <c r="BZ118" s="278"/>
      <c r="CA118" s="278"/>
      <c r="CB118" s="278"/>
      <c r="CC118" s="278"/>
      <c r="CD118" s="278"/>
      <c r="CE118" s="278"/>
      <c r="CF118" s="278"/>
      <c r="CG118" s="278"/>
      <c r="CH118" s="278"/>
      <c r="CI118" s="278"/>
      <c r="CJ118" s="278"/>
      <c r="CK118" s="278"/>
      <c r="CL118" s="278"/>
      <c r="CM118" s="278"/>
      <c r="CN118" s="278"/>
      <c r="CO118" s="278"/>
      <c r="CP118" s="278"/>
      <c r="CQ118" s="278"/>
      <c r="CR118" s="278"/>
      <c r="CS118" s="278"/>
      <c r="CT118" s="278"/>
      <c r="CU118" s="278"/>
      <c r="CV118" s="278"/>
      <c r="CW118" s="278"/>
      <c r="CX118" s="278"/>
      <c r="CY118" s="278"/>
      <c r="CZ118" s="278"/>
      <c r="DA118" s="278"/>
      <c r="DB118" s="278"/>
      <c r="DC118" s="278"/>
      <c r="DD118" s="278"/>
      <c r="DE118" s="278"/>
      <c r="DF118" s="278"/>
      <c r="DG118" s="278"/>
      <c r="DH118" s="278"/>
      <c r="DI118" s="278"/>
      <c r="DJ118" s="278"/>
      <c r="DK118" s="278"/>
      <c r="DL118" s="278"/>
      <c r="DM118" s="278"/>
      <c r="DN118" s="278"/>
      <c r="DO118" s="278"/>
      <c r="DP118" s="278"/>
      <c r="DQ118" s="278"/>
      <c r="DR118" s="278"/>
      <c r="DS118" s="278"/>
      <c r="DT118" s="278"/>
      <c r="DU118" s="278"/>
      <c r="DV118" s="278"/>
      <c r="DW118" s="278"/>
      <c r="DX118" s="278"/>
      <c r="DY118" s="278"/>
      <c r="DZ118" s="278"/>
      <c r="EA118" s="278"/>
      <c r="EB118" s="278"/>
      <c r="EC118" s="278"/>
      <c r="ED118" s="278"/>
      <c r="EE118" s="278"/>
      <c r="EF118" s="278"/>
      <c r="EG118" s="278"/>
      <c r="EH118" s="278"/>
      <c r="EI118" s="278"/>
      <c r="EJ118" s="278"/>
      <c r="EK118" s="278"/>
      <c r="EL118" s="278"/>
      <c r="EM118" s="278"/>
      <c r="EN118" s="278"/>
      <c r="EO118" s="278"/>
      <c r="EP118" s="278"/>
      <c r="EQ118" s="278"/>
      <c r="ER118" s="278"/>
      <c r="ES118" s="278"/>
      <c r="ET118" s="278"/>
      <c r="EU118" s="278"/>
      <c r="EV118" s="278"/>
      <c r="EW118" s="278"/>
      <c r="EX118" s="278"/>
      <c r="EY118" s="278"/>
      <c r="EZ118" s="278"/>
      <c r="FA118" s="278"/>
      <c r="FB118" s="278"/>
      <c r="FC118" s="278"/>
      <c r="FD118" s="278"/>
      <c r="FE118" s="278"/>
      <c r="FF118" s="278"/>
      <c r="FG118" s="278"/>
      <c r="FH118" s="278"/>
      <c r="FI118" s="278"/>
      <c r="FJ118" s="278"/>
      <c r="FK118" s="278"/>
      <c r="FL118" s="278"/>
    </row>
    <row r="119" spans="1:168" ht="20.25" customHeight="1">
      <c r="A119" s="635">
        <f>'7- Mapa Final'!A120</f>
        <v>12</v>
      </c>
      <c r="B119" s="636" t="str">
        <f>'7- Mapa Final'!B120</f>
        <v>Ofrecer, prometer, entregar, aceptar o solicitar una ventaja indebida para:
Recibir bienes o servicios que no satisfacen las condiciones establecidas en los contratos y especificaciones técnicas</v>
      </c>
      <c r="C119" s="636" t="str">
        <f>'7- Mapa Final'!C120</f>
        <v xml:space="preserve">Cuando el supervisor y/o interventor en menoscabo de los intereses Institucionales y/o del Estado desvie, manipule, oculte, o se abstenga de brindar información sobre incumplimientos técnicos, financieros, contables, jurídicos y/o administrativos en la ejecución del contrato
 </v>
      </c>
      <c r="D119" s="637" t="str">
        <f>'7- Mapa Final'!J120</f>
        <v>Muy Baja - 1</v>
      </c>
      <c r="E119" s="637" t="str">
        <f>'7- Mapa Final'!K120</f>
        <v>Moderado - 3</v>
      </c>
      <c r="F119" s="638" t="str">
        <f>'7- Mapa Final'!M120</f>
        <v>Moderado - 3</v>
      </c>
      <c r="G119" s="632" t="str">
        <f>'7- Mapa Final'!N120</f>
        <v>Reducir (Mitigar)</v>
      </c>
      <c r="H119" s="639" t="str">
        <f>'7- Mapa Final'!O120</f>
        <v>Informe trimestral de seguimiento al cumplimiento de las actividades del Sistema de Gestión Antisoborno</v>
      </c>
      <c r="I119" s="632" t="s">
        <v>542</v>
      </c>
      <c r="J119" s="632"/>
      <c r="K119" s="633">
        <v>45292</v>
      </c>
      <c r="L119" s="633">
        <v>45382</v>
      </c>
      <c r="M119" s="634" t="s">
        <v>554</v>
      </c>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8"/>
      <c r="AJ119" s="278"/>
      <c r="AK119" s="278"/>
      <c r="AL119" s="278"/>
      <c r="AM119" s="278"/>
      <c r="AN119" s="278"/>
      <c r="AO119" s="278"/>
      <c r="AP119" s="278"/>
      <c r="AQ119" s="278"/>
      <c r="AR119" s="278"/>
      <c r="AS119" s="278"/>
      <c r="AT119" s="278"/>
      <c r="AU119" s="278"/>
      <c r="AV119" s="278"/>
      <c r="AW119" s="278"/>
      <c r="AX119" s="278"/>
      <c r="AY119" s="278"/>
      <c r="AZ119" s="278"/>
      <c r="BA119" s="278"/>
      <c r="BB119" s="278"/>
      <c r="BC119" s="278"/>
      <c r="BD119" s="278"/>
      <c r="BE119" s="278"/>
      <c r="BF119" s="278"/>
      <c r="BG119" s="278"/>
      <c r="BH119" s="278"/>
      <c r="BI119" s="278"/>
      <c r="BJ119" s="278"/>
      <c r="BK119" s="278"/>
      <c r="BL119" s="278"/>
      <c r="BM119" s="278"/>
      <c r="BN119" s="278"/>
      <c r="BO119" s="278"/>
      <c r="BP119" s="278"/>
      <c r="BQ119" s="278"/>
      <c r="BR119" s="278"/>
      <c r="BS119" s="278"/>
      <c r="BT119" s="278"/>
      <c r="BU119" s="278"/>
      <c r="BV119" s="278"/>
      <c r="BW119" s="278"/>
      <c r="BX119" s="278"/>
      <c r="BY119" s="278"/>
      <c r="BZ119" s="278"/>
      <c r="CA119" s="278"/>
      <c r="CB119" s="278"/>
      <c r="CC119" s="278"/>
      <c r="CD119" s="278"/>
      <c r="CE119" s="278"/>
      <c r="CF119" s="278"/>
      <c r="CG119" s="278"/>
      <c r="CH119" s="278"/>
      <c r="CI119" s="278"/>
      <c r="CJ119" s="278"/>
      <c r="CK119" s="278"/>
      <c r="CL119" s="278"/>
      <c r="CM119" s="278"/>
      <c r="CN119" s="278"/>
      <c r="CO119" s="278"/>
      <c r="CP119" s="278"/>
      <c r="CQ119" s="278"/>
      <c r="CR119" s="278"/>
      <c r="CS119" s="278"/>
      <c r="CT119" s="278"/>
      <c r="CU119" s="278"/>
      <c r="CV119" s="278"/>
      <c r="CW119" s="278"/>
      <c r="CX119" s="278"/>
      <c r="CY119" s="278"/>
      <c r="CZ119" s="278"/>
      <c r="DA119" s="278"/>
      <c r="DB119" s="278"/>
      <c r="DC119" s="278"/>
      <c r="DD119" s="278"/>
      <c r="DE119" s="278"/>
      <c r="DF119" s="278"/>
      <c r="DG119" s="278"/>
      <c r="DH119" s="278"/>
      <c r="DI119" s="278"/>
      <c r="DJ119" s="278"/>
      <c r="DK119" s="278"/>
      <c r="DL119" s="278"/>
      <c r="DM119" s="278"/>
      <c r="DN119" s="278"/>
      <c r="DO119" s="278"/>
      <c r="DP119" s="278"/>
      <c r="DQ119" s="278"/>
      <c r="DR119" s="278"/>
      <c r="DS119" s="278"/>
      <c r="DT119" s="278"/>
      <c r="DU119" s="278"/>
      <c r="DV119" s="278"/>
      <c r="DW119" s="278"/>
      <c r="DX119" s="278"/>
      <c r="DY119" s="278"/>
      <c r="DZ119" s="278"/>
      <c r="EA119" s="278"/>
      <c r="EB119" s="278"/>
      <c r="EC119" s="278"/>
      <c r="ED119" s="278"/>
      <c r="EE119" s="278"/>
      <c r="EF119" s="278"/>
      <c r="EG119" s="278"/>
      <c r="EH119" s="278"/>
      <c r="EI119" s="278"/>
      <c r="EJ119" s="278"/>
      <c r="EK119" s="278"/>
      <c r="EL119" s="278"/>
      <c r="EM119" s="278"/>
      <c r="EN119" s="278"/>
      <c r="EO119" s="278"/>
      <c r="EP119" s="278"/>
      <c r="EQ119" s="278"/>
      <c r="ER119" s="278"/>
      <c r="ES119" s="278"/>
      <c r="ET119" s="278"/>
      <c r="EU119" s="278"/>
      <c r="EV119" s="278"/>
      <c r="EW119" s="278"/>
      <c r="EX119" s="278"/>
      <c r="EY119" s="278"/>
      <c r="EZ119" s="278"/>
      <c r="FA119" s="278"/>
      <c r="FB119" s="278"/>
      <c r="FC119" s="278"/>
      <c r="FD119" s="278"/>
      <c r="FE119" s="278"/>
      <c r="FF119" s="278"/>
      <c r="FG119" s="278"/>
      <c r="FH119" s="278"/>
      <c r="FI119" s="278"/>
      <c r="FJ119" s="278"/>
      <c r="FK119" s="278"/>
      <c r="FL119" s="278"/>
    </row>
    <row r="120" spans="1:168" ht="20.25" customHeight="1">
      <c r="A120" s="635"/>
      <c r="B120" s="636"/>
      <c r="C120" s="636"/>
      <c r="D120" s="632"/>
      <c r="E120" s="632"/>
      <c r="F120" s="638"/>
      <c r="G120" s="632"/>
      <c r="H120" s="639"/>
      <c r="I120" s="632"/>
      <c r="J120" s="632"/>
      <c r="K120" s="632"/>
      <c r="L120" s="632"/>
      <c r="M120" s="634"/>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8"/>
      <c r="AY120" s="278"/>
      <c r="AZ120" s="278"/>
      <c r="BA120" s="278"/>
      <c r="BB120" s="278"/>
      <c r="BC120" s="278"/>
      <c r="BD120" s="278"/>
      <c r="BE120" s="278"/>
      <c r="BF120" s="278"/>
      <c r="BG120" s="278"/>
      <c r="BH120" s="278"/>
      <c r="BI120" s="278"/>
      <c r="BJ120" s="278"/>
      <c r="BK120" s="278"/>
      <c r="BL120" s="278"/>
      <c r="BM120" s="278"/>
      <c r="BN120" s="278"/>
      <c r="BO120" s="278"/>
      <c r="BP120" s="278"/>
      <c r="BQ120" s="278"/>
      <c r="BR120" s="278"/>
      <c r="BS120" s="278"/>
      <c r="BT120" s="278"/>
      <c r="BU120" s="278"/>
      <c r="BV120" s="278"/>
      <c r="BW120" s="278"/>
      <c r="BX120" s="278"/>
      <c r="BY120" s="278"/>
      <c r="BZ120" s="278"/>
      <c r="CA120" s="278"/>
      <c r="CB120" s="278"/>
      <c r="CC120" s="278"/>
      <c r="CD120" s="278"/>
      <c r="CE120" s="278"/>
      <c r="CF120" s="278"/>
      <c r="CG120" s="278"/>
      <c r="CH120" s="278"/>
      <c r="CI120" s="278"/>
      <c r="CJ120" s="278"/>
      <c r="CK120" s="278"/>
      <c r="CL120" s="278"/>
      <c r="CM120" s="278"/>
      <c r="CN120" s="278"/>
      <c r="CO120" s="278"/>
      <c r="CP120" s="278"/>
      <c r="CQ120" s="278"/>
      <c r="CR120" s="278"/>
      <c r="CS120" s="278"/>
      <c r="CT120" s="278"/>
      <c r="CU120" s="278"/>
      <c r="CV120" s="278"/>
      <c r="CW120" s="278"/>
      <c r="CX120" s="278"/>
      <c r="CY120" s="278"/>
      <c r="CZ120" s="278"/>
      <c r="DA120" s="278"/>
      <c r="DB120" s="278"/>
      <c r="DC120" s="278"/>
      <c r="DD120" s="278"/>
      <c r="DE120" s="278"/>
      <c r="DF120" s="278"/>
      <c r="DG120" s="278"/>
      <c r="DH120" s="278"/>
      <c r="DI120" s="278"/>
      <c r="DJ120" s="278"/>
      <c r="DK120" s="278"/>
      <c r="DL120" s="278"/>
      <c r="DM120" s="278"/>
      <c r="DN120" s="278"/>
      <c r="DO120" s="278"/>
      <c r="DP120" s="278"/>
      <c r="DQ120" s="278"/>
      <c r="DR120" s="278"/>
      <c r="DS120" s="278"/>
      <c r="DT120" s="278"/>
      <c r="DU120" s="278"/>
      <c r="DV120" s="278"/>
      <c r="DW120" s="278"/>
      <c r="DX120" s="278"/>
      <c r="DY120" s="278"/>
      <c r="DZ120" s="278"/>
      <c r="EA120" s="278"/>
      <c r="EB120" s="278"/>
      <c r="EC120" s="278"/>
      <c r="ED120" s="278"/>
      <c r="EE120" s="278"/>
      <c r="EF120" s="278"/>
      <c r="EG120" s="278"/>
      <c r="EH120" s="278"/>
      <c r="EI120" s="278"/>
      <c r="EJ120" s="278"/>
      <c r="EK120" s="278"/>
      <c r="EL120" s="278"/>
      <c r="EM120" s="278"/>
      <c r="EN120" s="278"/>
      <c r="EO120" s="278"/>
      <c r="EP120" s="278"/>
      <c r="EQ120" s="278"/>
      <c r="ER120" s="278"/>
      <c r="ES120" s="278"/>
      <c r="ET120" s="278"/>
      <c r="EU120" s="278"/>
      <c r="EV120" s="278"/>
      <c r="EW120" s="278"/>
      <c r="EX120" s="278"/>
      <c r="EY120" s="278"/>
      <c r="EZ120" s="278"/>
      <c r="FA120" s="278"/>
      <c r="FB120" s="278"/>
      <c r="FC120" s="278"/>
      <c r="FD120" s="278"/>
      <c r="FE120" s="278"/>
      <c r="FF120" s="278"/>
      <c r="FG120" s="278"/>
      <c r="FH120" s="278"/>
      <c r="FI120" s="278"/>
      <c r="FJ120" s="278"/>
      <c r="FK120" s="278"/>
      <c r="FL120" s="278"/>
    </row>
    <row r="121" spans="1:168" ht="20.25" customHeight="1">
      <c r="A121" s="635"/>
      <c r="B121" s="636"/>
      <c r="C121" s="636"/>
      <c r="D121" s="632"/>
      <c r="E121" s="632"/>
      <c r="F121" s="638"/>
      <c r="G121" s="632"/>
      <c r="H121" s="639"/>
      <c r="I121" s="632"/>
      <c r="J121" s="632"/>
      <c r="K121" s="632"/>
      <c r="L121" s="632"/>
      <c r="M121" s="634"/>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78"/>
      <c r="AY121" s="278"/>
      <c r="AZ121" s="278"/>
      <c r="BA121" s="278"/>
      <c r="BB121" s="278"/>
      <c r="BC121" s="278"/>
      <c r="BD121" s="278"/>
      <c r="BE121" s="278"/>
      <c r="BF121" s="278"/>
      <c r="BG121" s="278"/>
      <c r="BH121" s="278"/>
      <c r="BI121" s="278"/>
      <c r="BJ121" s="278"/>
      <c r="BK121" s="278"/>
      <c r="BL121" s="278"/>
      <c r="BM121" s="278"/>
      <c r="BN121" s="278"/>
      <c r="BO121" s="278"/>
      <c r="BP121" s="278"/>
      <c r="BQ121" s="278"/>
      <c r="BR121" s="278"/>
      <c r="BS121" s="278"/>
      <c r="BT121" s="278"/>
      <c r="BU121" s="278"/>
      <c r="BV121" s="278"/>
      <c r="BW121" s="278"/>
      <c r="BX121" s="278"/>
      <c r="BY121" s="278"/>
      <c r="BZ121" s="278"/>
      <c r="CA121" s="278"/>
      <c r="CB121" s="278"/>
      <c r="CC121" s="278"/>
      <c r="CD121" s="278"/>
      <c r="CE121" s="278"/>
      <c r="CF121" s="278"/>
      <c r="CG121" s="278"/>
      <c r="CH121" s="278"/>
      <c r="CI121" s="278"/>
      <c r="CJ121" s="278"/>
      <c r="CK121" s="278"/>
      <c r="CL121" s="278"/>
      <c r="CM121" s="278"/>
      <c r="CN121" s="278"/>
      <c r="CO121" s="278"/>
      <c r="CP121" s="278"/>
      <c r="CQ121" s="278"/>
      <c r="CR121" s="278"/>
      <c r="CS121" s="278"/>
      <c r="CT121" s="278"/>
      <c r="CU121" s="278"/>
      <c r="CV121" s="278"/>
      <c r="CW121" s="278"/>
      <c r="CX121" s="278"/>
      <c r="CY121" s="278"/>
      <c r="CZ121" s="278"/>
      <c r="DA121" s="278"/>
      <c r="DB121" s="278"/>
      <c r="DC121" s="278"/>
      <c r="DD121" s="278"/>
      <c r="DE121" s="278"/>
      <c r="DF121" s="278"/>
      <c r="DG121" s="278"/>
      <c r="DH121" s="278"/>
      <c r="DI121" s="278"/>
      <c r="DJ121" s="278"/>
      <c r="DK121" s="278"/>
      <c r="DL121" s="278"/>
      <c r="DM121" s="278"/>
      <c r="DN121" s="278"/>
      <c r="DO121" s="278"/>
      <c r="DP121" s="278"/>
      <c r="DQ121" s="278"/>
      <c r="DR121" s="278"/>
      <c r="DS121" s="278"/>
      <c r="DT121" s="278"/>
      <c r="DU121" s="278"/>
      <c r="DV121" s="278"/>
      <c r="DW121" s="278"/>
      <c r="DX121" s="278"/>
      <c r="DY121" s="278"/>
      <c r="DZ121" s="278"/>
      <c r="EA121" s="278"/>
      <c r="EB121" s="278"/>
      <c r="EC121" s="278"/>
      <c r="ED121" s="278"/>
      <c r="EE121" s="278"/>
      <c r="EF121" s="278"/>
      <c r="EG121" s="278"/>
      <c r="EH121" s="278"/>
      <c r="EI121" s="278"/>
      <c r="EJ121" s="278"/>
      <c r="EK121" s="278"/>
      <c r="EL121" s="278"/>
      <c r="EM121" s="278"/>
      <c r="EN121" s="278"/>
      <c r="EO121" s="278"/>
      <c r="EP121" s="278"/>
      <c r="EQ121" s="278"/>
      <c r="ER121" s="278"/>
      <c r="ES121" s="278"/>
      <c r="ET121" s="278"/>
      <c r="EU121" s="278"/>
      <c r="EV121" s="278"/>
      <c r="EW121" s="278"/>
      <c r="EX121" s="278"/>
      <c r="EY121" s="278"/>
      <c r="EZ121" s="278"/>
      <c r="FA121" s="278"/>
      <c r="FB121" s="278"/>
      <c r="FC121" s="278"/>
      <c r="FD121" s="278"/>
      <c r="FE121" s="278"/>
      <c r="FF121" s="278"/>
      <c r="FG121" s="278"/>
      <c r="FH121" s="278"/>
      <c r="FI121" s="278"/>
      <c r="FJ121" s="278"/>
      <c r="FK121" s="278"/>
      <c r="FL121" s="278"/>
    </row>
    <row r="122" spans="1:168" ht="20.25" customHeight="1">
      <c r="A122" s="635"/>
      <c r="B122" s="636"/>
      <c r="C122" s="636"/>
      <c r="D122" s="632"/>
      <c r="E122" s="632"/>
      <c r="F122" s="638"/>
      <c r="G122" s="632"/>
      <c r="H122" s="639"/>
      <c r="I122" s="632"/>
      <c r="J122" s="632"/>
      <c r="K122" s="632"/>
      <c r="L122" s="632"/>
      <c r="M122" s="634"/>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8"/>
      <c r="AY122" s="278"/>
      <c r="AZ122" s="278"/>
      <c r="BA122" s="278"/>
      <c r="BB122" s="278"/>
      <c r="BC122" s="278"/>
      <c r="BD122" s="278"/>
      <c r="BE122" s="278"/>
      <c r="BF122" s="278"/>
      <c r="BG122" s="278"/>
      <c r="BH122" s="278"/>
      <c r="BI122" s="278"/>
      <c r="BJ122" s="278"/>
      <c r="BK122" s="278"/>
      <c r="BL122" s="278"/>
      <c r="BM122" s="278"/>
      <c r="BN122" s="278"/>
      <c r="BO122" s="278"/>
      <c r="BP122" s="278"/>
      <c r="BQ122" s="278"/>
      <c r="BR122" s="278"/>
      <c r="BS122" s="278"/>
      <c r="BT122" s="278"/>
      <c r="BU122" s="278"/>
      <c r="BV122" s="278"/>
      <c r="BW122" s="278"/>
      <c r="BX122" s="278"/>
      <c r="BY122" s="278"/>
      <c r="BZ122" s="278"/>
      <c r="CA122" s="278"/>
      <c r="CB122" s="278"/>
      <c r="CC122" s="278"/>
      <c r="CD122" s="278"/>
      <c r="CE122" s="278"/>
      <c r="CF122" s="278"/>
      <c r="CG122" s="278"/>
      <c r="CH122" s="278"/>
      <c r="CI122" s="278"/>
      <c r="CJ122" s="278"/>
      <c r="CK122" s="278"/>
      <c r="CL122" s="278"/>
      <c r="CM122" s="278"/>
      <c r="CN122" s="278"/>
      <c r="CO122" s="278"/>
      <c r="CP122" s="278"/>
      <c r="CQ122" s="278"/>
      <c r="CR122" s="278"/>
      <c r="CS122" s="278"/>
      <c r="CT122" s="278"/>
      <c r="CU122" s="278"/>
      <c r="CV122" s="278"/>
      <c r="CW122" s="278"/>
      <c r="CX122" s="278"/>
      <c r="CY122" s="278"/>
      <c r="CZ122" s="278"/>
      <c r="DA122" s="278"/>
      <c r="DB122" s="278"/>
      <c r="DC122" s="278"/>
      <c r="DD122" s="278"/>
      <c r="DE122" s="278"/>
      <c r="DF122" s="278"/>
      <c r="DG122" s="278"/>
      <c r="DH122" s="278"/>
      <c r="DI122" s="278"/>
      <c r="DJ122" s="278"/>
      <c r="DK122" s="278"/>
      <c r="DL122" s="278"/>
      <c r="DM122" s="278"/>
      <c r="DN122" s="278"/>
      <c r="DO122" s="278"/>
      <c r="DP122" s="278"/>
      <c r="DQ122" s="278"/>
      <c r="DR122" s="278"/>
      <c r="DS122" s="278"/>
      <c r="DT122" s="278"/>
      <c r="DU122" s="278"/>
      <c r="DV122" s="278"/>
      <c r="DW122" s="278"/>
      <c r="DX122" s="278"/>
      <c r="DY122" s="278"/>
      <c r="DZ122" s="278"/>
      <c r="EA122" s="278"/>
      <c r="EB122" s="278"/>
      <c r="EC122" s="278"/>
      <c r="ED122" s="278"/>
      <c r="EE122" s="278"/>
      <c r="EF122" s="278"/>
      <c r="EG122" s="278"/>
      <c r="EH122" s="278"/>
      <c r="EI122" s="278"/>
      <c r="EJ122" s="278"/>
      <c r="EK122" s="278"/>
      <c r="EL122" s="278"/>
      <c r="EM122" s="278"/>
      <c r="EN122" s="278"/>
      <c r="EO122" s="278"/>
      <c r="EP122" s="278"/>
      <c r="EQ122" s="278"/>
      <c r="ER122" s="278"/>
      <c r="ES122" s="278"/>
      <c r="ET122" s="278"/>
      <c r="EU122" s="278"/>
      <c r="EV122" s="278"/>
      <c r="EW122" s="278"/>
      <c r="EX122" s="278"/>
      <c r="EY122" s="278"/>
      <c r="EZ122" s="278"/>
      <c r="FA122" s="278"/>
      <c r="FB122" s="278"/>
      <c r="FC122" s="278"/>
      <c r="FD122" s="278"/>
      <c r="FE122" s="278"/>
      <c r="FF122" s="278"/>
      <c r="FG122" s="278"/>
      <c r="FH122" s="278"/>
      <c r="FI122" s="278"/>
      <c r="FJ122" s="278"/>
      <c r="FK122" s="278"/>
      <c r="FL122" s="278"/>
    </row>
    <row r="123" spans="1:168" ht="20.25" customHeight="1">
      <c r="A123" s="635"/>
      <c r="B123" s="636"/>
      <c r="C123" s="636"/>
      <c r="D123" s="632"/>
      <c r="E123" s="632"/>
      <c r="F123" s="638"/>
      <c r="G123" s="632"/>
      <c r="H123" s="639"/>
      <c r="I123" s="632"/>
      <c r="J123" s="632"/>
      <c r="K123" s="632"/>
      <c r="L123" s="632"/>
      <c r="M123" s="634"/>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278"/>
      <c r="AJ123" s="278"/>
      <c r="AK123" s="278"/>
      <c r="AL123" s="278"/>
      <c r="AM123" s="278"/>
      <c r="AN123" s="278"/>
      <c r="AO123" s="278"/>
      <c r="AP123" s="278"/>
      <c r="AQ123" s="278"/>
      <c r="AR123" s="278"/>
      <c r="AS123" s="278"/>
      <c r="AT123" s="278"/>
      <c r="AU123" s="278"/>
      <c r="AV123" s="278"/>
      <c r="AW123" s="278"/>
      <c r="AX123" s="278"/>
      <c r="AY123" s="278"/>
      <c r="AZ123" s="278"/>
      <c r="BA123" s="278"/>
      <c r="BB123" s="278"/>
      <c r="BC123" s="278"/>
      <c r="BD123" s="278"/>
      <c r="BE123" s="278"/>
      <c r="BF123" s="278"/>
      <c r="BG123" s="278"/>
      <c r="BH123" s="278"/>
      <c r="BI123" s="278"/>
      <c r="BJ123" s="278"/>
      <c r="BK123" s="278"/>
      <c r="BL123" s="278"/>
      <c r="BM123" s="278"/>
      <c r="BN123" s="278"/>
      <c r="BO123" s="278"/>
      <c r="BP123" s="278"/>
      <c r="BQ123" s="278"/>
      <c r="BR123" s="278"/>
      <c r="BS123" s="278"/>
      <c r="BT123" s="278"/>
      <c r="BU123" s="278"/>
      <c r="BV123" s="278"/>
      <c r="BW123" s="278"/>
      <c r="BX123" s="278"/>
      <c r="BY123" s="278"/>
      <c r="BZ123" s="278"/>
      <c r="CA123" s="278"/>
      <c r="CB123" s="278"/>
      <c r="CC123" s="278"/>
      <c r="CD123" s="278"/>
      <c r="CE123" s="278"/>
      <c r="CF123" s="278"/>
      <c r="CG123" s="278"/>
      <c r="CH123" s="278"/>
      <c r="CI123" s="278"/>
      <c r="CJ123" s="278"/>
      <c r="CK123" s="278"/>
      <c r="CL123" s="278"/>
      <c r="CM123" s="278"/>
      <c r="CN123" s="278"/>
      <c r="CO123" s="278"/>
      <c r="CP123" s="278"/>
      <c r="CQ123" s="278"/>
      <c r="CR123" s="278"/>
      <c r="CS123" s="278"/>
      <c r="CT123" s="278"/>
      <c r="CU123" s="278"/>
      <c r="CV123" s="278"/>
      <c r="CW123" s="278"/>
      <c r="CX123" s="278"/>
      <c r="CY123" s="278"/>
      <c r="CZ123" s="278"/>
      <c r="DA123" s="278"/>
      <c r="DB123" s="278"/>
      <c r="DC123" s="278"/>
      <c r="DD123" s="278"/>
      <c r="DE123" s="278"/>
      <c r="DF123" s="278"/>
      <c r="DG123" s="278"/>
      <c r="DH123" s="278"/>
      <c r="DI123" s="278"/>
      <c r="DJ123" s="278"/>
      <c r="DK123" s="278"/>
      <c r="DL123" s="278"/>
      <c r="DM123" s="278"/>
      <c r="DN123" s="278"/>
      <c r="DO123" s="278"/>
      <c r="DP123" s="278"/>
      <c r="DQ123" s="278"/>
      <c r="DR123" s="278"/>
      <c r="DS123" s="278"/>
      <c r="DT123" s="278"/>
      <c r="DU123" s="278"/>
      <c r="DV123" s="278"/>
      <c r="DW123" s="278"/>
      <c r="DX123" s="278"/>
      <c r="DY123" s="278"/>
      <c r="DZ123" s="278"/>
      <c r="EA123" s="278"/>
      <c r="EB123" s="278"/>
      <c r="EC123" s="278"/>
      <c r="ED123" s="278"/>
      <c r="EE123" s="278"/>
      <c r="EF123" s="278"/>
      <c r="EG123" s="278"/>
      <c r="EH123" s="278"/>
      <c r="EI123" s="278"/>
      <c r="EJ123" s="278"/>
      <c r="EK123" s="278"/>
      <c r="EL123" s="278"/>
      <c r="EM123" s="278"/>
      <c r="EN123" s="278"/>
      <c r="EO123" s="278"/>
      <c r="EP123" s="278"/>
      <c r="EQ123" s="278"/>
      <c r="ER123" s="278"/>
      <c r="ES123" s="278"/>
      <c r="ET123" s="278"/>
      <c r="EU123" s="278"/>
      <c r="EV123" s="278"/>
      <c r="EW123" s="278"/>
      <c r="EX123" s="278"/>
      <c r="EY123" s="278"/>
      <c r="EZ123" s="278"/>
      <c r="FA123" s="278"/>
      <c r="FB123" s="278"/>
      <c r="FC123" s="278"/>
      <c r="FD123" s="278"/>
      <c r="FE123" s="278"/>
      <c r="FF123" s="278"/>
      <c r="FG123" s="278"/>
      <c r="FH123" s="278"/>
      <c r="FI123" s="278"/>
      <c r="FJ123" s="278"/>
      <c r="FK123" s="278"/>
      <c r="FL123" s="278"/>
    </row>
    <row r="124" spans="1:168" ht="20.25" customHeight="1">
      <c r="A124" s="635"/>
      <c r="B124" s="636"/>
      <c r="C124" s="636"/>
      <c r="D124" s="632"/>
      <c r="E124" s="632"/>
      <c r="F124" s="638"/>
      <c r="G124" s="632"/>
      <c r="H124" s="639"/>
      <c r="I124" s="632"/>
      <c r="J124" s="632"/>
      <c r="K124" s="632"/>
      <c r="L124" s="632"/>
      <c r="M124" s="634"/>
      <c r="N124" s="278"/>
      <c r="O124" s="278"/>
      <c r="P124" s="278"/>
      <c r="Q124" s="278"/>
      <c r="R124" s="278"/>
      <c r="S124" s="278"/>
      <c r="T124" s="278"/>
      <c r="U124" s="278"/>
      <c r="V124" s="278"/>
      <c r="W124" s="278"/>
      <c r="X124" s="278"/>
      <c r="Y124" s="278"/>
      <c r="Z124" s="278"/>
      <c r="AA124" s="278"/>
      <c r="AB124" s="278"/>
      <c r="AC124" s="278"/>
      <c r="AD124" s="278"/>
      <c r="AE124" s="278"/>
      <c r="AF124" s="278"/>
      <c r="AG124" s="278"/>
      <c r="AH124" s="278"/>
      <c r="AI124" s="278"/>
      <c r="AJ124" s="278"/>
      <c r="AK124" s="278"/>
      <c r="AL124" s="278"/>
      <c r="AM124" s="278"/>
      <c r="AN124" s="278"/>
      <c r="AO124" s="278"/>
      <c r="AP124" s="278"/>
      <c r="AQ124" s="278"/>
      <c r="AR124" s="278"/>
      <c r="AS124" s="278"/>
      <c r="AT124" s="278"/>
      <c r="AU124" s="278"/>
      <c r="AV124" s="278"/>
      <c r="AW124" s="278"/>
      <c r="AX124" s="278"/>
      <c r="AY124" s="278"/>
      <c r="AZ124" s="278"/>
      <c r="BA124" s="278"/>
      <c r="BB124" s="278"/>
      <c r="BC124" s="278"/>
      <c r="BD124" s="278"/>
      <c r="BE124" s="278"/>
      <c r="BF124" s="278"/>
      <c r="BG124" s="278"/>
      <c r="BH124" s="278"/>
      <c r="BI124" s="278"/>
      <c r="BJ124" s="278"/>
      <c r="BK124" s="278"/>
      <c r="BL124" s="278"/>
      <c r="BM124" s="278"/>
      <c r="BN124" s="278"/>
      <c r="BO124" s="278"/>
      <c r="BP124" s="278"/>
      <c r="BQ124" s="278"/>
      <c r="BR124" s="278"/>
      <c r="BS124" s="278"/>
      <c r="BT124" s="278"/>
      <c r="BU124" s="278"/>
      <c r="BV124" s="278"/>
      <c r="BW124" s="278"/>
      <c r="BX124" s="278"/>
      <c r="BY124" s="278"/>
      <c r="BZ124" s="278"/>
      <c r="CA124" s="278"/>
      <c r="CB124" s="278"/>
      <c r="CC124" s="278"/>
      <c r="CD124" s="278"/>
      <c r="CE124" s="278"/>
      <c r="CF124" s="278"/>
      <c r="CG124" s="278"/>
      <c r="CH124" s="278"/>
      <c r="CI124" s="278"/>
      <c r="CJ124" s="278"/>
      <c r="CK124" s="278"/>
      <c r="CL124" s="278"/>
      <c r="CM124" s="278"/>
      <c r="CN124" s="278"/>
      <c r="CO124" s="278"/>
      <c r="CP124" s="278"/>
      <c r="CQ124" s="278"/>
      <c r="CR124" s="278"/>
      <c r="CS124" s="278"/>
      <c r="CT124" s="278"/>
      <c r="CU124" s="278"/>
      <c r="CV124" s="278"/>
      <c r="CW124" s="278"/>
      <c r="CX124" s="278"/>
      <c r="CY124" s="278"/>
      <c r="CZ124" s="278"/>
      <c r="DA124" s="278"/>
      <c r="DB124" s="278"/>
      <c r="DC124" s="278"/>
      <c r="DD124" s="278"/>
      <c r="DE124" s="278"/>
      <c r="DF124" s="278"/>
      <c r="DG124" s="278"/>
      <c r="DH124" s="278"/>
      <c r="DI124" s="278"/>
      <c r="DJ124" s="278"/>
      <c r="DK124" s="278"/>
      <c r="DL124" s="278"/>
      <c r="DM124" s="278"/>
      <c r="DN124" s="278"/>
      <c r="DO124" s="278"/>
      <c r="DP124" s="278"/>
      <c r="DQ124" s="278"/>
      <c r="DR124" s="278"/>
      <c r="DS124" s="278"/>
      <c r="DT124" s="278"/>
      <c r="DU124" s="278"/>
      <c r="DV124" s="278"/>
      <c r="DW124" s="278"/>
      <c r="DX124" s="278"/>
      <c r="DY124" s="278"/>
      <c r="DZ124" s="278"/>
      <c r="EA124" s="278"/>
      <c r="EB124" s="278"/>
      <c r="EC124" s="278"/>
      <c r="ED124" s="278"/>
      <c r="EE124" s="278"/>
      <c r="EF124" s="278"/>
      <c r="EG124" s="278"/>
      <c r="EH124" s="278"/>
      <c r="EI124" s="278"/>
      <c r="EJ124" s="278"/>
      <c r="EK124" s="278"/>
      <c r="EL124" s="278"/>
      <c r="EM124" s="278"/>
      <c r="EN124" s="278"/>
      <c r="EO124" s="278"/>
      <c r="EP124" s="278"/>
      <c r="EQ124" s="278"/>
      <c r="ER124" s="278"/>
      <c r="ES124" s="278"/>
      <c r="ET124" s="278"/>
      <c r="EU124" s="278"/>
      <c r="EV124" s="278"/>
      <c r="EW124" s="278"/>
      <c r="EX124" s="278"/>
      <c r="EY124" s="278"/>
      <c r="EZ124" s="278"/>
      <c r="FA124" s="278"/>
      <c r="FB124" s="278"/>
      <c r="FC124" s="278"/>
      <c r="FD124" s="278"/>
      <c r="FE124" s="278"/>
      <c r="FF124" s="278"/>
      <c r="FG124" s="278"/>
      <c r="FH124" s="278"/>
      <c r="FI124" s="278"/>
      <c r="FJ124" s="278"/>
      <c r="FK124" s="278"/>
      <c r="FL124" s="278"/>
    </row>
    <row r="125" spans="1:168" ht="20.25" customHeight="1">
      <c r="A125" s="635"/>
      <c r="B125" s="636"/>
      <c r="C125" s="636"/>
      <c r="D125" s="632"/>
      <c r="E125" s="632"/>
      <c r="F125" s="638"/>
      <c r="G125" s="632"/>
      <c r="H125" s="639"/>
      <c r="I125" s="632"/>
      <c r="J125" s="632"/>
      <c r="K125" s="632"/>
      <c r="L125" s="632"/>
      <c r="M125" s="634"/>
      <c r="N125" s="278"/>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8"/>
      <c r="AJ125" s="278"/>
      <c r="AK125" s="278"/>
      <c r="AL125" s="278"/>
      <c r="AM125" s="278"/>
      <c r="AN125" s="278"/>
      <c r="AO125" s="278"/>
      <c r="AP125" s="278"/>
      <c r="AQ125" s="278"/>
      <c r="AR125" s="278"/>
      <c r="AS125" s="278"/>
      <c r="AT125" s="278"/>
      <c r="AU125" s="278"/>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8"/>
      <c r="BR125" s="278"/>
      <c r="BS125" s="278"/>
      <c r="BT125" s="278"/>
      <c r="BU125" s="278"/>
      <c r="BV125" s="278"/>
      <c r="BW125" s="278"/>
      <c r="BX125" s="278"/>
      <c r="BY125" s="278"/>
      <c r="BZ125" s="278"/>
      <c r="CA125" s="278"/>
      <c r="CB125" s="278"/>
      <c r="CC125" s="278"/>
      <c r="CD125" s="278"/>
      <c r="CE125" s="278"/>
      <c r="CF125" s="278"/>
      <c r="CG125" s="278"/>
      <c r="CH125" s="278"/>
      <c r="CI125" s="278"/>
      <c r="CJ125" s="278"/>
      <c r="CK125" s="278"/>
      <c r="CL125" s="278"/>
      <c r="CM125" s="278"/>
      <c r="CN125" s="278"/>
      <c r="CO125" s="278"/>
      <c r="CP125" s="278"/>
      <c r="CQ125" s="278"/>
      <c r="CR125" s="278"/>
      <c r="CS125" s="278"/>
      <c r="CT125" s="278"/>
      <c r="CU125" s="278"/>
      <c r="CV125" s="278"/>
      <c r="CW125" s="278"/>
      <c r="CX125" s="278"/>
      <c r="CY125" s="278"/>
      <c r="CZ125" s="278"/>
      <c r="DA125" s="278"/>
      <c r="DB125" s="278"/>
      <c r="DC125" s="278"/>
      <c r="DD125" s="278"/>
      <c r="DE125" s="278"/>
      <c r="DF125" s="278"/>
      <c r="DG125" s="278"/>
      <c r="DH125" s="278"/>
      <c r="DI125" s="278"/>
      <c r="DJ125" s="278"/>
      <c r="DK125" s="278"/>
      <c r="DL125" s="278"/>
      <c r="DM125" s="278"/>
      <c r="DN125" s="278"/>
      <c r="DO125" s="278"/>
      <c r="DP125" s="278"/>
      <c r="DQ125" s="278"/>
      <c r="DR125" s="278"/>
      <c r="DS125" s="278"/>
      <c r="DT125" s="278"/>
      <c r="DU125" s="278"/>
      <c r="DV125" s="278"/>
      <c r="DW125" s="278"/>
      <c r="DX125" s="278"/>
      <c r="DY125" s="278"/>
      <c r="DZ125" s="278"/>
      <c r="EA125" s="278"/>
      <c r="EB125" s="278"/>
      <c r="EC125" s="278"/>
      <c r="ED125" s="278"/>
      <c r="EE125" s="278"/>
      <c r="EF125" s="278"/>
      <c r="EG125" s="278"/>
      <c r="EH125" s="278"/>
      <c r="EI125" s="278"/>
      <c r="EJ125" s="278"/>
      <c r="EK125" s="278"/>
      <c r="EL125" s="278"/>
      <c r="EM125" s="278"/>
      <c r="EN125" s="278"/>
      <c r="EO125" s="278"/>
      <c r="EP125" s="278"/>
      <c r="EQ125" s="278"/>
      <c r="ER125" s="278"/>
      <c r="ES125" s="278"/>
      <c r="ET125" s="278"/>
      <c r="EU125" s="278"/>
      <c r="EV125" s="278"/>
      <c r="EW125" s="278"/>
      <c r="EX125" s="278"/>
      <c r="EY125" s="278"/>
      <c r="EZ125" s="278"/>
      <c r="FA125" s="278"/>
      <c r="FB125" s="278"/>
      <c r="FC125" s="278"/>
      <c r="FD125" s="278"/>
      <c r="FE125" s="278"/>
      <c r="FF125" s="278"/>
      <c r="FG125" s="278"/>
      <c r="FH125" s="278"/>
      <c r="FI125" s="278"/>
      <c r="FJ125" s="278"/>
      <c r="FK125" s="278"/>
      <c r="FL125" s="278"/>
    </row>
    <row r="126" spans="1:168" ht="20.25" customHeight="1">
      <c r="A126" s="635"/>
      <c r="B126" s="636"/>
      <c r="C126" s="636"/>
      <c r="D126" s="632"/>
      <c r="E126" s="632"/>
      <c r="F126" s="638"/>
      <c r="G126" s="632"/>
      <c r="H126" s="639"/>
      <c r="I126" s="632"/>
      <c r="J126" s="632"/>
      <c r="K126" s="632"/>
      <c r="L126" s="632"/>
      <c r="M126" s="634"/>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278"/>
      <c r="AK126" s="278"/>
      <c r="AL126" s="278"/>
      <c r="AM126" s="278"/>
      <c r="AN126" s="278"/>
      <c r="AO126" s="278"/>
      <c r="AP126" s="278"/>
      <c r="AQ126" s="278"/>
      <c r="AR126" s="278"/>
      <c r="AS126" s="278"/>
      <c r="AT126" s="278"/>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8"/>
      <c r="CE126" s="278"/>
      <c r="CF126" s="278"/>
      <c r="CG126" s="278"/>
      <c r="CH126" s="278"/>
      <c r="CI126" s="278"/>
      <c r="CJ126" s="278"/>
      <c r="CK126" s="278"/>
      <c r="CL126" s="278"/>
      <c r="CM126" s="278"/>
      <c r="CN126" s="278"/>
      <c r="CO126" s="278"/>
      <c r="CP126" s="278"/>
      <c r="CQ126" s="278"/>
      <c r="CR126" s="278"/>
      <c r="CS126" s="278"/>
      <c r="CT126" s="278"/>
      <c r="CU126" s="278"/>
      <c r="CV126" s="278"/>
      <c r="CW126" s="278"/>
      <c r="CX126" s="278"/>
      <c r="CY126" s="278"/>
      <c r="CZ126" s="278"/>
      <c r="DA126" s="278"/>
      <c r="DB126" s="278"/>
      <c r="DC126" s="278"/>
      <c r="DD126" s="278"/>
      <c r="DE126" s="278"/>
      <c r="DF126" s="278"/>
      <c r="DG126" s="278"/>
      <c r="DH126" s="278"/>
      <c r="DI126" s="278"/>
      <c r="DJ126" s="278"/>
      <c r="DK126" s="278"/>
      <c r="DL126" s="278"/>
      <c r="DM126" s="278"/>
      <c r="DN126" s="278"/>
      <c r="DO126" s="278"/>
      <c r="DP126" s="278"/>
      <c r="DQ126" s="278"/>
      <c r="DR126" s="278"/>
      <c r="DS126" s="278"/>
      <c r="DT126" s="278"/>
      <c r="DU126" s="278"/>
      <c r="DV126" s="278"/>
      <c r="DW126" s="278"/>
      <c r="DX126" s="278"/>
      <c r="DY126" s="278"/>
      <c r="DZ126" s="278"/>
      <c r="EA126" s="278"/>
      <c r="EB126" s="278"/>
      <c r="EC126" s="278"/>
      <c r="ED126" s="278"/>
      <c r="EE126" s="278"/>
      <c r="EF126" s="278"/>
      <c r="EG126" s="278"/>
      <c r="EH126" s="278"/>
      <c r="EI126" s="278"/>
      <c r="EJ126" s="278"/>
      <c r="EK126" s="278"/>
      <c r="EL126" s="278"/>
      <c r="EM126" s="278"/>
      <c r="EN126" s="278"/>
      <c r="EO126" s="278"/>
      <c r="EP126" s="278"/>
      <c r="EQ126" s="278"/>
      <c r="ER126" s="278"/>
      <c r="ES126" s="278"/>
      <c r="ET126" s="278"/>
      <c r="EU126" s="278"/>
      <c r="EV126" s="278"/>
      <c r="EW126" s="278"/>
      <c r="EX126" s="278"/>
      <c r="EY126" s="278"/>
      <c r="EZ126" s="278"/>
      <c r="FA126" s="278"/>
      <c r="FB126" s="278"/>
      <c r="FC126" s="278"/>
      <c r="FD126" s="278"/>
      <c r="FE126" s="278"/>
      <c r="FF126" s="278"/>
      <c r="FG126" s="278"/>
      <c r="FH126" s="278"/>
      <c r="FI126" s="278"/>
      <c r="FJ126" s="278"/>
      <c r="FK126" s="278"/>
      <c r="FL126" s="278"/>
    </row>
    <row r="127" spans="1:168" ht="20.25" customHeight="1">
      <c r="A127" s="635"/>
      <c r="B127" s="636"/>
      <c r="C127" s="636"/>
      <c r="D127" s="632"/>
      <c r="E127" s="632"/>
      <c r="F127" s="638"/>
      <c r="G127" s="632"/>
      <c r="H127" s="639"/>
      <c r="I127" s="632"/>
      <c r="J127" s="632"/>
      <c r="K127" s="632"/>
      <c r="L127" s="632"/>
      <c r="M127" s="634"/>
      <c r="N127" s="278"/>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8"/>
      <c r="AJ127" s="278"/>
      <c r="AK127" s="278"/>
      <c r="AL127" s="278"/>
      <c r="AM127" s="278"/>
      <c r="AN127" s="278"/>
      <c r="AO127" s="278"/>
      <c r="AP127" s="278"/>
      <c r="AQ127" s="278"/>
      <c r="AR127" s="278"/>
      <c r="AS127" s="278"/>
      <c r="AT127" s="278"/>
      <c r="AU127" s="278"/>
      <c r="AV127" s="278"/>
      <c r="AW127" s="278"/>
      <c r="AX127" s="278"/>
      <c r="AY127" s="278"/>
      <c r="AZ127" s="278"/>
      <c r="BA127" s="278"/>
      <c r="BB127" s="278"/>
      <c r="BC127" s="278"/>
      <c r="BD127" s="278"/>
      <c r="BE127" s="278"/>
      <c r="BF127" s="278"/>
      <c r="BG127" s="278"/>
      <c r="BH127" s="278"/>
      <c r="BI127" s="278"/>
      <c r="BJ127" s="278"/>
      <c r="BK127" s="278"/>
      <c r="BL127" s="278"/>
      <c r="BM127" s="278"/>
      <c r="BN127" s="278"/>
      <c r="BO127" s="278"/>
      <c r="BP127" s="278"/>
      <c r="BQ127" s="278"/>
      <c r="BR127" s="278"/>
      <c r="BS127" s="278"/>
      <c r="BT127" s="278"/>
      <c r="BU127" s="278"/>
      <c r="BV127" s="278"/>
      <c r="BW127" s="278"/>
      <c r="BX127" s="278"/>
      <c r="BY127" s="278"/>
      <c r="BZ127" s="278"/>
      <c r="CA127" s="278"/>
      <c r="CB127" s="278"/>
      <c r="CC127" s="278"/>
      <c r="CD127" s="278"/>
      <c r="CE127" s="278"/>
      <c r="CF127" s="278"/>
      <c r="CG127" s="278"/>
      <c r="CH127" s="278"/>
      <c r="CI127" s="278"/>
      <c r="CJ127" s="278"/>
      <c r="CK127" s="278"/>
      <c r="CL127" s="278"/>
      <c r="CM127" s="278"/>
      <c r="CN127" s="278"/>
      <c r="CO127" s="278"/>
      <c r="CP127" s="278"/>
      <c r="CQ127" s="278"/>
      <c r="CR127" s="278"/>
      <c r="CS127" s="278"/>
      <c r="CT127" s="278"/>
      <c r="CU127" s="278"/>
      <c r="CV127" s="278"/>
      <c r="CW127" s="278"/>
      <c r="CX127" s="278"/>
      <c r="CY127" s="278"/>
      <c r="CZ127" s="278"/>
      <c r="DA127" s="278"/>
      <c r="DB127" s="278"/>
      <c r="DC127" s="278"/>
      <c r="DD127" s="278"/>
      <c r="DE127" s="278"/>
      <c r="DF127" s="278"/>
      <c r="DG127" s="278"/>
      <c r="DH127" s="278"/>
      <c r="DI127" s="278"/>
      <c r="DJ127" s="278"/>
      <c r="DK127" s="278"/>
      <c r="DL127" s="278"/>
      <c r="DM127" s="278"/>
      <c r="DN127" s="278"/>
      <c r="DO127" s="278"/>
      <c r="DP127" s="278"/>
      <c r="DQ127" s="278"/>
      <c r="DR127" s="278"/>
      <c r="DS127" s="278"/>
      <c r="DT127" s="278"/>
      <c r="DU127" s="278"/>
      <c r="DV127" s="278"/>
      <c r="DW127" s="278"/>
      <c r="DX127" s="278"/>
      <c r="DY127" s="278"/>
      <c r="DZ127" s="278"/>
      <c r="EA127" s="278"/>
      <c r="EB127" s="278"/>
      <c r="EC127" s="278"/>
      <c r="ED127" s="278"/>
      <c r="EE127" s="278"/>
      <c r="EF127" s="278"/>
      <c r="EG127" s="278"/>
      <c r="EH127" s="278"/>
      <c r="EI127" s="278"/>
      <c r="EJ127" s="278"/>
      <c r="EK127" s="278"/>
      <c r="EL127" s="278"/>
      <c r="EM127" s="278"/>
      <c r="EN127" s="278"/>
      <c r="EO127" s="278"/>
      <c r="EP127" s="278"/>
      <c r="EQ127" s="278"/>
      <c r="ER127" s="278"/>
      <c r="ES127" s="278"/>
      <c r="ET127" s="278"/>
      <c r="EU127" s="278"/>
      <c r="EV127" s="278"/>
      <c r="EW127" s="278"/>
      <c r="EX127" s="278"/>
      <c r="EY127" s="278"/>
      <c r="EZ127" s="278"/>
      <c r="FA127" s="278"/>
      <c r="FB127" s="278"/>
      <c r="FC127" s="278"/>
      <c r="FD127" s="278"/>
      <c r="FE127" s="278"/>
      <c r="FF127" s="278"/>
      <c r="FG127" s="278"/>
      <c r="FH127" s="278"/>
      <c r="FI127" s="278"/>
      <c r="FJ127" s="278"/>
      <c r="FK127" s="278"/>
      <c r="FL127" s="278"/>
    </row>
    <row r="128" spans="1:168" ht="20.25" customHeight="1">
      <c r="A128" s="635"/>
      <c r="B128" s="636"/>
      <c r="C128" s="636"/>
      <c r="D128" s="632"/>
      <c r="E128" s="632"/>
      <c r="F128" s="638"/>
      <c r="G128" s="632"/>
      <c r="H128" s="639"/>
      <c r="I128" s="632"/>
      <c r="J128" s="632"/>
      <c r="K128" s="632"/>
      <c r="L128" s="632"/>
      <c r="M128" s="634"/>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8"/>
      <c r="AY128" s="278"/>
      <c r="AZ128" s="278"/>
      <c r="BA128" s="278"/>
      <c r="BB128" s="278"/>
      <c r="BC128" s="278"/>
      <c r="BD128" s="278"/>
      <c r="BE128" s="278"/>
      <c r="BF128" s="278"/>
      <c r="BG128" s="278"/>
      <c r="BH128" s="278"/>
      <c r="BI128" s="278"/>
      <c r="BJ128" s="278"/>
      <c r="BK128" s="278"/>
      <c r="BL128" s="278"/>
      <c r="BM128" s="278"/>
      <c r="BN128" s="278"/>
      <c r="BO128" s="278"/>
      <c r="BP128" s="278"/>
      <c r="BQ128" s="278"/>
      <c r="BR128" s="278"/>
      <c r="BS128" s="278"/>
      <c r="BT128" s="278"/>
      <c r="BU128" s="278"/>
      <c r="BV128" s="278"/>
      <c r="BW128" s="278"/>
      <c r="BX128" s="278"/>
      <c r="BY128" s="278"/>
      <c r="BZ128" s="278"/>
      <c r="CA128" s="278"/>
      <c r="CB128" s="278"/>
      <c r="CC128" s="278"/>
      <c r="CD128" s="278"/>
      <c r="CE128" s="278"/>
      <c r="CF128" s="278"/>
      <c r="CG128" s="278"/>
      <c r="CH128" s="278"/>
      <c r="CI128" s="278"/>
      <c r="CJ128" s="278"/>
      <c r="CK128" s="278"/>
      <c r="CL128" s="278"/>
      <c r="CM128" s="278"/>
      <c r="CN128" s="278"/>
      <c r="CO128" s="278"/>
      <c r="CP128" s="278"/>
      <c r="CQ128" s="278"/>
      <c r="CR128" s="278"/>
      <c r="CS128" s="278"/>
      <c r="CT128" s="278"/>
      <c r="CU128" s="278"/>
      <c r="CV128" s="278"/>
      <c r="CW128" s="278"/>
      <c r="CX128" s="278"/>
      <c r="CY128" s="278"/>
      <c r="CZ128" s="278"/>
      <c r="DA128" s="278"/>
      <c r="DB128" s="278"/>
      <c r="DC128" s="278"/>
      <c r="DD128" s="278"/>
      <c r="DE128" s="278"/>
      <c r="DF128" s="278"/>
      <c r="DG128" s="278"/>
      <c r="DH128" s="278"/>
      <c r="DI128" s="278"/>
      <c r="DJ128" s="278"/>
      <c r="DK128" s="278"/>
      <c r="DL128" s="278"/>
      <c r="DM128" s="278"/>
      <c r="DN128" s="278"/>
      <c r="DO128" s="278"/>
      <c r="DP128" s="278"/>
      <c r="DQ128" s="278"/>
      <c r="DR128" s="278"/>
      <c r="DS128" s="278"/>
      <c r="DT128" s="278"/>
      <c r="DU128" s="278"/>
      <c r="DV128" s="278"/>
      <c r="DW128" s="278"/>
      <c r="DX128" s="278"/>
      <c r="DY128" s="278"/>
      <c r="DZ128" s="278"/>
      <c r="EA128" s="278"/>
      <c r="EB128" s="278"/>
      <c r="EC128" s="278"/>
      <c r="ED128" s="278"/>
      <c r="EE128" s="278"/>
      <c r="EF128" s="278"/>
      <c r="EG128" s="278"/>
      <c r="EH128" s="278"/>
      <c r="EI128" s="278"/>
      <c r="EJ128" s="278"/>
      <c r="EK128" s="278"/>
      <c r="EL128" s="278"/>
      <c r="EM128" s="278"/>
      <c r="EN128" s="278"/>
      <c r="EO128" s="278"/>
      <c r="EP128" s="278"/>
      <c r="EQ128" s="278"/>
      <c r="ER128" s="278"/>
      <c r="ES128" s="278"/>
      <c r="ET128" s="278"/>
      <c r="EU128" s="278"/>
      <c r="EV128" s="278"/>
      <c r="EW128" s="278"/>
      <c r="EX128" s="278"/>
      <c r="EY128" s="278"/>
      <c r="EZ128" s="278"/>
      <c r="FA128" s="278"/>
      <c r="FB128" s="278"/>
      <c r="FC128" s="278"/>
      <c r="FD128" s="278"/>
      <c r="FE128" s="278"/>
      <c r="FF128" s="278"/>
      <c r="FG128" s="278"/>
      <c r="FH128" s="278"/>
      <c r="FI128" s="278"/>
      <c r="FJ128" s="278"/>
      <c r="FK128" s="278"/>
      <c r="FL128" s="278"/>
    </row>
    <row r="129" spans="1:168" ht="20.25" customHeight="1">
      <c r="A129" s="635">
        <f>'7- Mapa Final'!A130</f>
        <v>13</v>
      </c>
      <c r="B129" s="636" t="str">
        <f>'7- Mapa Final'!B130</f>
        <v>Ofrecer, prometer, entregar, aceptar o solicitar una ventaja indebida para:
Permitir el uso de los bienes muebles e inmuebles, equipos y consumibles de la entidad con destino diferente a lo establecido.</v>
      </c>
      <c r="C129" s="636" t="str">
        <f>'7- Mapa Final'!C130</f>
        <v xml:space="preserve">Permitir el uso o destinación de los bienes muebles, inmuebles, equipos y consumibles de la entidad con proposito diferente a lo establecido </v>
      </c>
      <c r="D129" s="637" t="str">
        <f>'7- Mapa Final'!J130</f>
        <v>Muy Baja - 1</v>
      </c>
      <c r="E129" s="637" t="str">
        <f>'7- Mapa Final'!K130</f>
        <v>Moderado - 3</v>
      </c>
      <c r="F129" s="638" t="str">
        <f>'7- Mapa Final'!M130</f>
        <v>Moderado - 3</v>
      </c>
      <c r="G129" s="632" t="str">
        <f>'7- Mapa Final'!N130</f>
        <v>Reducir (Mitigar)</v>
      </c>
      <c r="H129" s="639" t="str">
        <f>'7- Mapa Final'!O130</f>
        <v>Informe trimestral de seguimiento al cumplimiento de las actividades del Sistema de Gestión Antisoborno</v>
      </c>
      <c r="I129" s="632" t="s">
        <v>542</v>
      </c>
      <c r="J129" s="632"/>
      <c r="K129" s="633">
        <v>45292</v>
      </c>
      <c r="L129" s="633">
        <v>45382</v>
      </c>
      <c r="M129" s="634" t="s">
        <v>552</v>
      </c>
      <c r="N129" s="278"/>
      <c r="O129" s="278"/>
      <c r="P129" s="278"/>
      <c r="Q129" s="278"/>
      <c r="R129" s="278"/>
      <c r="S129" s="278"/>
      <c r="T129" s="278"/>
      <c r="U129" s="278"/>
      <c r="V129" s="278"/>
      <c r="W129" s="278"/>
      <c r="X129" s="278"/>
      <c r="Y129" s="278"/>
      <c r="Z129" s="278"/>
      <c r="AA129" s="278"/>
      <c r="AB129" s="278"/>
      <c r="AC129" s="278"/>
      <c r="AD129" s="278"/>
      <c r="AE129" s="278"/>
      <c r="AF129" s="278"/>
      <c r="AG129" s="278"/>
      <c r="AH129" s="278"/>
      <c r="AI129" s="278"/>
      <c r="AJ129" s="278"/>
      <c r="AK129" s="278"/>
      <c r="AL129" s="278"/>
      <c r="AM129" s="278"/>
      <c r="AN129" s="278"/>
      <c r="AO129" s="278"/>
      <c r="AP129" s="278"/>
      <c r="AQ129" s="278"/>
      <c r="AR129" s="278"/>
      <c r="AS129" s="278"/>
      <c r="AT129" s="278"/>
      <c r="AU129" s="278"/>
      <c r="AV129" s="278"/>
      <c r="AW129" s="278"/>
      <c r="AX129" s="278"/>
      <c r="AY129" s="278"/>
      <c r="AZ129" s="278"/>
      <c r="BA129" s="278"/>
      <c r="BB129" s="278"/>
      <c r="BC129" s="278"/>
      <c r="BD129" s="278"/>
      <c r="BE129" s="278"/>
      <c r="BF129" s="278"/>
      <c r="BG129" s="278"/>
      <c r="BH129" s="278"/>
      <c r="BI129" s="278"/>
      <c r="BJ129" s="278"/>
      <c r="BK129" s="278"/>
      <c r="BL129" s="278"/>
      <c r="BM129" s="278"/>
      <c r="BN129" s="278"/>
      <c r="BO129" s="278"/>
      <c r="BP129" s="278"/>
      <c r="BQ129" s="278"/>
      <c r="BR129" s="278"/>
      <c r="BS129" s="278"/>
      <c r="BT129" s="278"/>
      <c r="BU129" s="278"/>
      <c r="BV129" s="278"/>
      <c r="BW129" s="278"/>
      <c r="BX129" s="278"/>
      <c r="BY129" s="278"/>
      <c r="BZ129" s="278"/>
      <c r="CA129" s="278"/>
      <c r="CB129" s="278"/>
      <c r="CC129" s="278"/>
      <c r="CD129" s="278"/>
      <c r="CE129" s="278"/>
      <c r="CF129" s="278"/>
      <c r="CG129" s="278"/>
      <c r="CH129" s="278"/>
      <c r="CI129" s="278"/>
      <c r="CJ129" s="278"/>
      <c r="CK129" s="278"/>
      <c r="CL129" s="278"/>
      <c r="CM129" s="278"/>
      <c r="CN129" s="278"/>
      <c r="CO129" s="278"/>
      <c r="CP129" s="278"/>
      <c r="CQ129" s="278"/>
      <c r="CR129" s="278"/>
      <c r="CS129" s="278"/>
      <c r="CT129" s="278"/>
      <c r="CU129" s="278"/>
      <c r="CV129" s="278"/>
      <c r="CW129" s="278"/>
      <c r="CX129" s="278"/>
      <c r="CY129" s="278"/>
      <c r="CZ129" s="278"/>
      <c r="DA129" s="278"/>
      <c r="DB129" s="278"/>
      <c r="DC129" s="278"/>
      <c r="DD129" s="278"/>
      <c r="DE129" s="278"/>
      <c r="DF129" s="278"/>
      <c r="DG129" s="278"/>
      <c r="DH129" s="278"/>
      <c r="DI129" s="278"/>
      <c r="DJ129" s="278"/>
      <c r="DK129" s="278"/>
      <c r="DL129" s="278"/>
      <c r="DM129" s="278"/>
      <c r="DN129" s="278"/>
      <c r="DO129" s="278"/>
      <c r="DP129" s="278"/>
      <c r="DQ129" s="278"/>
      <c r="DR129" s="278"/>
      <c r="DS129" s="278"/>
      <c r="DT129" s="278"/>
      <c r="DU129" s="278"/>
      <c r="DV129" s="278"/>
      <c r="DW129" s="278"/>
      <c r="DX129" s="278"/>
      <c r="DY129" s="278"/>
      <c r="DZ129" s="278"/>
      <c r="EA129" s="278"/>
      <c r="EB129" s="278"/>
      <c r="EC129" s="278"/>
      <c r="ED129" s="278"/>
      <c r="EE129" s="278"/>
      <c r="EF129" s="278"/>
      <c r="EG129" s="278"/>
      <c r="EH129" s="278"/>
      <c r="EI129" s="278"/>
      <c r="EJ129" s="278"/>
      <c r="EK129" s="278"/>
      <c r="EL129" s="278"/>
      <c r="EM129" s="278"/>
      <c r="EN129" s="278"/>
      <c r="EO129" s="278"/>
      <c r="EP129" s="278"/>
      <c r="EQ129" s="278"/>
      <c r="ER129" s="278"/>
      <c r="ES129" s="278"/>
      <c r="ET129" s="278"/>
      <c r="EU129" s="278"/>
      <c r="EV129" s="278"/>
      <c r="EW129" s="278"/>
      <c r="EX129" s="278"/>
      <c r="EY129" s="278"/>
      <c r="EZ129" s="278"/>
      <c r="FA129" s="278"/>
      <c r="FB129" s="278"/>
      <c r="FC129" s="278"/>
      <c r="FD129" s="278"/>
      <c r="FE129" s="278"/>
      <c r="FF129" s="278"/>
      <c r="FG129" s="278"/>
      <c r="FH129" s="278"/>
      <c r="FI129" s="278"/>
      <c r="FJ129" s="278"/>
      <c r="FK129" s="278"/>
      <c r="FL129" s="278"/>
    </row>
    <row r="130" spans="1:168" ht="20.25" customHeight="1">
      <c r="A130" s="635"/>
      <c r="B130" s="636"/>
      <c r="C130" s="636"/>
      <c r="D130" s="632"/>
      <c r="E130" s="632"/>
      <c r="F130" s="638"/>
      <c r="G130" s="632"/>
      <c r="H130" s="639"/>
      <c r="I130" s="632"/>
      <c r="J130" s="632"/>
      <c r="K130" s="632"/>
      <c r="L130" s="632"/>
      <c r="M130" s="634"/>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8"/>
      <c r="AY130" s="278"/>
      <c r="AZ130" s="278"/>
      <c r="BA130" s="278"/>
      <c r="BB130" s="278"/>
      <c r="BC130" s="278"/>
      <c r="BD130" s="278"/>
      <c r="BE130" s="278"/>
      <c r="BF130" s="278"/>
      <c r="BG130" s="278"/>
      <c r="BH130" s="278"/>
      <c r="BI130" s="278"/>
      <c r="BJ130" s="278"/>
      <c r="BK130" s="278"/>
      <c r="BL130" s="278"/>
      <c r="BM130" s="278"/>
      <c r="BN130" s="278"/>
      <c r="BO130" s="278"/>
      <c r="BP130" s="278"/>
      <c r="BQ130" s="278"/>
      <c r="BR130" s="278"/>
      <c r="BS130" s="278"/>
      <c r="BT130" s="278"/>
      <c r="BU130" s="278"/>
      <c r="BV130" s="278"/>
      <c r="BW130" s="278"/>
      <c r="BX130" s="278"/>
      <c r="BY130" s="278"/>
      <c r="BZ130" s="278"/>
      <c r="CA130" s="278"/>
      <c r="CB130" s="278"/>
      <c r="CC130" s="278"/>
      <c r="CD130" s="278"/>
      <c r="CE130" s="278"/>
      <c r="CF130" s="278"/>
      <c r="CG130" s="278"/>
      <c r="CH130" s="278"/>
      <c r="CI130" s="278"/>
      <c r="CJ130" s="278"/>
      <c r="CK130" s="278"/>
      <c r="CL130" s="278"/>
      <c r="CM130" s="278"/>
      <c r="CN130" s="278"/>
      <c r="CO130" s="278"/>
      <c r="CP130" s="278"/>
      <c r="CQ130" s="278"/>
      <c r="CR130" s="278"/>
      <c r="CS130" s="278"/>
      <c r="CT130" s="278"/>
      <c r="CU130" s="278"/>
      <c r="CV130" s="278"/>
      <c r="CW130" s="278"/>
      <c r="CX130" s="278"/>
      <c r="CY130" s="278"/>
      <c r="CZ130" s="278"/>
      <c r="DA130" s="278"/>
      <c r="DB130" s="278"/>
      <c r="DC130" s="278"/>
      <c r="DD130" s="278"/>
      <c r="DE130" s="278"/>
      <c r="DF130" s="278"/>
      <c r="DG130" s="278"/>
      <c r="DH130" s="278"/>
      <c r="DI130" s="278"/>
      <c r="DJ130" s="278"/>
      <c r="DK130" s="278"/>
      <c r="DL130" s="278"/>
      <c r="DM130" s="278"/>
      <c r="DN130" s="278"/>
      <c r="DO130" s="278"/>
      <c r="DP130" s="278"/>
      <c r="DQ130" s="278"/>
      <c r="DR130" s="278"/>
      <c r="DS130" s="278"/>
      <c r="DT130" s="278"/>
      <c r="DU130" s="278"/>
      <c r="DV130" s="278"/>
      <c r="DW130" s="278"/>
      <c r="DX130" s="278"/>
      <c r="DY130" s="278"/>
      <c r="DZ130" s="278"/>
      <c r="EA130" s="278"/>
      <c r="EB130" s="278"/>
      <c r="EC130" s="278"/>
      <c r="ED130" s="278"/>
      <c r="EE130" s="278"/>
      <c r="EF130" s="278"/>
      <c r="EG130" s="278"/>
      <c r="EH130" s="278"/>
      <c r="EI130" s="278"/>
      <c r="EJ130" s="278"/>
      <c r="EK130" s="278"/>
      <c r="EL130" s="278"/>
      <c r="EM130" s="278"/>
      <c r="EN130" s="278"/>
      <c r="EO130" s="278"/>
      <c r="EP130" s="278"/>
      <c r="EQ130" s="278"/>
      <c r="ER130" s="278"/>
      <c r="ES130" s="278"/>
      <c r="ET130" s="278"/>
      <c r="EU130" s="278"/>
      <c r="EV130" s="278"/>
      <c r="EW130" s="278"/>
      <c r="EX130" s="278"/>
      <c r="EY130" s="278"/>
      <c r="EZ130" s="278"/>
      <c r="FA130" s="278"/>
      <c r="FB130" s="278"/>
      <c r="FC130" s="278"/>
      <c r="FD130" s="278"/>
      <c r="FE130" s="278"/>
      <c r="FF130" s="278"/>
      <c r="FG130" s="278"/>
      <c r="FH130" s="278"/>
      <c r="FI130" s="278"/>
      <c r="FJ130" s="278"/>
      <c r="FK130" s="278"/>
      <c r="FL130" s="278"/>
    </row>
    <row r="131" spans="1:168" ht="20.25" customHeight="1">
      <c r="A131" s="635"/>
      <c r="B131" s="636"/>
      <c r="C131" s="636"/>
      <c r="D131" s="632"/>
      <c r="E131" s="632"/>
      <c r="F131" s="638"/>
      <c r="G131" s="632"/>
      <c r="H131" s="639"/>
      <c r="I131" s="632"/>
      <c r="J131" s="632"/>
      <c r="K131" s="632"/>
      <c r="L131" s="632"/>
      <c r="M131" s="634"/>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8"/>
      <c r="AY131" s="278"/>
      <c r="AZ131" s="278"/>
      <c r="BA131" s="278"/>
      <c r="BB131" s="278"/>
      <c r="BC131" s="278"/>
      <c r="BD131" s="278"/>
      <c r="BE131" s="278"/>
      <c r="BF131" s="278"/>
      <c r="BG131" s="278"/>
      <c r="BH131" s="278"/>
      <c r="BI131" s="278"/>
      <c r="BJ131" s="278"/>
      <c r="BK131" s="278"/>
      <c r="BL131" s="278"/>
      <c r="BM131" s="278"/>
      <c r="BN131" s="278"/>
      <c r="BO131" s="278"/>
      <c r="BP131" s="278"/>
      <c r="BQ131" s="278"/>
      <c r="BR131" s="278"/>
      <c r="BS131" s="278"/>
      <c r="BT131" s="278"/>
      <c r="BU131" s="278"/>
      <c r="BV131" s="278"/>
      <c r="BW131" s="278"/>
      <c r="BX131" s="278"/>
      <c r="BY131" s="278"/>
      <c r="BZ131" s="278"/>
      <c r="CA131" s="278"/>
      <c r="CB131" s="278"/>
      <c r="CC131" s="278"/>
      <c r="CD131" s="278"/>
      <c r="CE131" s="278"/>
      <c r="CF131" s="278"/>
      <c r="CG131" s="278"/>
      <c r="CH131" s="278"/>
      <c r="CI131" s="278"/>
      <c r="CJ131" s="278"/>
      <c r="CK131" s="278"/>
      <c r="CL131" s="278"/>
      <c r="CM131" s="278"/>
      <c r="CN131" s="278"/>
      <c r="CO131" s="278"/>
      <c r="CP131" s="278"/>
      <c r="CQ131" s="278"/>
      <c r="CR131" s="278"/>
      <c r="CS131" s="278"/>
      <c r="CT131" s="278"/>
      <c r="CU131" s="278"/>
      <c r="CV131" s="278"/>
      <c r="CW131" s="278"/>
      <c r="CX131" s="278"/>
      <c r="CY131" s="278"/>
      <c r="CZ131" s="278"/>
      <c r="DA131" s="278"/>
      <c r="DB131" s="278"/>
      <c r="DC131" s="278"/>
      <c r="DD131" s="278"/>
      <c r="DE131" s="278"/>
      <c r="DF131" s="278"/>
      <c r="DG131" s="278"/>
      <c r="DH131" s="278"/>
      <c r="DI131" s="278"/>
      <c r="DJ131" s="278"/>
      <c r="DK131" s="278"/>
      <c r="DL131" s="278"/>
      <c r="DM131" s="278"/>
      <c r="DN131" s="278"/>
      <c r="DO131" s="278"/>
      <c r="DP131" s="278"/>
      <c r="DQ131" s="278"/>
      <c r="DR131" s="278"/>
      <c r="DS131" s="278"/>
      <c r="DT131" s="278"/>
      <c r="DU131" s="278"/>
      <c r="DV131" s="278"/>
      <c r="DW131" s="278"/>
      <c r="DX131" s="278"/>
      <c r="DY131" s="278"/>
      <c r="DZ131" s="278"/>
      <c r="EA131" s="278"/>
      <c r="EB131" s="278"/>
      <c r="EC131" s="278"/>
      <c r="ED131" s="278"/>
      <c r="EE131" s="278"/>
      <c r="EF131" s="278"/>
      <c r="EG131" s="278"/>
      <c r="EH131" s="278"/>
      <c r="EI131" s="278"/>
      <c r="EJ131" s="278"/>
      <c r="EK131" s="278"/>
      <c r="EL131" s="278"/>
      <c r="EM131" s="278"/>
      <c r="EN131" s="278"/>
      <c r="EO131" s="278"/>
      <c r="EP131" s="278"/>
      <c r="EQ131" s="278"/>
      <c r="ER131" s="278"/>
      <c r="ES131" s="278"/>
      <c r="ET131" s="278"/>
      <c r="EU131" s="278"/>
      <c r="EV131" s="278"/>
      <c r="EW131" s="278"/>
      <c r="EX131" s="278"/>
      <c r="EY131" s="278"/>
      <c r="EZ131" s="278"/>
      <c r="FA131" s="278"/>
      <c r="FB131" s="278"/>
      <c r="FC131" s="278"/>
      <c r="FD131" s="278"/>
      <c r="FE131" s="278"/>
      <c r="FF131" s="278"/>
      <c r="FG131" s="278"/>
      <c r="FH131" s="278"/>
      <c r="FI131" s="278"/>
      <c r="FJ131" s="278"/>
      <c r="FK131" s="278"/>
      <c r="FL131" s="278"/>
    </row>
    <row r="132" spans="1:168" ht="20.25" customHeight="1">
      <c r="A132" s="635"/>
      <c r="B132" s="636"/>
      <c r="C132" s="636"/>
      <c r="D132" s="632"/>
      <c r="E132" s="632"/>
      <c r="F132" s="638"/>
      <c r="G132" s="632"/>
      <c r="H132" s="639"/>
      <c r="I132" s="632"/>
      <c r="J132" s="632"/>
      <c r="K132" s="632"/>
      <c r="L132" s="632"/>
      <c r="M132" s="634"/>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8"/>
      <c r="AN132" s="278"/>
      <c r="AO132" s="278"/>
      <c r="AP132" s="278"/>
      <c r="AQ132" s="278"/>
      <c r="AR132" s="278"/>
      <c r="AS132" s="278"/>
      <c r="AT132" s="278"/>
      <c r="AU132" s="278"/>
      <c r="AV132" s="278"/>
      <c r="AW132" s="278"/>
      <c r="AX132" s="278"/>
      <c r="AY132" s="278"/>
      <c r="AZ132" s="278"/>
      <c r="BA132" s="278"/>
      <c r="BB132" s="278"/>
      <c r="BC132" s="278"/>
      <c r="BD132" s="278"/>
      <c r="BE132" s="278"/>
      <c r="BF132" s="278"/>
      <c r="BG132" s="278"/>
      <c r="BH132" s="278"/>
      <c r="BI132" s="278"/>
      <c r="BJ132" s="278"/>
      <c r="BK132" s="278"/>
      <c r="BL132" s="278"/>
      <c r="BM132" s="278"/>
      <c r="BN132" s="278"/>
      <c r="BO132" s="278"/>
      <c r="BP132" s="278"/>
      <c r="BQ132" s="278"/>
      <c r="BR132" s="278"/>
      <c r="BS132" s="278"/>
      <c r="BT132" s="278"/>
      <c r="BU132" s="278"/>
      <c r="BV132" s="278"/>
      <c r="BW132" s="278"/>
      <c r="BX132" s="278"/>
      <c r="BY132" s="278"/>
      <c r="BZ132" s="278"/>
      <c r="CA132" s="278"/>
      <c r="CB132" s="278"/>
      <c r="CC132" s="278"/>
      <c r="CD132" s="278"/>
      <c r="CE132" s="278"/>
      <c r="CF132" s="278"/>
      <c r="CG132" s="278"/>
      <c r="CH132" s="278"/>
      <c r="CI132" s="278"/>
      <c r="CJ132" s="278"/>
      <c r="CK132" s="278"/>
      <c r="CL132" s="278"/>
      <c r="CM132" s="278"/>
      <c r="CN132" s="278"/>
      <c r="CO132" s="278"/>
      <c r="CP132" s="278"/>
      <c r="CQ132" s="278"/>
      <c r="CR132" s="278"/>
      <c r="CS132" s="278"/>
      <c r="CT132" s="278"/>
      <c r="CU132" s="278"/>
      <c r="CV132" s="278"/>
      <c r="CW132" s="278"/>
      <c r="CX132" s="278"/>
      <c r="CY132" s="278"/>
      <c r="CZ132" s="278"/>
      <c r="DA132" s="278"/>
      <c r="DB132" s="278"/>
      <c r="DC132" s="278"/>
      <c r="DD132" s="278"/>
      <c r="DE132" s="278"/>
      <c r="DF132" s="278"/>
      <c r="DG132" s="278"/>
      <c r="DH132" s="278"/>
      <c r="DI132" s="278"/>
      <c r="DJ132" s="278"/>
      <c r="DK132" s="278"/>
      <c r="DL132" s="278"/>
      <c r="DM132" s="278"/>
      <c r="DN132" s="278"/>
      <c r="DO132" s="278"/>
      <c r="DP132" s="278"/>
      <c r="DQ132" s="278"/>
      <c r="DR132" s="278"/>
      <c r="DS132" s="278"/>
      <c r="DT132" s="278"/>
      <c r="DU132" s="278"/>
      <c r="DV132" s="278"/>
      <c r="DW132" s="278"/>
      <c r="DX132" s="278"/>
      <c r="DY132" s="278"/>
      <c r="DZ132" s="278"/>
      <c r="EA132" s="278"/>
      <c r="EB132" s="278"/>
      <c r="EC132" s="278"/>
      <c r="ED132" s="278"/>
      <c r="EE132" s="278"/>
      <c r="EF132" s="278"/>
      <c r="EG132" s="278"/>
      <c r="EH132" s="278"/>
      <c r="EI132" s="278"/>
      <c r="EJ132" s="278"/>
      <c r="EK132" s="278"/>
      <c r="EL132" s="278"/>
      <c r="EM132" s="278"/>
      <c r="EN132" s="278"/>
      <c r="EO132" s="278"/>
      <c r="EP132" s="278"/>
      <c r="EQ132" s="278"/>
      <c r="ER132" s="278"/>
      <c r="ES132" s="278"/>
      <c r="ET132" s="278"/>
      <c r="EU132" s="278"/>
      <c r="EV132" s="278"/>
      <c r="EW132" s="278"/>
      <c r="EX132" s="278"/>
      <c r="EY132" s="278"/>
      <c r="EZ132" s="278"/>
      <c r="FA132" s="278"/>
      <c r="FB132" s="278"/>
      <c r="FC132" s="278"/>
      <c r="FD132" s="278"/>
      <c r="FE132" s="278"/>
      <c r="FF132" s="278"/>
      <c r="FG132" s="278"/>
      <c r="FH132" s="278"/>
      <c r="FI132" s="278"/>
      <c r="FJ132" s="278"/>
      <c r="FK132" s="278"/>
      <c r="FL132" s="278"/>
    </row>
    <row r="133" spans="1:168" ht="20.25" customHeight="1">
      <c r="A133" s="635"/>
      <c r="B133" s="636"/>
      <c r="C133" s="636"/>
      <c r="D133" s="632"/>
      <c r="E133" s="632"/>
      <c r="F133" s="638"/>
      <c r="G133" s="632"/>
      <c r="H133" s="639"/>
      <c r="I133" s="632"/>
      <c r="J133" s="632"/>
      <c r="K133" s="632"/>
      <c r="L133" s="632"/>
      <c r="M133" s="634"/>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8"/>
      <c r="AL133" s="278"/>
      <c r="AM133" s="278"/>
      <c r="AN133" s="278"/>
      <c r="AO133" s="278"/>
      <c r="AP133" s="278"/>
      <c r="AQ133" s="278"/>
      <c r="AR133" s="278"/>
      <c r="AS133" s="278"/>
      <c r="AT133" s="278"/>
      <c r="AU133" s="278"/>
      <c r="AV133" s="278"/>
      <c r="AW133" s="278"/>
      <c r="AX133" s="278"/>
      <c r="AY133" s="278"/>
      <c r="AZ133" s="278"/>
      <c r="BA133" s="278"/>
      <c r="BB133" s="278"/>
      <c r="BC133" s="278"/>
      <c r="BD133" s="278"/>
      <c r="BE133" s="278"/>
      <c r="BF133" s="278"/>
      <c r="BG133" s="278"/>
      <c r="BH133" s="278"/>
      <c r="BI133" s="278"/>
      <c r="BJ133" s="278"/>
      <c r="BK133" s="278"/>
      <c r="BL133" s="278"/>
      <c r="BM133" s="278"/>
      <c r="BN133" s="278"/>
      <c r="BO133" s="278"/>
      <c r="BP133" s="278"/>
      <c r="BQ133" s="278"/>
      <c r="BR133" s="278"/>
      <c r="BS133" s="278"/>
      <c r="BT133" s="278"/>
      <c r="BU133" s="278"/>
      <c r="BV133" s="278"/>
      <c r="BW133" s="278"/>
      <c r="BX133" s="278"/>
      <c r="BY133" s="278"/>
      <c r="BZ133" s="278"/>
      <c r="CA133" s="278"/>
      <c r="CB133" s="278"/>
      <c r="CC133" s="278"/>
      <c r="CD133" s="278"/>
      <c r="CE133" s="278"/>
      <c r="CF133" s="278"/>
      <c r="CG133" s="278"/>
      <c r="CH133" s="278"/>
      <c r="CI133" s="278"/>
      <c r="CJ133" s="278"/>
      <c r="CK133" s="278"/>
      <c r="CL133" s="278"/>
      <c r="CM133" s="278"/>
      <c r="CN133" s="278"/>
      <c r="CO133" s="278"/>
      <c r="CP133" s="278"/>
      <c r="CQ133" s="278"/>
      <c r="CR133" s="278"/>
      <c r="CS133" s="278"/>
      <c r="CT133" s="278"/>
      <c r="CU133" s="278"/>
      <c r="CV133" s="278"/>
      <c r="CW133" s="278"/>
      <c r="CX133" s="278"/>
      <c r="CY133" s="278"/>
      <c r="CZ133" s="278"/>
      <c r="DA133" s="278"/>
      <c r="DB133" s="278"/>
      <c r="DC133" s="278"/>
      <c r="DD133" s="278"/>
      <c r="DE133" s="278"/>
      <c r="DF133" s="278"/>
      <c r="DG133" s="278"/>
      <c r="DH133" s="278"/>
      <c r="DI133" s="278"/>
      <c r="DJ133" s="278"/>
      <c r="DK133" s="278"/>
      <c r="DL133" s="278"/>
      <c r="DM133" s="278"/>
      <c r="DN133" s="278"/>
      <c r="DO133" s="278"/>
      <c r="DP133" s="278"/>
      <c r="DQ133" s="278"/>
      <c r="DR133" s="278"/>
      <c r="DS133" s="278"/>
      <c r="DT133" s="278"/>
      <c r="DU133" s="278"/>
      <c r="DV133" s="278"/>
      <c r="DW133" s="278"/>
      <c r="DX133" s="278"/>
      <c r="DY133" s="278"/>
      <c r="DZ133" s="278"/>
      <c r="EA133" s="278"/>
      <c r="EB133" s="278"/>
      <c r="EC133" s="278"/>
      <c r="ED133" s="278"/>
      <c r="EE133" s="278"/>
      <c r="EF133" s="278"/>
      <c r="EG133" s="278"/>
      <c r="EH133" s="278"/>
      <c r="EI133" s="278"/>
      <c r="EJ133" s="278"/>
      <c r="EK133" s="278"/>
      <c r="EL133" s="278"/>
      <c r="EM133" s="278"/>
      <c r="EN133" s="278"/>
      <c r="EO133" s="278"/>
      <c r="EP133" s="278"/>
      <c r="EQ133" s="278"/>
      <c r="ER133" s="278"/>
      <c r="ES133" s="278"/>
      <c r="ET133" s="278"/>
      <c r="EU133" s="278"/>
      <c r="EV133" s="278"/>
      <c r="EW133" s="278"/>
      <c r="EX133" s="278"/>
      <c r="EY133" s="278"/>
      <c r="EZ133" s="278"/>
      <c r="FA133" s="278"/>
      <c r="FB133" s="278"/>
      <c r="FC133" s="278"/>
      <c r="FD133" s="278"/>
      <c r="FE133" s="278"/>
      <c r="FF133" s="278"/>
      <c r="FG133" s="278"/>
      <c r="FH133" s="278"/>
      <c r="FI133" s="278"/>
      <c r="FJ133" s="278"/>
      <c r="FK133" s="278"/>
      <c r="FL133" s="278"/>
    </row>
    <row r="134" spans="1:168" ht="20.25" customHeight="1">
      <c r="A134" s="635"/>
      <c r="B134" s="636"/>
      <c r="C134" s="636"/>
      <c r="D134" s="632"/>
      <c r="E134" s="632"/>
      <c r="F134" s="638"/>
      <c r="G134" s="632"/>
      <c r="H134" s="639"/>
      <c r="I134" s="632"/>
      <c r="J134" s="632"/>
      <c r="K134" s="632"/>
      <c r="L134" s="632"/>
      <c r="M134" s="634"/>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78"/>
      <c r="AP134" s="278"/>
      <c r="AQ134" s="278"/>
      <c r="AR134" s="278"/>
      <c r="AS134" s="278"/>
      <c r="AT134" s="278"/>
      <c r="AU134" s="278"/>
      <c r="AV134" s="278"/>
      <c r="AW134" s="278"/>
      <c r="AX134" s="278"/>
      <c r="AY134" s="278"/>
      <c r="AZ134" s="278"/>
      <c r="BA134" s="278"/>
      <c r="BB134" s="278"/>
      <c r="BC134" s="278"/>
      <c r="BD134" s="278"/>
      <c r="BE134" s="278"/>
      <c r="BF134" s="278"/>
      <c r="BG134" s="278"/>
      <c r="BH134" s="278"/>
      <c r="BI134" s="278"/>
      <c r="BJ134" s="278"/>
      <c r="BK134" s="278"/>
      <c r="BL134" s="278"/>
      <c r="BM134" s="278"/>
      <c r="BN134" s="278"/>
      <c r="BO134" s="278"/>
      <c r="BP134" s="278"/>
      <c r="BQ134" s="278"/>
      <c r="BR134" s="278"/>
      <c r="BS134" s="278"/>
      <c r="BT134" s="278"/>
      <c r="BU134" s="278"/>
      <c r="BV134" s="278"/>
      <c r="BW134" s="278"/>
      <c r="BX134" s="278"/>
      <c r="BY134" s="278"/>
      <c r="BZ134" s="278"/>
      <c r="CA134" s="278"/>
      <c r="CB134" s="278"/>
      <c r="CC134" s="278"/>
      <c r="CD134" s="278"/>
      <c r="CE134" s="278"/>
      <c r="CF134" s="278"/>
      <c r="CG134" s="278"/>
      <c r="CH134" s="278"/>
      <c r="CI134" s="278"/>
      <c r="CJ134" s="278"/>
      <c r="CK134" s="278"/>
      <c r="CL134" s="278"/>
      <c r="CM134" s="278"/>
      <c r="CN134" s="278"/>
      <c r="CO134" s="278"/>
      <c r="CP134" s="278"/>
      <c r="CQ134" s="278"/>
      <c r="CR134" s="278"/>
      <c r="CS134" s="278"/>
      <c r="CT134" s="278"/>
      <c r="CU134" s="278"/>
      <c r="CV134" s="278"/>
      <c r="CW134" s="278"/>
      <c r="CX134" s="278"/>
      <c r="CY134" s="278"/>
      <c r="CZ134" s="278"/>
      <c r="DA134" s="278"/>
      <c r="DB134" s="278"/>
      <c r="DC134" s="278"/>
      <c r="DD134" s="278"/>
      <c r="DE134" s="278"/>
      <c r="DF134" s="278"/>
      <c r="DG134" s="278"/>
      <c r="DH134" s="278"/>
      <c r="DI134" s="278"/>
      <c r="DJ134" s="278"/>
      <c r="DK134" s="278"/>
      <c r="DL134" s="278"/>
      <c r="DM134" s="278"/>
      <c r="DN134" s="278"/>
      <c r="DO134" s="278"/>
      <c r="DP134" s="278"/>
      <c r="DQ134" s="278"/>
      <c r="DR134" s="278"/>
      <c r="DS134" s="278"/>
      <c r="DT134" s="278"/>
      <c r="DU134" s="278"/>
      <c r="DV134" s="278"/>
      <c r="DW134" s="278"/>
      <c r="DX134" s="278"/>
      <c r="DY134" s="278"/>
      <c r="DZ134" s="278"/>
      <c r="EA134" s="278"/>
      <c r="EB134" s="278"/>
      <c r="EC134" s="278"/>
      <c r="ED134" s="278"/>
      <c r="EE134" s="278"/>
      <c r="EF134" s="278"/>
      <c r="EG134" s="278"/>
      <c r="EH134" s="278"/>
      <c r="EI134" s="278"/>
      <c r="EJ134" s="278"/>
      <c r="EK134" s="278"/>
      <c r="EL134" s="278"/>
      <c r="EM134" s="278"/>
      <c r="EN134" s="278"/>
      <c r="EO134" s="278"/>
      <c r="EP134" s="278"/>
      <c r="EQ134" s="278"/>
      <c r="ER134" s="278"/>
      <c r="ES134" s="278"/>
      <c r="ET134" s="278"/>
      <c r="EU134" s="278"/>
      <c r="EV134" s="278"/>
      <c r="EW134" s="278"/>
      <c r="EX134" s="278"/>
      <c r="EY134" s="278"/>
      <c r="EZ134" s="278"/>
      <c r="FA134" s="278"/>
      <c r="FB134" s="278"/>
      <c r="FC134" s="278"/>
      <c r="FD134" s="278"/>
      <c r="FE134" s="278"/>
      <c r="FF134" s="278"/>
      <c r="FG134" s="278"/>
      <c r="FH134" s="278"/>
      <c r="FI134" s="278"/>
      <c r="FJ134" s="278"/>
      <c r="FK134" s="278"/>
      <c r="FL134" s="278"/>
    </row>
    <row r="135" spans="1:168" ht="20.25" customHeight="1">
      <c r="A135" s="635"/>
      <c r="B135" s="636"/>
      <c r="C135" s="636"/>
      <c r="D135" s="632"/>
      <c r="E135" s="632"/>
      <c r="F135" s="638"/>
      <c r="G135" s="632"/>
      <c r="H135" s="639"/>
      <c r="I135" s="632"/>
      <c r="J135" s="632"/>
      <c r="K135" s="632"/>
      <c r="L135" s="632"/>
      <c r="M135" s="634"/>
      <c r="N135" s="278"/>
      <c r="O135" s="278"/>
      <c r="P135" s="278"/>
      <c r="Q135" s="278"/>
      <c r="R135" s="278"/>
      <c r="S135" s="278"/>
      <c r="T135" s="278"/>
      <c r="U135" s="278"/>
      <c r="V135" s="278"/>
      <c r="W135" s="278"/>
      <c r="X135" s="278"/>
      <c r="Y135" s="278"/>
      <c r="Z135" s="278"/>
      <c r="AA135" s="278"/>
      <c r="AB135" s="278"/>
      <c r="AC135" s="278"/>
      <c r="AD135" s="278"/>
      <c r="AE135" s="278"/>
      <c r="AF135" s="278"/>
      <c r="AG135" s="278"/>
      <c r="AH135" s="278"/>
      <c r="AI135" s="278"/>
      <c r="AJ135" s="278"/>
      <c r="AK135" s="278"/>
      <c r="AL135" s="278"/>
      <c r="AM135" s="278"/>
      <c r="AN135" s="278"/>
      <c r="AO135" s="278"/>
      <c r="AP135" s="278"/>
      <c r="AQ135" s="278"/>
      <c r="AR135" s="278"/>
      <c r="AS135" s="278"/>
      <c r="AT135" s="278"/>
      <c r="AU135" s="278"/>
      <c r="AV135" s="278"/>
      <c r="AW135" s="278"/>
      <c r="AX135" s="278"/>
      <c r="AY135" s="278"/>
      <c r="AZ135" s="278"/>
      <c r="BA135" s="278"/>
      <c r="BB135" s="278"/>
      <c r="BC135" s="278"/>
      <c r="BD135" s="278"/>
      <c r="BE135" s="278"/>
      <c r="BF135" s="278"/>
      <c r="BG135" s="278"/>
      <c r="BH135" s="278"/>
      <c r="BI135" s="278"/>
      <c r="BJ135" s="278"/>
      <c r="BK135" s="278"/>
      <c r="BL135" s="278"/>
      <c r="BM135" s="278"/>
      <c r="BN135" s="278"/>
      <c r="BO135" s="278"/>
      <c r="BP135" s="278"/>
      <c r="BQ135" s="278"/>
      <c r="BR135" s="278"/>
      <c r="BS135" s="278"/>
      <c r="BT135" s="278"/>
      <c r="BU135" s="278"/>
      <c r="BV135" s="278"/>
      <c r="BW135" s="278"/>
      <c r="BX135" s="278"/>
      <c r="BY135" s="278"/>
      <c r="BZ135" s="278"/>
      <c r="CA135" s="278"/>
      <c r="CB135" s="278"/>
      <c r="CC135" s="278"/>
      <c r="CD135" s="278"/>
      <c r="CE135" s="278"/>
      <c r="CF135" s="278"/>
      <c r="CG135" s="278"/>
      <c r="CH135" s="278"/>
      <c r="CI135" s="278"/>
      <c r="CJ135" s="278"/>
      <c r="CK135" s="278"/>
      <c r="CL135" s="278"/>
      <c r="CM135" s="278"/>
      <c r="CN135" s="278"/>
      <c r="CO135" s="278"/>
      <c r="CP135" s="278"/>
      <c r="CQ135" s="278"/>
      <c r="CR135" s="278"/>
      <c r="CS135" s="278"/>
      <c r="CT135" s="278"/>
      <c r="CU135" s="278"/>
      <c r="CV135" s="278"/>
      <c r="CW135" s="278"/>
      <c r="CX135" s="278"/>
      <c r="CY135" s="278"/>
      <c r="CZ135" s="278"/>
      <c r="DA135" s="278"/>
      <c r="DB135" s="278"/>
      <c r="DC135" s="278"/>
      <c r="DD135" s="278"/>
      <c r="DE135" s="278"/>
      <c r="DF135" s="278"/>
      <c r="DG135" s="278"/>
      <c r="DH135" s="278"/>
      <c r="DI135" s="278"/>
      <c r="DJ135" s="278"/>
      <c r="DK135" s="278"/>
      <c r="DL135" s="278"/>
      <c r="DM135" s="278"/>
      <c r="DN135" s="278"/>
      <c r="DO135" s="278"/>
      <c r="DP135" s="278"/>
      <c r="DQ135" s="278"/>
      <c r="DR135" s="278"/>
      <c r="DS135" s="278"/>
      <c r="DT135" s="278"/>
      <c r="DU135" s="278"/>
      <c r="DV135" s="278"/>
      <c r="DW135" s="278"/>
      <c r="DX135" s="278"/>
      <c r="DY135" s="278"/>
      <c r="DZ135" s="278"/>
      <c r="EA135" s="278"/>
      <c r="EB135" s="278"/>
      <c r="EC135" s="278"/>
      <c r="ED135" s="278"/>
      <c r="EE135" s="278"/>
      <c r="EF135" s="278"/>
      <c r="EG135" s="278"/>
      <c r="EH135" s="278"/>
      <c r="EI135" s="278"/>
      <c r="EJ135" s="278"/>
      <c r="EK135" s="278"/>
      <c r="EL135" s="278"/>
      <c r="EM135" s="278"/>
      <c r="EN135" s="278"/>
      <c r="EO135" s="278"/>
      <c r="EP135" s="278"/>
      <c r="EQ135" s="278"/>
      <c r="ER135" s="278"/>
      <c r="ES135" s="278"/>
      <c r="ET135" s="278"/>
      <c r="EU135" s="278"/>
      <c r="EV135" s="278"/>
      <c r="EW135" s="278"/>
      <c r="EX135" s="278"/>
      <c r="EY135" s="278"/>
      <c r="EZ135" s="278"/>
      <c r="FA135" s="278"/>
      <c r="FB135" s="278"/>
      <c r="FC135" s="278"/>
      <c r="FD135" s="278"/>
      <c r="FE135" s="278"/>
      <c r="FF135" s="278"/>
      <c r="FG135" s="278"/>
      <c r="FH135" s="278"/>
      <c r="FI135" s="278"/>
      <c r="FJ135" s="278"/>
      <c r="FK135" s="278"/>
      <c r="FL135" s="278"/>
    </row>
    <row r="136" spans="1:168" ht="20.25" customHeight="1">
      <c r="A136" s="635"/>
      <c r="B136" s="636"/>
      <c r="C136" s="636"/>
      <c r="D136" s="632"/>
      <c r="E136" s="632"/>
      <c r="F136" s="638"/>
      <c r="G136" s="632"/>
      <c r="H136" s="639"/>
      <c r="I136" s="632"/>
      <c r="J136" s="632"/>
      <c r="K136" s="632"/>
      <c r="L136" s="632"/>
      <c r="M136" s="634"/>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c r="AO136" s="278"/>
      <c r="AP136" s="278"/>
      <c r="AQ136" s="278"/>
      <c r="AR136" s="278"/>
      <c r="AS136" s="278"/>
      <c r="AT136" s="278"/>
      <c r="AU136" s="278"/>
      <c r="AV136" s="278"/>
      <c r="AW136" s="278"/>
      <c r="AX136" s="278"/>
      <c r="AY136" s="278"/>
      <c r="AZ136" s="278"/>
      <c r="BA136" s="278"/>
      <c r="BB136" s="278"/>
      <c r="BC136" s="278"/>
      <c r="BD136" s="278"/>
      <c r="BE136" s="278"/>
      <c r="BF136" s="278"/>
      <c r="BG136" s="278"/>
      <c r="BH136" s="278"/>
      <c r="BI136" s="278"/>
      <c r="BJ136" s="278"/>
      <c r="BK136" s="278"/>
      <c r="BL136" s="278"/>
      <c r="BM136" s="278"/>
      <c r="BN136" s="278"/>
      <c r="BO136" s="278"/>
      <c r="BP136" s="278"/>
      <c r="BQ136" s="278"/>
      <c r="BR136" s="278"/>
      <c r="BS136" s="278"/>
      <c r="BT136" s="278"/>
      <c r="BU136" s="278"/>
      <c r="BV136" s="278"/>
      <c r="BW136" s="278"/>
      <c r="BX136" s="278"/>
      <c r="BY136" s="278"/>
      <c r="BZ136" s="278"/>
      <c r="CA136" s="278"/>
      <c r="CB136" s="278"/>
      <c r="CC136" s="278"/>
      <c r="CD136" s="278"/>
      <c r="CE136" s="278"/>
      <c r="CF136" s="278"/>
      <c r="CG136" s="278"/>
      <c r="CH136" s="278"/>
      <c r="CI136" s="278"/>
      <c r="CJ136" s="278"/>
      <c r="CK136" s="278"/>
      <c r="CL136" s="278"/>
      <c r="CM136" s="278"/>
      <c r="CN136" s="278"/>
      <c r="CO136" s="278"/>
      <c r="CP136" s="278"/>
      <c r="CQ136" s="278"/>
      <c r="CR136" s="278"/>
      <c r="CS136" s="278"/>
      <c r="CT136" s="278"/>
      <c r="CU136" s="278"/>
      <c r="CV136" s="278"/>
      <c r="CW136" s="278"/>
      <c r="CX136" s="278"/>
      <c r="CY136" s="278"/>
      <c r="CZ136" s="278"/>
      <c r="DA136" s="278"/>
      <c r="DB136" s="278"/>
      <c r="DC136" s="278"/>
      <c r="DD136" s="278"/>
      <c r="DE136" s="278"/>
      <c r="DF136" s="278"/>
      <c r="DG136" s="278"/>
      <c r="DH136" s="278"/>
      <c r="DI136" s="278"/>
      <c r="DJ136" s="278"/>
      <c r="DK136" s="278"/>
      <c r="DL136" s="278"/>
      <c r="DM136" s="278"/>
      <c r="DN136" s="278"/>
      <c r="DO136" s="278"/>
      <c r="DP136" s="278"/>
      <c r="DQ136" s="278"/>
      <c r="DR136" s="278"/>
      <c r="DS136" s="278"/>
      <c r="DT136" s="278"/>
      <c r="DU136" s="278"/>
      <c r="DV136" s="278"/>
      <c r="DW136" s="278"/>
      <c r="DX136" s="278"/>
      <c r="DY136" s="278"/>
      <c r="DZ136" s="278"/>
      <c r="EA136" s="278"/>
      <c r="EB136" s="278"/>
      <c r="EC136" s="278"/>
      <c r="ED136" s="278"/>
      <c r="EE136" s="278"/>
      <c r="EF136" s="278"/>
      <c r="EG136" s="278"/>
      <c r="EH136" s="278"/>
      <c r="EI136" s="278"/>
      <c r="EJ136" s="278"/>
      <c r="EK136" s="278"/>
      <c r="EL136" s="278"/>
      <c r="EM136" s="278"/>
      <c r="EN136" s="278"/>
      <c r="EO136" s="278"/>
      <c r="EP136" s="278"/>
      <c r="EQ136" s="278"/>
      <c r="ER136" s="278"/>
      <c r="ES136" s="278"/>
      <c r="ET136" s="278"/>
      <c r="EU136" s="278"/>
      <c r="EV136" s="278"/>
      <c r="EW136" s="278"/>
      <c r="EX136" s="278"/>
      <c r="EY136" s="278"/>
      <c r="EZ136" s="278"/>
      <c r="FA136" s="278"/>
      <c r="FB136" s="278"/>
      <c r="FC136" s="278"/>
      <c r="FD136" s="278"/>
      <c r="FE136" s="278"/>
      <c r="FF136" s="278"/>
      <c r="FG136" s="278"/>
      <c r="FH136" s="278"/>
      <c r="FI136" s="278"/>
      <c r="FJ136" s="278"/>
      <c r="FK136" s="278"/>
      <c r="FL136" s="278"/>
    </row>
    <row r="137" spans="1:168" ht="20.25" customHeight="1">
      <c r="A137" s="635"/>
      <c r="B137" s="636"/>
      <c r="C137" s="636"/>
      <c r="D137" s="632"/>
      <c r="E137" s="632"/>
      <c r="F137" s="638"/>
      <c r="G137" s="632"/>
      <c r="H137" s="639"/>
      <c r="I137" s="632"/>
      <c r="J137" s="632"/>
      <c r="K137" s="632"/>
      <c r="L137" s="632"/>
      <c r="M137" s="634"/>
      <c r="N137" s="278"/>
      <c r="O137" s="278"/>
      <c r="P137" s="278"/>
      <c r="Q137" s="278"/>
      <c r="R137" s="278"/>
      <c r="S137" s="278"/>
      <c r="T137" s="278"/>
      <c r="U137" s="278"/>
      <c r="V137" s="278"/>
      <c r="W137" s="278"/>
      <c r="X137" s="278"/>
      <c r="Y137" s="278"/>
      <c r="Z137" s="278"/>
      <c r="AA137" s="278"/>
      <c r="AB137" s="278"/>
      <c r="AC137" s="278"/>
      <c r="AD137" s="278"/>
      <c r="AE137" s="278"/>
      <c r="AF137" s="278"/>
      <c r="AG137" s="278"/>
      <c r="AH137" s="278"/>
      <c r="AI137" s="278"/>
      <c r="AJ137" s="278"/>
      <c r="AK137" s="278"/>
      <c r="AL137" s="278"/>
      <c r="AM137" s="278"/>
      <c r="AN137" s="278"/>
      <c r="AO137" s="278"/>
      <c r="AP137" s="278"/>
      <c r="AQ137" s="278"/>
      <c r="AR137" s="278"/>
      <c r="AS137" s="278"/>
      <c r="AT137" s="278"/>
      <c r="AU137" s="278"/>
      <c r="AV137" s="278"/>
      <c r="AW137" s="278"/>
      <c r="AX137" s="278"/>
      <c r="AY137" s="278"/>
      <c r="AZ137" s="278"/>
      <c r="BA137" s="278"/>
      <c r="BB137" s="278"/>
      <c r="BC137" s="278"/>
      <c r="BD137" s="278"/>
      <c r="BE137" s="278"/>
      <c r="BF137" s="278"/>
      <c r="BG137" s="278"/>
      <c r="BH137" s="278"/>
      <c r="BI137" s="278"/>
      <c r="BJ137" s="278"/>
      <c r="BK137" s="278"/>
      <c r="BL137" s="278"/>
      <c r="BM137" s="278"/>
      <c r="BN137" s="278"/>
      <c r="BO137" s="278"/>
      <c r="BP137" s="278"/>
      <c r="BQ137" s="278"/>
      <c r="BR137" s="278"/>
      <c r="BS137" s="278"/>
      <c r="BT137" s="278"/>
      <c r="BU137" s="278"/>
      <c r="BV137" s="278"/>
      <c r="BW137" s="278"/>
      <c r="BX137" s="278"/>
      <c r="BY137" s="278"/>
      <c r="BZ137" s="278"/>
      <c r="CA137" s="278"/>
      <c r="CB137" s="278"/>
      <c r="CC137" s="278"/>
      <c r="CD137" s="278"/>
      <c r="CE137" s="278"/>
      <c r="CF137" s="278"/>
      <c r="CG137" s="278"/>
      <c r="CH137" s="278"/>
      <c r="CI137" s="278"/>
      <c r="CJ137" s="278"/>
      <c r="CK137" s="278"/>
      <c r="CL137" s="278"/>
      <c r="CM137" s="278"/>
      <c r="CN137" s="278"/>
      <c r="CO137" s="278"/>
      <c r="CP137" s="278"/>
      <c r="CQ137" s="278"/>
      <c r="CR137" s="278"/>
      <c r="CS137" s="278"/>
      <c r="CT137" s="278"/>
      <c r="CU137" s="278"/>
      <c r="CV137" s="278"/>
      <c r="CW137" s="278"/>
      <c r="CX137" s="278"/>
      <c r="CY137" s="278"/>
      <c r="CZ137" s="278"/>
      <c r="DA137" s="278"/>
      <c r="DB137" s="278"/>
      <c r="DC137" s="278"/>
      <c r="DD137" s="278"/>
      <c r="DE137" s="278"/>
      <c r="DF137" s="278"/>
      <c r="DG137" s="278"/>
      <c r="DH137" s="278"/>
      <c r="DI137" s="278"/>
      <c r="DJ137" s="278"/>
      <c r="DK137" s="278"/>
      <c r="DL137" s="278"/>
      <c r="DM137" s="278"/>
      <c r="DN137" s="278"/>
      <c r="DO137" s="278"/>
      <c r="DP137" s="278"/>
      <c r="DQ137" s="278"/>
      <c r="DR137" s="278"/>
      <c r="DS137" s="278"/>
      <c r="DT137" s="278"/>
      <c r="DU137" s="278"/>
      <c r="DV137" s="278"/>
      <c r="DW137" s="278"/>
      <c r="DX137" s="278"/>
      <c r="DY137" s="278"/>
      <c r="DZ137" s="278"/>
      <c r="EA137" s="278"/>
      <c r="EB137" s="278"/>
      <c r="EC137" s="278"/>
      <c r="ED137" s="278"/>
      <c r="EE137" s="278"/>
      <c r="EF137" s="278"/>
      <c r="EG137" s="278"/>
      <c r="EH137" s="278"/>
      <c r="EI137" s="278"/>
      <c r="EJ137" s="278"/>
      <c r="EK137" s="278"/>
      <c r="EL137" s="278"/>
      <c r="EM137" s="278"/>
      <c r="EN137" s="278"/>
      <c r="EO137" s="278"/>
      <c r="EP137" s="278"/>
      <c r="EQ137" s="278"/>
      <c r="ER137" s="278"/>
      <c r="ES137" s="278"/>
      <c r="ET137" s="278"/>
      <c r="EU137" s="278"/>
      <c r="EV137" s="278"/>
      <c r="EW137" s="278"/>
      <c r="EX137" s="278"/>
      <c r="EY137" s="278"/>
      <c r="EZ137" s="278"/>
      <c r="FA137" s="278"/>
      <c r="FB137" s="278"/>
      <c r="FC137" s="278"/>
      <c r="FD137" s="278"/>
      <c r="FE137" s="278"/>
      <c r="FF137" s="278"/>
      <c r="FG137" s="278"/>
      <c r="FH137" s="278"/>
      <c r="FI137" s="278"/>
      <c r="FJ137" s="278"/>
      <c r="FK137" s="278"/>
      <c r="FL137" s="278"/>
    </row>
    <row r="138" spans="1:168" ht="20.25" customHeight="1">
      <c r="A138" s="635"/>
      <c r="B138" s="636"/>
      <c r="C138" s="636"/>
      <c r="D138" s="632"/>
      <c r="E138" s="632"/>
      <c r="F138" s="638"/>
      <c r="G138" s="632"/>
      <c r="H138" s="639"/>
      <c r="I138" s="632"/>
      <c r="J138" s="632"/>
      <c r="K138" s="632"/>
      <c r="L138" s="632"/>
      <c r="M138" s="634"/>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8"/>
      <c r="AL138" s="278"/>
      <c r="AM138" s="278"/>
      <c r="AN138" s="278"/>
      <c r="AO138" s="278"/>
      <c r="AP138" s="278"/>
      <c r="AQ138" s="278"/>
      <c r="AR138" s="278"/>
      <c r="AS138" s="278"/>
      <c r="AT138" s="278"/>
      <c r="AU138" s="278"/>
      <c r="AV138" s="278"/>
      <c r="AW138" s="278"/>
      <c r="AX138" s="278"/>
      <c r="AY138" s="278"/>
      <c r="AZ138" s="278"/>
      <c r="BA138" s="278"/>
      <c r="BB138" s="278"/>
      <c r="BC138" s="278"/>
      <c r="BD138" s="278"/>
      <c r="BE138" s="278"/>
      <c r="BF138" s="278"/>
      <c r="BG138" s="278"/>
      <c r="BH138" s="278"/>
      <c r="BI138" s="278"/>
      <c r="BJ138" s="278"/>
      <c r="BK138" s="278"/>
      <c r="BL138" s="278"/>
      <c r="BM138" s="278"/>
      <c r="BN138" s="278"/>
      <c r="BO138" s="278"/>
      <c r="BP138" s="278"/>
      <c r="BQ138" s="278"/>
      <c r="BR138" s="278"/>
      <c r="BS138" s="278"/>
      <c r="BT138" s="278"/>
      <c r="BU138" s="278"/>
      <c r="BV138" s="278"/>
      <c r="BW138" s="278"/>
      <c r="BX138" s="278"/>
      <c r="BY138" s="278"/>
      <c r="BZ138" s="278"/>
      <c r="CA138" s="278"/>
      <c r="CB138" s="278"/>
      <c r="CC138" s="278"/>
      <c r="CD138" s="278"/>
      <c r="CE138" s="278"/>
      <c r="CF138" s="278"/>
      <c r="CG138" s="278"/>
      <c r="CH138" s="278"/>
      <c r="CI138" s="278"/>
      <c r="CJ138" s="278"/>
      <c r="CK138" s="278"/>
      <c r="CL138" s="278"/>
      <c r="CM138" s="278"/>
      <c r="CN138" s="278"/>
      <c r="CO138" s="278"/>
      <c r="CP138" s="278"/>
      <c r="CQ138" s="278"/>
      <c r="CR138" s="278"/>
      <c r="CS138" s="278"/>
      <c r="CT138" s="278"/>
      <c r="CU138" s="278"/>
      <c r="CV138" s="278"/>
      <c r="CW138" s="278"/>
      <c r="CX138" s="278"/>
      <c r="CY138" s="278"/>
      <c r="CZ138" s="278"/>
      <c r="DA138" s="278"/>
      <c r="DB138" s="278"/>
      <c r="DC138" s="278"/>
      <c r="DD138" s="278"/>
      <c r="DE138" s="278"/>
      <c r="DF138" s="278"/>
      <c r="DG138" s="278"/>
      <c r="DH138" s="278"/>
      <c r="DI138" s="278"/>
      <c r="DJ138" s="278"/>
      <c r="DK138" s="278"/>
      <c r="DL138" s="278"/>
      <c r="DM138" s="278"/>
      <c r="DN138" s="278"/>
      <c r="DO138" s="278"/>
      <c r="DP138" s="278"/>
      <c r="DQ138" s="278"/>
      <c r="DR138" s="278"/>
      <c r="DS138" s="278"/>
      <c r="DT138" s="278"/>
      <c r="DU138" s="278"/>
      <c r="DV138" s="278"/>
      <c r="DW138" s="278"/>
      <c r="DX138" s="278"/>
      <c r="DY138" s="278"/>
      <c r="DZ138" s="278"/>
      <c r="EA138" s="278"/>
      <c r="EB138" s="278"/>
      <c r="EC138" s="278"/>
      <c r="ED138" s="278"/>
      <c r="EE138" s="278"/>
      <c r="EF138" s="278"/>
      <c r="EG138" s="278"/>
      <c r="EH138" s="278"/>
      <c r="EI138" s="278"/>
      <c r="EJ138" s="278"/>
      <c r="EK138" s="278"/>
      <c r="EL138" s="278"/>
      <c r="EM138" s="278"/>
      <c r="EN138" s="278"/>
      <c r="EO138" s="278"/>
      <c r="EP138" s="278"/>
      <c r="EQ138" s="278"/>
      <c r="ER138" s="278"/>
      <c r="ES138" s="278"/>
      <c r="ET138" s="278"/>
      <c r="EU138" s="278"/>
      <c r="EV138" s="278"/>
      <c r="EW138" s="278"/>
      <c r="EX138" s="278"/>
      <c r="EY138" s="278"/>
      <c r="EZ138" s="278"/>
      <c r="FA138" s="278"/>
      <c r="FB138" s="278"/>
      <c r="FC138" s="278"/>
      <c r="FD138" s="278"/>
      <c r="FE138" s="278"/>
      <c r="FF138" s="278"/>
      <c r="FG138" s="278"/>
      <c r="FH138" s="278"/>
      <c r="FI138" s="278"/>
      <c r="FJ138" s="278"/>
      <c r="FK138" s="278"/>
      <c r="FL138" s="278"/>
    </row>
    <row r="139" spans="1:168" hidden="1">
      <c r="A139" s="279"/>
      <c r="B139" s="279"/>
      <c r="C139" s="275"/>
      <c r="D139" s="280"/>
      <c r="E139" s="280"/>
      <c r="F139" s="280"/>
      <c r="G139" s="275"/>
      <c r="H139" s="275"/>
      <c r="I139" s="275"/>
      <c r="J139" s="275"/>
      <c r="K139" s="275"/>
      <c r="L139" s="275"/>
      <c r="M139" s="283"/>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8"/>
      <c r="AY139" s="278"/>
      <c r="AZ139" s="278"/>
      <c r="BA139" s="278"/>
      <c r="BB139" s="278"/>
      <c r="BC139" s="278"/>
      <c r="BD139" s="278"/>
      <c r="BE139" s="278"/>
      <c r="BF139" s="278"/>
      <c r="BG139" s="278"/>
      <c r="BH139" s="278"/>
      <c r="BI139" s="278"/>
      <c r="BJ139" s="278"/>
      <c r="BK139" s="278"/>
      <c r="BL139" s="278"/>
      <c r="BM139" s="278"/>
      <c r="BN139" s="278"/>
      <c r="BO139" s="278"/>
      <c r="BP139" s="278"/>
      <c r="BQ139" s="278"/>
      <c r="BR139" s="278"/>
      <c r="BS139" s="278"/>
      <c r="BT139" s="278"/>
      <c r="BU139" s="278"/>
      <c r="BV139" s="278"/>
      <c r="BW139" s="278"/>
      <c r="BX139" s="278"/>
      <c r="BY139" s="278"/>
      <c r="BZ139" s="278"/>
      <c r="CA139" s="278"/>
      <c r="CB139" s="278"/>
      <c r="CC139" s="278"/>
      <c r="CD139" s="278"/>
      <c r="CE139" s="278"/>
      <c r="CF139" s="278"/>
      <c r="CG139" s="278"/>
      <c r="CH139" s="278"/>
      <c r="CI139" s="278"/>
      <c r="CJ139" s="278"/>
      <c r="CK139" s="278"/>
      <c r="CL139" s="278"/>
      <c r="CM139" s="278"/>
      <c r="CN139" s="278"/>
      <c r="CO139" s="278"/>
      <c r="CP139" s="278"/>
      <c r="CQ139" s="278"/>
      <c r="CR139" s="278"/>
      <c r="CS139" s="278"/>
      <c r="CT139" s="278"/>
      <c r="CU139" s="278"/>
      <c r="CV139" s="278"/>
      <c r="CW139" s="278"/>
      <c r="CX139" s="278"/>
      <c r="CY139" s="278"/>
      <c r="CZ139" s="278"/>
      <c r="DA139" s="278"/>
      <c r="DB139" s="278"/>
      <c r="DC139" s="278"/>
      <c r="DD139" s="278"/>
      <c r="DE139" s="278"/>
      <c r="DF139" s="278"/>
      <c r="DG139" s="278"/>
      <c r="DH139" s="278"/>
      <c r="DI139" s="278"/>
      <c r="DJ139" s="278"/>
      <c r="DK139" s="278"/>
      <c r="DL139" s="278"/>
      <c r="DM139" s="278"/>
      <c r="DN139" s="278"/>
      <c r="DO139" s="278"/>
      <c r="DP139" s="278"/>
      <c r="DQ139" s="278"/>
      <c r="DR139" s="278"/>
      <c r="DS139" s="278"/>
      <c r="DT139" s="278"/>
      <c r="DU139" s="278"/>
      <c r="DV139" s="278"/>
      <c r="DW139" s="278"/>
      <c r="DX139" s="278"/>
      <c r="DY139" s="278"/>
      <c r="DZ139" s="278"/>
      <c r="EA139" s="278"/>
      <c r="EB139" s="278"/>
      <c r="EC139" s="278"/>
      <c r="ED139" s="278"/>
      <c r="EE139" s="278"/>
      <c r="EF139" s="278"/>
      <c r="EG139" s="278"/>
      <c r="EH139" s="278"/>
      <c r="EI139" s="278"/>
      <c r="EJ139" s="278"/>
      <c r="EK139" s="278"/>
      <c r="EL139" s="278"/>
      <c r="EM139" s="278"/>
      <c r="EN139" s="278"/>
      <c r="EO139" s="278"/>
      <c r="EP139" s="278"/>
      <c r="EQ139" s="278"/>
      <c r="ER139" s="278"/>
      <c r="ES139" s="278"/>
      <c r="ET139" s="278"/>
      <c r="EU139" s="278"/>
      <c r="EV139" s="278"/>
      <c r="EW139" s="278"/>
      <c r="EX139" s="278"/>
      <c r="EY139" s="278"/>
      <c r="EZ139" s="278"/>
      <c r="FA139" s="278"/>
      <c r="FB139" s="278"/>
      <c r="FC139" s="278"/>
      <c r="FD139" s="278"/>
      <c r="FE139" s="278"/>
      <c r="FF139" s="278"/>
      <c r="FG139" s="278"/>
      <c r="FH139" s="278"/>
      <c r="FI139" s="278"/>
      <c r="FJ139" s="278"/>
      <c r="FK139" s="278"/>
      <c r="FL139" s="278"/>
    </row>
    <row r="140" spans="1:168" hidden="1">
      <c r="A140" s="279"/>
      <c r="B140" s="279"/>
      <c r="C140" s="275"/>
      <c r="D140" s="280"/>
      <c r="E140" s="280"/>
      <c r="F140" s="280"/>
      <c r="G140" s="275"/>
      <c r="H140" s="275"/>
      <c r="I140" s="275"/>
      <c r="J140" s="275"/>
      <c r="K140" s="275"/>
      <c r="L140" s="275"/>
      <c r="M140" s="283"/>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c r="AO140" s="278"/>
      <c r="AP140" s="278"/>
      <c r="AQ140" s="278"/>
      <c r="AR140" s="278"/>
      <c r="AS140" s="278"/>
      <c r="AT140" s="278"/>
      <c r="AU140" s="278"/>
      <c r="AV140" s="278"/>
      <c r="AW140" s="278"/>
      <c r="AX140" s="278"/>
      <c r="AY140" s="278"/>
      <c r="AZ140" s="278"/>
      <c r="BA140" s="278"/>
      <c r="BB140" s="278"/>
      <c r="BC140" s="278"/>
      <c r="BD140" s="278"/>
      <c r="BE140" s="278"/>
      <c r="BF140" s="278"/>
      <c r="BG140" s="278"/>
      <c r="BH140" s="278"/>
      <c r="BI140" s="278"/>
      <c r="BJ140" s="278"/>
      <c r="BK140" s="278"/>
      <c r="BL140" s="278"/>
      <c r="BM140" s="278"/>
      <c r="BN140" s="278"/>
      <c r="BO140" s="278"/>
      <c r="BP140" s="278"/>
      <c r="BQ140" s="278"/>
      <c r="BR140" s="278"/>
      <c r="BS140" s="278"/>
      <c r="BT140" s="278"/>
      <c r="BU140" s="278"/>
      <c r="BV140" s="278"/>
      <c r="BW140" s="278"/>
      <c r="BX140" s="278"/>
      <c r="BY140" s="278"/>
      <c r="BZ140" s="278"/>
      <c r="CA140" s="278"/>
      <c r="CB140" s="278"/>
      <c r="CC140" s="278"/>
      <c r="CD140" s="278"/>
      <c r="CE140" s="278"/>
      <c r="CF140" s="278"/>
      <c r="CG140" s="278"/>
      <c r="CH140" s="278"/>
      <c r="CI140" s="278"/>
      <c r="CJ140" s="278"/>
      <c r="CK140" s="278"/>
      <c r="CL140" s="278"/>
      <c r="CM140" s="278"/>
      <c r="CN140" s="278"/>
      <c r="CO140" s="278"/>
      <c r="CP140" s="278"/>
      <c r="CQ140" s="278"/>
      <c r="CR140" s="278"/>
      <c r="CS140" s="278"/>
      <c r="CT140" s="278"/>
      <c r="CU140" s="278"/>
      <c r="CV140" s="278"/>
      <c r="CW140" s="278"/>
      <c r="CX140" s="278"/>
      <c r="CY140" s="278"/>
      <c r="CZ140" s="278"/>
      <c r="DA140" s="278"/>
      <c r="DB140" s="278"/>
      <c r="DC140" s="278"/>
      <c r="DD140" s="278"/>
      <c r="DE140" s="278"/>
      <c r="DF140" s="278"/>
      <c r="DG140" s="278"/>
      <c r="DH140" s="278"/>
      <c r="DI140" s="278"/>
      <c r="DJ140" s="278"/>
      <c r="DK140" s="278"/>
      <c r="DL140" s="278"/>
      <c r="DM140" s="278"/>
      <c r="DN140" s="278"/>
      <c r="DO140" s="278"/>
      <c r="DP140" s="278"/>
      <c r="DQ140" s="278"/>
      <c r="DR140" s="278"/>
      <c r="DS140" s="278"/>
      <c r="DT140" s="278"/>
      <c r="DU140" s="278"/>
      <c r="DV140" s="278"/>
      <c r="DW140" s="278"/>
      <c r="DX140" s="278"/>
      <c r="DY140" s="278"/>
      <c r="DZ140" s="278"/>
      <c r="EA140" s="278"/>
      <c r="EB140" s="278"/>
      <c r="EC140" s="278"/>
      <c r="ED140" s="278"/>
      <c r="EE140" s="278"/>
      <c r="EF140" s="278"/>
      <c r="EG140" s="278"/>
      <c r="EH140" s="278"/>
      <c r="EI140" s="278"/>
      <c r="EJ140" s="278"/>
      <c r="EK140" s="278"/>
      <c r="EL140" s="278"/>
      <c r="EM140" s="278"/>
      <c r="EN140" s="278"/>
      <c r="EO140" s="278"/>
      <c r="EP140" s="278"/>
      <c r="EQ140" s="278"/>
      <c r="ER140" s="278"/>
      <c r="ES140" s="278"/>
      <c r="ET140" s="278"/>
      <c r="EU140" s="278"/>
      <c r="EV140" s="278"/>
      <c r="EW140" s="278"/>
      <c r="EX140" s="278"/>
      <c r="EY140" s="278"/>
      <c r="EZ140" s="278"/>
      <c r="FA140" s="278"/>
      <c r="FB140" s="278"/>
      <c r="FC140" s="278"/>
      <c r="FD140" s="278"/>
      <c r="FE140" s="278"/>
      <c r="FF140" s="278"/>
      <c r="FG140" s="278"/>
      <c r="FH140" s="278"/>
      <c r="FI140" s="278"/>
      <c r="FJ140" s="278"/>
      <c r="FK140" s="278"/>
      <c r="FL140" s="278"/>
    </row>
    <row r="141" spans="1:168" hidden="1">
      <c r="A141" s="279"/>
      <c r="B141" s="279"/>
      <c r="C141" s="275"/>
      <c r="D141" s="280"/>
      <c r="E141" s="280"/>
      <c r="F141" s="280"/>
      <c r="G141" s="275"/>
      <c r="H141" s="275"/>
      <c r="I141" s="275"/>
      <c r="J141" s="275"/>
      <c r="K141" s="275"/>
      <c r="L141" s="275"/>
      <c r="M141" s="283"/>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278"/>
      <c r="AP141" s="278"/>
      <c r="AQ141" s="278"/>
      <c r="AR141" s="278"/>
      <c r="AS141" s="278"/>
      <c r="AT141" s="278"/>
      <c r="AU141" s="278"/>
      <c r="AV141" s="278"/>
      <c r="AW141" s="278"/>
      <c r="AX141" s="278"/>
      <c r="AY141" s="278"/>
      <c r="AZ141" s="278"/>
      <c r="BA141" s="278"/>
      <c r="BB141" s="278"/>
      <c r="BC141" s="278"/>
      <c r="BD141" s="278"/>
      <c r="BE141" s="278"/>
      <c r="BF141" s="278"/>
      <c r="BG141" s="278"/>
      <c r="BH141" s="278"/>
      <c r="BI141" s="278"/>
      <c r="BJ141" s="278"/>
      <c r="BK141" s="278"/>
      <c r="BL141" s="278"/>
      <c r="BM141" s="278"/>
      <c r="BN141" s="278"/>
      <c r="BO141" s="278"/>
      <c r="BP141" s="278"/>
      <c r="BQ141" s="278"/>
      <c r="BR141" s="278"/>
      <c r="BS141" s="278"/>
      <c r="BT141" s="278"/>
      <c r="BU141" s="278"/>
      <c r="BV141" s="278"/>
      <c r="BW141" s="278"/>
      <c r="BX141" s="278"/>
      <c r="BY141" s="278"/>
      <c r="BZ141" s="278"/>
      <c r="CA141" s="278"/>
      <c r="CB141" s="278"/>
      <c r="CC141" s="278"/>
      <c r="CD141" s="278"/>
      <c r="CE141" s="278"/>
      <c r="CF141" s="278"/>
      <c r="CG141" s="278"/>
      <c r="CH141" s="278"/>
      <c r="CI141" s="278"/>
      <c r="CJ141" s="278"/>
      <c r="CK141" s="278"/>
      <c r="CL141" s="278"/>
      <c r="CM141" s="278"/>
      <c r="CN141" s="278"/>
      <c r="CO141" s="278"/>
      <c r="CP141" s="278"/>
      <c r="CQ141" s="278"/>
      <c r="CR141" s="278"/>
      <c r="CS141" s="278"/>
      <c r="CT141" s="278"/>
      <c r="CU141" s="278"/>
      <c r="CV141" s="278"/>
      <c r="CW141" s="278"/>
      <c r="CX141" s="278"/>
      <c r="CY141" s="278"/>
      <c r="CZ141" s="278"/>
      <c r="DA141" s="278"/>
      <c r="DB141" s="278"/>
      <c r="DC141" s="278"/>
      <c r="DD141" s="278"/>
      <c r="DE141" s="278"/>
      <c r="DF141" s="278"/>
      <c r="DG141" s="278"/>
      <c r="DH141" s="278"/>
      <c r="DI141" s="278"/>
      <c r="DJ141" s="278"/>
      <c r="DK141" s="278"/>
      <c r="DL141" s="278"/>
      <c r="DM141" s="278"/>
      <c r="DN141" s="278"/>
      <c r="DO141" s="278"/>
      <c r="DP141" s="278"/>
      <c r="DQ141" s="278"/>
      <c r="DR141" s="278"/>
      <c r="DS141" s="278"/>
      <c r="DT141" s="278"/>
      <c r="DU141" s="278"/>
      <c r="DV141" s="278"/>
      <c r="DW141" s="278"/>
      <c r="DX141" s="278"/>
      <c r="DY141" s="278"/>
      <c r="DZ141" s="278"/>
      <c r="EA141" s="278"/>
      <c r="EB141" s="278"/>
      <c r="EC141" s="278"/>
      <c r="ED141" s="278"/>
      <c r="EE141" s="278"/>
      <c r="EF141" s="278"/>
      <c r="EG141" s="278"/>
      <c r="EH141" s="278"/>
      <c r="EI141" s="278"/>
      <c r="EJ141" s="278"/>
      <c r="EK141" s="278"/>
      <c r="EL141" s="278"/>
      <c r="EM141" s="278"/>
      <c r="EN141" s="278"/>
      <c r="EO141" s="278"/>
      <c r="EP141" s="278"/>
      <c r="EQ141" s="278"/>
      <c r="ER141" s="278"/>
      <c r="ES141" s="278"/>
      <c r="ET141" s="278"/>
      <c r="EU141" s="278"/>
      <c r="EV141" s="278"/>
      <c r="EW141" s="278"/>
      <c r="EX141" s="278"/>
      <c r="EY141" s="278"/>
      <c r="EZ141" s="278"/>
      <c r="FA141" s="278"/>
      <c r="FB141" s="278"/>
      <c r="FC141" s="278"/>
      <c r="FD141" s="278"/>
      <c r="FE141" s="278"/>
      <c r="FF141" s="278"/>
      <c r="FG141" s="278"/>
      <c r="FH141" s="278"/>
      <c r="FI141" s="278"/>
      <c r="FJ141" s="278"/>
      <c r="FK141" s="278"/>
      <c r="FL141" s="278"/>
    </row>
    <row r="142" spans="1:168" hidden="1">
      <c r="A142" s="279"/>
      <c r="B142" s="279"/>
      <c r="C142" s="275"/>
      <c r="D142" s="280"/>
      <c r="E142" s="280"/>
      <c r="F142" s="280"/>
      <c r="G142" s="275"/>
      <c r="H142" s="275"/>
      <c r="I142" s="275"/>
      <c r="J142" s="275"/>
      <c r="K142" s="275"/>
      <c r="L142" s="275"/>
      <c r="M142" s="283"/>
      <c r="N142" s="278"/>
      <c r="O142" s="278"/>
      <c r="P142" s="278"/>
      <c r="Q142" s="278"/>
      <c r="R142" s="278"/>
      <c r="S142" s="278"/>
      <c r="T142" s="278"/>
      <c r="U142" s="278"/>
      <c r="V142" s="278"/>
      <c r="W142" s="278"/>
      <c r="X142" s="278"/>
      <c r="Y142" s="278"/>
      <c r="Z142" s="278"/>
      <c r="AA142" s="278"/>
      <c r="AB142" s="278"/>
      <c r="AC142" s="278"/>
      <c r="AD142" s="278"/>
      <c r="AE142" s="278"/>
      <c r="AF142" s="278"/>
      <c r="AG142" s="278"/>
      <c r="AH142" s="278"/>
      <c r="AI142" s="278"/>
      <c r="AJ142" s="278"/>
      <c r="AK142" s="278"/>
      <c r="AL142" s="278"/>
      <c r="AM142" s="278"/>
      <c r="AN142" s="278"/>
      <c r="AO142" s="278"/>
      <c r="AP142" s="278"/>
      <c r="AQ142" s="278"/>
      <c r="AR142" s="278"/>
      <c r="AS142" s="278"/>
      <c r="AT142" s="278"/>
      <c r="AU142" s="278"/>
      <c r="AV142" s="278"/>
      <c r="AW142" s="278"/>
      <c r="AX142" s="278"/>
      <c r="AY142" s="278"/>
      <c r="AZ142" s="278"/>
      <c r="BA142" s="278"/>
      <c r="BB142" s="278"/>
      <c r="BC142" s="278"/>
      <c r="BD142" s="278"/>
      <c r="BE142" s="278"/>
      <c r="BF142" s="278"/>
      <c r="BG142" s="278"/>
      <c r="BH142" s="278"/>
      <c r="BI142" s="278"/>
      <c r="BJ142" s="278"/>
      <c r="BK142" s="278"/>
      <c r="BL142" s="278"/>
      <c r="BM142" s="278"/>
      <c r="BN142" s="278"/>
      <c r="BO142" s="278"/>
      <c r="BP142" s="278"/>
      <c r="BQ142" s="278"/>
      <c r="BR142" s="278"/>
      <c r="BS142" s="278"/>
      <c r="BT142" s="278"/>
      <c r="BU142" s="278"/>
      <c r="BV142" s="278"/>
      <c r="BW142" s="278"/>
      <c r="BX142" s="278"/>
      <c r="BY142" s="278"/>
      <c r="BZ142" s="278"/>
      <c r="CA142" s="278"/>
      <c r="CB142" s="278"/>
      <c r="CC142" s="278"/>
      <c r="CD142" s="278"/>
      <c r="CE142" s="278"/>
      <c r="CF142" s="278"/>
      <c r="CG142" s="278"/>
      <c r="CH142" s="278"/>
      <c r="CI142" s="278"/>
      <c r="CJ142" s="278"/>
      <c r="CK142" s="278"/>
      <c r="CL142" s="278"/>
      <c r="CM142" s="278"/>
      <c r="CN142" s="278"/>
      <c r="CO142" s="278"/>
      <c r="CP142" s="278"/>
      <c r="CQ142" s="278"/>
      <c r="CR142" s="278"/>
      <c r="CS142" s="278"/>
      <c r="CT142" s="278"/>
      <c r="CU142" s="278"/>
      <c r="CV142" s="278"/>
      <c r="CW142" s="278"/>
      <c r="CX142" s="278"/>
      <c r="CY142" s="278"/>
      <c r="CZ142" s="278"/>
      <c r="DA142" s="278"/>
      <c r="DB142" s="278"/>
      <c r="DC142" s="278"/>
      <c r="DD142" s="278"/>
      <c r="DE142" s="278"/>
      <c r="DF142" s="278"/>
      <c r="DG142" s="278"/>
      <c r="DH142" s="278"/>
      <c r="DI142" s="278"/>
      <c r="DJ142" s="278"/>
      <c r="DK142" s="278"/>
      <c r="DL142" s="278"/>
      <c r="DM142" s="278"/>
      <c r="DN142" s="278"/>
      <c r="DO142" s="278"/>
      <c r="DP142" s="278"/>
      <c r="DQ142" s="278"/>
      <c r="DR142" s="278"/>
      <c r="DS142" s="278"/>
      <c r="DT142" s="278"/>
      <c r="DU142" s="278"/>
      <c r="DV142" s="278"/>
      <c r="DW142" s="278"/>
      <c r="DX142" s="278"/>
      <c r="DY142" s="278"/>
      <c r="DZ142" s="278"/>
      <c r="EA142" s="278"/>
      <c r="EB142" s="278"/>
      <c r="EC142" s="278"/>
      <c r="ED142" s="278"/>
      <c r="EE142" s="278"/>
      <c r="EF142" s="278"/>
      <c r="EG142" s="278"/>
      <c r="EH142" s="278"/>
      <c r="EI142" s="278"/>
      <c r="EJ142" s="278"/>
      <c r="EK142" s="278"/>
      <c r="EL142" s="278"/>
      <c r="EM142" s="278"/>
      <c r="EN142" s="278"/>
      <c r="EO142" s="278"/>
      <c r="EP142" s="278"/>
      <c r="EQ142" s="278"/>
      <c r="ER142" s="278"/>
      <c r="ES142" s="278"/>
      <c r="ET142" s="278"/>
      <c r="EU142" s="278"/>
      <c r="EV142" s="278"/>
      <c r="EW142" s="278"/>
      <c r="EX142" s="278"/>
      <c r="EY142" s="278"/>
      <c r="EZ142" s="278"/>
      <c r="FA142" s="278"/>
      <c r="FB142" s="278"/>
      <c r="FC142" s="278"/>
      <c r="FD142" s="278"/>
      <c r="FE142" s="278"/>
      <c r="FF142" s="278"/>
      <c r="FG142" s="278"/>
      <c r="FH142" s="278"/>
      <c r="FI142" s="278"/>
      <c r="FJ142" s="278"/>
      <c r="FK142" s="278"/>
      <c r="FL142" s="278"/>
    </row>
    <row r="143" spans="1:168" hidden="1">
      <c r="A143" s="279"/>
      <c r="B143" s="279"/>
      <c r="C143" s="275"/>
      <c r="D143" s="280"/>
      <c r="E143" s="280"/>
      <c r="F143" s="280"/>
      <c r="G143" s="275"/>
      <c r="H143" s="275"/>
      <c r="I143" s="275"/>
      <c r="J143" s="275"/>
      <c r="K143" s="275"/>
      <c r="L143" s="275"/>
      <c r="M143" s="283"/>
      <c r="N143" s="278"/>
      <c r="O143" s="278"/>
      <c r="P143" s="278"/>
      <c r="Q143" s="278"/>
      <c r="R143" s="278"/>
      <c r="S143" s="278"/>
      <c r="T143" s="278"/>
      <c r="U143" s="278"/>
      <c r="V143" s="278"/>
      <c r="W143" s="278"/>
      <c r="X143" s="278"/>
      <c r="Y143" s="278"/>
      <c r="Z143" s="278"/>
      <c r="AA143" s="278"/>
      <c r="AB143" s="278"/>
      <c r="AC143" s="278"/>
      <c r="AD143" s="278"/>
      <c r="AE143" s="278"/>
      <c r="AF143" s="278"/>
      <c r="AG143" s="278"/>
      <c r="AH143" s="278"/>
      <c r="AI143" s="278"/>
      <c r="AJ143" s="278"/>
      <c r="AK143" s="278"/>
      <c r="AL143" s="278"/>
      <c r="AM143" s="278"/>
      <c r="AN143" s="278"/>
      <c r="AO143" s="278"/>
      <c r="AP143" s="278"/>
      <c r="AQ143" s="278"/>
      <c r="AR143" s="278"/>
      <c r="AS143" s="278"/>
      <c r="AT143" s="278"/>
      <c r="AU143" s="278"/>
      <c r="AV143" s="278"/>
      <c r="AW143" s="278"/>
      <c r="AX143" s="278"/>
      <c r="AY143" s="278"/>
      <c r="AZ143" s="278"/>
      <c r="BA143" s="278"/>
      <c r="BB143" s="278"/>
      <c r="BC143" s="278"/>
      <c r="BD143" s="278"/>
      <c r="BE143" s="278"/>
      <c r="BF143" s="278"/>
      <c r="BG143" s="278"/>
      <c r="BH143" s="278"/>
      <c r="BI143" s="278"/>
      <c r="BJ143" s="278"/>
      <c r="BK143" s="278"/>
      <c r="BL143" s="278"/>
      <c r="BM143" s="278"/>
      <c r="BN143" s="278"/>
      <c r="BO143" s="278"/>
      <c r="BP143" s="278"/>
      <c r="BQ143" s="278"/>
      <c r="BR143" s="278"/>
      <c r="BS143" s="278"/>
      <c r="BT143" s="278"/>
      <c r="BU143" s="278"/>
      <c r="BV143" s="278"/>
      <c r="BW143" s="278"/>
      <c r="BX143" s="278"/>
      <c r="BY143" s="278"/>
      <c r="BZ143" s="278"/>
      <c r="CA143" s="278"/>
      <c r="CB143" s="278"/>
      <c r="CC143" s="278"/>
      <c r="CD143" s="278"/>
      <c r="CE143" s="278"/>
      <c r="CF143" s="278"/>
      <c r="CG143" s="278"/>
      <c r="CH143" s="278"/>
      <c r="CI143" s="278"/>
      <c r="CJ143" s="278"/>
      <c r="CK143" s="278"/>
      <c r="CL143" s="278"/>
      <c r="CM143" s="278"/>
      <c r="CN143" s="278"/>
      <c r="CO143" s="278"/>
      <c r="CP143" s="278"/>
      <c r="CQ143" s="278"/>
      <c r="CR143" s="278"/>
      <c r="CS143" s="278"/>
      <c r="CT143" s="278"/>
      <c r="CU143" s="278"/>
      <c r="CV143" s="278"/>
      <c r="CW143" s="278"/>
      <c r="CX143" s="278"/>
      <c r="CY143" s="278"/>
      <c r="CZ143" s="278"/>
      <c r="DA143" s="278"/>
      <c r="DB143" s="278"/>
      <c r="DC143" s="278"/>
      <c r="DD143" s="278"/>
      <c r="DE143" s="278"/>
      <c r="DF143" s="278"/>
      <c r="DG143" s="278"/>
      <c r="DH143" s="278"/>
      <c r="DI143" s="278"/>
      <c r="DJ143" s="278"/>
      <c r="DK143" s="278"/>
      <c r="DL143" s="278"/>
      <c r="DM143" s="278"/>
      <c r="DN143" s="278"/>
      <c r="DO143" s="278"/>
      <c r="DP143" s="278"/>
      <c r="DQ143" s="278"/>
      <c r="DR143" s="278"/>
      <c r="DS143" s="278"/>
      <c r="DT143" s="278"/>
      <c r="DU143" s="278"/>
      <c r="DV143" s="278"/>
      <c r="DW143" s="278"/>
      <c r="DX143" s="278"/>
      <c r="DY143" s="278"/>
      <c r="DZ143" s="278"/>
      <c r="EA143" s="278"/>
      <c r="EB143" s="278"/>
      <c r="EC143" s="278"/>
      <c r="ED143" s="278"/>
      <c r="EE143" s="278"/>
      <c r="EF143" s="278"/>
      <c r="EG143" s="278"/>
      <c r="EH143" s="278"/>
      <c r="EI143" s="278"/>
      <c r="EJ143" s="278"/>
      <c r="EK143" s="278"/>
      <c r="EL143" s="278"/>
      <c r="EM143" s="278"/>
      <c r="EN143" s="278"/>
      <c r="EO143" s="278"/>
      <c r="EP143" s="278"/>
      <c r="EQ143" s="278"/>
      <c r="ER143" s="278"/>
      <c r="ES143" s="278"/>
      <c r="ET143" s="278"/>
      <c r="EU143" s="278"/>
      <c r="EV143" s="278"/>
      <c r="EW143" s="278"/>
      <c r="EX143" s="278"/>
      <c r="EY143" s="278"/>
      <c r="EZ143" s="278"/>
      <c r="FA143" s="278"/>
      <c r="FB143" s="278"/>
      <c r="FC143" s="278"/>
      <c r="FD143" s="278"/>
      <c r="FE143" s="278"/>
      <c r="FF143" s="278"/>
      <c r="FG143" s="278"/>
      <c r="FH143" s="278"/>
      <c r="FI143" s="278"/>
      <c r="FJ143" s="278"/>
      <c r="FK143" s="278"/>
      <c r="FL143" s="278"/>
    </row>
    <row r="144" spans="1:168" hidden="1">
      <c r="A144" s="279"/>
      <c r="B144" s="279"/>
      <c r="C144" s="275"/>
      <c r="D144" s="280"/>
      <c r="E144" s="280"/>
      <c r="F144" s="280"/>
      <c r="G144" s="275"/>
      <c r="H144" s="275"/>
      <c r="I144" s="275"/>
      <c r="J144" s="275"/>
      <c r="K144" s="275"/>
      <c r="L144" s="275"/>
      <c r="M144" s="283"/>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278"/>
      <c r="AY144" s="278"/>
      <c r="AZ144" s="278"/>
      <c r="BA144" s="278"/>
      <c r="BB144" s="278"/>
      <c r="BC144" s="278"/>
      <c r="BD144" s="278"/>
      <c r="BE144" s="278"/>
      <c r="BF144" s="278"/>
      <c r="BG144" s="278"/>
      <c r="BH144" s="278"/>
      <c r="BI144" s="278"/>
      <c r="BJ144" s="278"/>
      <c r="BK144" s="278"/>
      <c r="BL144" s="278"/>
      <c r="BM144" s="278"/>
      <c r="BN144" s="278"/>
      <c r="BO144" s="278"/>
      <c r="BP144" s="278"/>
      <c r="BQ144" s="278"/>
      <c r="BR144" s="278"/>
      <c r="BS144" s="278"/>
      <c r="BT144" s="278"/>
      <c r="BU144" s="278"/>
      <c r="BV144" s="278"/>
      <c r="BW144" s="278"/>
      <c r="BX144" s="278"/>
      <c r="BY144" s="278"/>
      <c r="BZ144" s="278"/>
      <c r="CA144" s="278"/>
      <c r="CB144" s="278"/>
      <c r="CC144" s="278"/>
      <c r="CD144" s="278"/>
      <c r="CE144" s="278"/>
      <c r="CF144" s="278"/>
      <c r="CG144" s="278"/>
      <c r="CH144" s="278"/>
      <c r="CI144" s="278"/>
      <c r="CJ144" s="278"/>
      <c r="CK144" s="278"/>
      <c r="CL144" s="278"/>
      <c r="CM144" s="278"/>
      <c r="CN144" s="278"/>
      <c r="CO144" s="278"/>
      <c r="CP144" s="278"/>
      <c r="CQ144" s="278"/>
      <c r="CR144" s="278"/>
      <c r="CS144" s="278"/>
      <c r="CT144" s="278"/>
      <c r="CU144" s="278"/>
      <c r="CV144" s="278"/>
      <c r="CW144" s="278"/>
      <c r="CX144" s="278"/>
      <c r="CY144" s="278"/>
      <c r="CZ144" s="278"/>
      <c r="DA144" s="278"/>
      <c r="DB144" s="278"/>
      <c r="DC144" s="278"/>
      <c r="DD144" s="278"/>
      <c r="DE144" s="278"/>
      <c r="DF144" s="278"/>
      <c r="DG144" s="278"/>
      <c r="DH144" s="278"/>
      <c r="DI144" s="278"/>
      <c r="DJ144" s="278"/>
      <c r="DK144" s="278"/>
      <c r="DL144" s="278"/>
      <c r="DM144" s="278"/>
      <c r="DN144" s="278"/>
      <c r="DO144" s="278"/>
      <c r="DP144" s="278"/>
      <c r="DQ144" s="278"/>
      <c r="DR144" s="278"/>
      <c r="DS144" s="278"/>
      <c r="DT144" s="278"/>
      <c r="DU144" s="278"/>
      <c r="DV144" s="278"/>
      <c r="DW144" s="278"/>
      <c r="DX144" s="278"/>
      <c r="DY144" s="278"/>
      <c r="DZ144" s="278"/>
      <c r="EA144" s="278"/>
      <c r="EB144" s="278"/>
      <c r="EC144" s="278"/>
      <c r="ED144" s="278"/>
      <c r="EE144" s="278"/>
      <c r="EF144" s="278"/>
      <c r="EG144" s="278"/>
      <c r="EH144" s="278"/>
      <c r="EI144" s="278"/>
      <c r="EJ144" s="278"/>
      <c r="EK144" s="278"/>
      <c r="EL144" s="278"/>
      <c r="EM144" s="278"/>
      <c r="EN144" s="278"/>
      <c r="EO144" s="278"/>
      <c r="EP144" s="278"/>
      <c r="EQ144" s="278"/>
      <c r="ER144" s="278"/>
      <c r="ES144" s="278"/>
      <c r="ET144" s="278"/>
      <c r="EU144" s="278"/>
      <c r="EV144" s="278"/>
      <c r="EW144" s="278"/>
      <c r="EX144" s="278"/>
      <c r="EY144" s="278"/>
      <c r="EZ144" s="278"/>
      <c r="FA144" s="278"/>
      <c r="FB144" s="278"/>
      <c r="FC144" s="278"/>
      <c r="FD144" s="278"/>
      <c r="FE144" s="278"/>
      <c r="FF144" s="278"/>
      <c r="FG144" s="278"/>
      <c r="FH144" s="278"/>
      <c r="FI144" s="278"/>
      <c r="FJ144" s="278"/>
      <c r="FK144" s="278"/>
      <c r="FL144" s="278"/>
    </row>
    <row r="145" spans="1:168" hidden="1">
      <c r="A145" s="279"/>
      <c r="B145" s="279"/>
      <c r="C145" s="275"/>
      <c r="D145" s="280"/>
      <c r="E145" s="280"/>
      <c r="F145" s="280"/>
      <c r="G145" s="275"/>
      <c r="H145" s="275"/>
      <c r="I145" s="275"/>
      <c r="J145" s="275"/>
      <c r="K145" s="275"/>
      <c r="L145" s="275"/>
      <c r="M145" s="283"/>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8"/>
      <c r="AY145" s="278"/>
      <c r="AZ145" s="278"/>
      <c r="BA145" s="278"/>
      <c r="BB145" s="278"/>
      <c r="BC145" s="278"/>
      <c r="BD145" s="278"/>
      <c r="BE145" s="278"/>
      <c r="BF145" s="278"/>
      <c r="BG145" s="278"/>
      <c r="BH145" s="278"/>
      <c r="BI145" s="278"/>
      <c r="BJ145" s="278"/>
      <c r="BK145" s="278"/>
      <c r="BL145" s="278"/>
      <c r="BM145" s="278"/>
      <c r="BN145" s="278"/>
      <c r="BO145" s="278"/>
      <c r="BP145" s="278"/>
      <c r="BQ145" s="278"/>
      <c r="BR145" s="278"/>
      <c r="BS145" s="278"/>
      <c r="BT145" s="278"/>
      <c r="BU145" s="278"/>
      <c r="BV145" s="278"/>
      <c r="BW145" s="278"/>
      <c r="BX145" s="278"/>
      <c r="BY145" s="278"/>
      <c r="BZ145" s="278"/>
      <c r="CA145" s="278"/>
      <c r="CB145" s="278"/>
      <c r="CC145" s="278"/>
      <c r="CD145" s="278"/>
      <c r="CE145" s="278"/>
      <c r="CF145" s="278"/>
      <c r="CG145" s="278"/>
      <c r="CH145" s="278"/>
      <c r="CI145" s="278"/>
      <c r="CJ145" s="278"/>
      <c r="CK145" s="278"/>
      <c r="CL145" s="278"/>
      <c r="CM145" s="278"/>
      <c r="CN145" s="278"/>
      <c r="CO145" s="278"/>
      <c r="CP145" s="278"/>
      <c r="CQ145" s="278"/>
      <c r="CR145" s="278"/>
      <c r="CS145" s="278"/>
      <c r="CT145" s="278"/>
      <c r="CU145" s="278"/>
      <c r="CV145" s="278"/>
      <c r="CW145" s="278"/>
      <c r="CX145" s="278"/>
      <c r="CY145" s="278"/>
      <c r="CZ145" s="278"/>
      <c r="DA145" s="278"/>
      <c r="DB145" s="278"/>
      <c r="DC145" s="278"/>
      <c r="DD145" s="278"/>
      <c r="DE145" s="278"/>
      <c r="DF145" s="278"/>
      <c r="DG145" s="278"/>
      <c r="DH145" s="278"/>
      <c r="DI145" s="278"/>
      <c r="DJ145" s="278"/>
      <c r="DK145" s="278"/>
      <c r="DL145" s="278"/>
      <c r="DM145" s="278"/>
      <c r="DN145" s="278"/>
      <c r="DO145" s="278"/>
      <c r="DP145" s="278"/>
      <c r="DQ145" s="278"/>
      <c r="DR145" s="278"/>
      <c r="DS145" s="278"/>
      <c r="DT145" s="278"/>
      <c r="DU145" s="278"/>
      <c r="DV145" s="278"/>
      <c r="DW145" s="278"/>
      <c r="DX145" s="278"/>
      <c r="DY145" s="278"/>
      <c r="DZ145" s="278"/>
      <c r="EA145" s="278"/>
      <c r="EB145" s="278"/>
      <c r="EC145" s="278"/>
      <c r="ED145" s="278"/>
      <c r="EE145" s="278"/>
      <c r="EF145" s="278"/>
      <c r="EG145" s="278"/>
      <c r="EH145" s="278"/>
      <c r="EI145" s="278"/>
      <c r="EJ145" s="278"/>
      <c r="EK145" s="278"/>
      <c r="EL145" s="278"/>
      <c r="EM145" s="278"/>
      <c r="EN145" s="278"/>
      <c r="EO145" s="278"/>
      <c r="EP145" s="278"/>
      <c r="EQ145" s="278"/>
      <c r="ER145" s="278"/>
      <c r="ES145" s="278"/>
      <c r="ET145" s="278"/>
      <c r="EU145" s="278"/>
      <c r="EV145" s="278"/>
      <c r="EW145" s="278"/>
      <c r="EX145" s="278"/>
      <c r="EY145" s="278"/>
      <c r="EZ145" s="278"/>
      <c r="FA145" s="278"/>
      <c r="FB145" s="278"/>
      <c r="FC145" s="278"/>
      <c r="FD145" s="278"/>
      <c r="FE145" s="278"/>
      <c r="FF145" s="278"/>
      <c r="FG145" s="278"/>
      <c r="FH145" s="278"/>
      <c r="FI145" s="278"/>
      <c r="FJ145" s="278"/>
      <c r="FK145" s="278"/>
      <c r="FL145" s="278"/>
    </row>
    <row r="146" spans="1:168" hidden="1">
      <c r="A146" s="279"/>
      <c r="B146" s="279"/>
      <c r="C146" s="275"/>
      <c r="D146" s="280"/>
      <c r="E146" s="280"/>
      <c r="F146" s="280"/>
      <c r="G146" s="275"/>
      <c r="H146" s="275"/>
      <c r="I146" s="275"/>
      <c r="J146" s="275"/>
      <c r="K146" s="275"/>
      <c r="L146" s="275"/>
      <c r="M146" s="283"/>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8"/>
      <c r="AY146" s="278"/>
      <c r="AZ146" s="278"/>
      <c r="BA146" s="278"/>
      <c r="BB146" s="278"/>
      <c r="BC146" s="278"/>
      <c r="BD146" s="278"/>
      <c r="BE146" s="278"/>
      <c r="BF146" s="278"/>
      <c r="BG146" s="278"/>
      <c r="BH146" s="278"/>
      <c r="BI146" s="278"/>
      <c r="BJ146" s="278"/>
      <c r="BK146" s="278"/>
      <c r="BL146" s="278"/>
      <c r="BM146" s="278"/>
      <c r="BN146" s="278"/>
      <c r="BO146" s="278"/>
      <c r="BP146" s="278"/>
      <c r="BQ146" s="278"/>
      <c r="BR146" s="278"/>
      <c r="BS146" s="278"/>
      <c r="BT146" s="278"/>
      <c r="BU146" s="278"/>
      <c r="BV146" s="278"/>
      <c r="BW146" s="278"/>
      <c r="BX146" s="278"/>
      <c r="BY146" s="278"/>
      <c r="BZ146" s="278"/>
      <c r="CA146" s="278"/>
      <c r="CB146" s="278"/>
      <c r="CC146" s="278"/>
      <c r="CD146" s="278"/>
      <c r="CE146" s="278"/>
      <c r="CF146" s="278"/>
      <c r="CG146" s="278"/>
      <c r="CH146" s="278"/>
      <c r="CI146" s="278"/>
      <c r="CJ146" s="278"/>
      <c r="CK146" s="278"/>
      <c r="CL146" s="278"/>
      <c r="CM146" s="278"/>
      <c r="CN146" s="278"/>
      <c r="CO146" s="278"/>
      <c r="CP146" s="278"/>
      <c r="CQ146" s="278"/>
      <c r="CR146" s="278"/>
      <c r="CS146" s="278"/>
      <c r="CT146" s="278"/>
      <c r="CU146" s="278"/>
      <c r="CV146" s="278"/>
      <c r="CW146" s="278"/>
      <c r="CX146" s="278"/>
      <c r="CY146" s="278"/>
      <c r="CZ146" s="278"/>
      <c r="DA146" s="278"/>
      <c r="DB146" s="278"/>
      <c r="DC146" s="278"/>
      <c r="DD146" s="278"/>
      <c r="DE146" s="278"/>
      <c r="DF146" s="278"/>
      <c r="DG146" s="278"/>
      <c r="DH146" s="278"/>
      <c r="DI146" s="278"/>
      <c r="DJ146" s="278"/>
      <c r="DK146" s="278"/>
      <c r="DL146" s="278"/>
      <c r="DM146" s="278"/>
      <c r="DN146" s="278"/>
      <c r="DO146" s="278"/>
      <c r="DP146" s="278"/>
      <c r="DQ146" s="278"/>
      <c r="DR146" s="278"/>
      <c r="DS146" s="278"/>
      <c r="DT146" s="278"/>
      <c r="DU146" s="278"/>
      <c r="DV146" s="278"/>
      <c r="DW146" s="278"/>
      <c r="DX146" s="278"/>
      <c r="DY146" s="278"/>
      <c r="DZ146" s="278"/>
      <c r="EA146" s="278"/>
      <c r="EB146" s="278"/>
      <c r="EC146" s="278"/>
      <c r="ED146" s="278"/>
      <c r="EE146" s="278"/>
      <c r="EF146" s="278"/>
      <c r="EG146" s="278"/>
      <c r="EH146" s="278"/>
      <c r="EI146" s="278"/>
      <c r="EJ146" s="278"/>
      <c r="EK146" s="278"/>
      <c r="EL146" s="278"/>
      <c r="EM146" s="278"/>
      <c r="EN146" s="278"/>
      <c r="EO146" s="278"/>
      <c r="EP146" s="278"/>
      <c r="EQ146" s="278"/>
      <c r="ER146" s="278"/>
      <c r="ES146" s="278"/>
      <c r="ET146" s="278"/>
      <c r="EU146" s="278"/>
      <c r="EV146" s="278"/>
      <c r="EW146" s="278"/>
      <c r="EX146" s="278"/>
      <c r="EY146" s="278"/>
      <c r="EZ146" s="278"/>
      <c r="FA146" s="278"/>
      <c r="FB146" s="278"/>
      <c r="FC146" s="278"/>
      <c r="FD146" s="278"/>
      <c r="FE146" s="278"/>
      <c r="FF146" s="278"/>
      <c r="FG146" s="278"/>
      <c r="FH146" s="278"/>
      <c r="FI146" s="278"/>
      <c r="FJ146" s="278"/>
      <c r="FK146" s="278"/>
      <c r="FL146" s="278"/>
    </row>
    <row r="147" spans="1:168" hidden="1">
      <c r="A147" s="279"/>
      <c r="B147" s="279"/>
      <c r="C147" s="275"/>
      <c r="D147" s="280"/>
      <c r="E147" s="280"/>
      <c r="F147" s="280"/>
      <c r="G147" s="275"/>
      <c r="H147" s="275"/>
      <c r="I147" s="275"/>
      <c r="J147" s="275"/>
      <c r="K147" s="275"/>
      <c r="L147" s="275"/>
      <c r="M147" s="283"/>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8"/>
      <c r="AY147" s="278"/>
      <c r="AZ147" s="278"/>
      <c r="BA147" s="278"/>
      <c r="BB147" s="278"/>
      <c r="BC147" s="278"/>
      <c r="BD147" s="278"/>
      <c r="BE147" s="278"/>
      <c r="BF147" s="278"/>
      <c r="BG147" s="278"/>
      <c r="BH147" s="278"/>
      <c r="BI147" s="278"/>
      <c r="BJ147" s="278"/>
      <c r="BK147" s="278"/>
      <c r="BL147" s="278"/>
      <c r="BM147" s="278"/>
      <c r="BN147" s="278"/>
      <c r="BO147" s="278"/>
      <c r="BP147" s="278"/>
      <c r="BQ147" s="278"/>
      <c r="BR147" s="278"/>
      <c r="BS147" s="278"/>
      <c r="BT147" s="278"/>
      <c r="BU147" s="278"/>
      <c r="BV147" s="278"/>
      <c r="BW147" s="278"/>
      <c r="BX147" s="278"/>
      <c r="BY147" s="278"/>
      <c r="BZ147" s="278"/>
      <c r="CA147" s="278"/>
      <c r="CB147" s="278"/>
      <c r="CC147" s="278"/>
      <c r="CD147" s="278"/>
      <c r="CE147" s="278"/>
      <c r="CF147" s="278"/>
      <c r="CG147" s="278"/>
      <c r="CH147" s="278"/>
      <c r="CI147" s="278"/>
      <c r="CJ147" s="278"/>
      <c r="CK147" s="278"/>
      <c r="CL147" s="278"/>
      <c r="CM147" s="278"/>
      <c r="CN147" s="278"/>
      <c r="CO147" s="278"/>
      <c r="CP147" s="278"/>
      <c r="CQ147" s="278"/>
      <c r="CR147" s="278"/>
      <c r="CS147" s="278"/>
      <c r="CT147" s="278"/>
      <c r="CU147" s="278"/>
      <c r="CV147" s="278"/>
      <c r="CW147" s="278"/>
      <c r="CX147" s="278"/>
      <c r="CY147" s="278"/>
      <c r="CZ147" s="278"/>
      <c r="DA147" s="278"/>
      <c r="DB147" s="278"/>
      <c r="DC147" s="278"/>
      <c r="DD147" s="278"/>
      <c r="DE147" s="278"/>
      <c r="DF147" s="278"/>
      <c r="DG147" s="278"/>
      <c r="DH147" s="278"/>
      <c r="DI147" s="278"/>
      <c r="DJ147" s="278"/>
      <c r="DK147" s="278"/>
      <c r="DL147" s="278"/>
      <c r="DM147" s="278"/>
      <c r="DN147" s="278"/>
      <c r="DO147" s="278"/>
      <c r="DP147" s="278"/>
      <c r="DQ147" s="278"/>
      <c r="DR147" s="278"/>
      <c r="DS147" s="278"/>
      <c r="DT147" s="278"/>
      <c r="DU147" s="278"/>
      <c r="DV147" s="278"/>
      <c r="DW147" s="278"/>
      <c r="DX147" s="278"/>
      <c r="DY147" s="278"/>
      <c r="DZ147" s="278"/>
      <c r="EA147" s="278"/>
      <c r="EB147" s="278"/>
      <c r="EC147" s="278"/>
      <c r="ED147" s="278"/>
      <c r="EE147" s="278"/>
      <c r="EF147" s="278"/>
      <c r="EG147" s="278"/>
      <c r="EH147" s="278"/>
      <c r="EI147" s="278"/>
      <c r="EJ147" s="278"/>
      <c r="EK147" s="278"/>
      <c r="EL147" s="278"/>
      <c r="EM147" s="278"/>
      <c r="EN147" s="278"/>
      <c r="EO147" s="278"/>
      <c r="EP147" s="278"/>
      <c r="EQ147" s="278"/>
      <c r="ER147" s="278"/>
      <c r="ES147" s="278"/>
      <c r="ET147" s="278"/>
      <c r="EU147" s="278"/>
      <c r="EV147" s="278"/>
      <c r="EW147" s="278"/>
      <c r="EX147" s="278"/>
      <c r="EY147" s="278"/>
      <c r="EZ147" s="278"/>
      <c r="FA147" s="278"/>
      <c r="FB147" s="278"/>
      <c r="FC147" s="278"/>
      <c r="FD147" s="278"/>
      <c r="FE147" s="278"/>
      <c r="FF147" s="278"/>
      <c r="FG147" s="278"/>
      <c r="FH147" s="278"/>
      <c r="FI147" s="278"/>
      <c r="FJ147" s="278"/>
      <c r="FK147" s="278"/>
      <c r="FL147" s="278"/>
    </row>
    <row r="148" spans="1:168" hidden="1">
      <c r="A148" s="279"/>
      <c r="B148" s="279"/>
      <c r="C148" s="275"/>
      <c r="D148" s="280"/>
      <c r="E148" s="280"/>
      <c r="F148" s="280"/>
      <c r="G148" s="275"/>
      <c r="H148" s="275"/>
      <c r="I148" s="275"/>
      <c r="J148" s="275"/>
      <c r="K148" s="275"/>
      <c r="L148" s="275"/>
      <c r="M148" s="283"/>
      <c r="N148" s="278"/>
      <c r="O148" s="278"/>
      <c r="P148" s="278"/>
      <c r="Q148" s="278"/>
      <c r="R148" s="278"/>
      <c r="S148" s="278"/>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278"/>
      <c r="AP148" s="278"/>
      <c r="AQ148" s="278"/>
      <c r="AR148" s="278"/>
      <c r="AS148" s="278"/>
      <c r="AT148" s="278"/>
      <c r="AU148" s="278"/>
      <c r="AV148" s="278"/>
      <c r="AW148" s="278"/>
      <c r="AX148" s="278"/>
      <c r="AY148" s="278"/>
      <c r="AZ148" s="278"/>
      <c r="BA148" s="278"/>
      <c r="BB148" s="278"/>
      <c r="BC148" s="278"/>
      <c r="BD148" s="278"/>
      <c r="BE148" s="278"/>
      <c r="BF148" s="278"/>
      <c r="BG148" s="278"/>
      <c r="BH148" s="278"/>
      <c r="BI148" s="278"/>
      <c r="BJ148" s="278"/>
      <c r="BK148" s="278"/>
      <c r="BL148" s="278"/>
      <c r="BM148" s="278"/>
      <c r="BN148" s="278"/>
      <c r="BO148" s="278"/>
      <c r="BP148" s="278"/>
      <c r="BQ148" s="278"/>
      <c r="BR148" s="278"/>
      <c r="BS148" s="278"/>
      <c r="BT148" s="278"/>
      <c r="BU148" s="278"/>
      <c r="BV148" s="278"/>
      <c r="BW148" s="278"/>
      <c r="BX148" s="278"/>
      <c r="BY148" s="278"/>
      <c r="BZ148" s="278"/>
      <c r="CA148" s="278"/>
      <c r="CB148" s="278"/>
      <c r="CC148" s="278"/>
      <c r="CD148" s="278"/>
      <c r="CE148" s="278"/>
      <c r="CF148" s="278"/>
      <c r="CG148" s="278"/>
      <c r="CH148" s="278"/>
      <c r="CI148" s="278"/>
      <c r="CJ148" s="278"/>
      <c r="CK148" s="278"/>
      <c r="CL148" s="278"/>
      <c r="CM148" s="278"/>
      <c r="CN148" s="278"/>
      <c r="CO148" s="278"/>
      <c r="CP148" s="278"/>
      <c r="CQ148" s="278"/>
      <c r="CR148" s="278"/>
      <c r="CS148" s="278"/>
      <c r="CT148" s="278"/>
      <c r="CU148" s="278"/>
      <c r="CV148" s="278"/>
      <c r="CW148" s="278"/>
      <c r="CX148" s="278"/>
      <c r="CY148" s="278"/>
      <c r="CZ148" s="278"/>
      <c r="DA148" s="278"/>
      <c r="DB148" s="278"/>
      <c r="DC148" s="278"/>
      <c r="DD148" s="278"/>
      <c r="DE148" s="278"/>
      <c r="DF148" s="278"/>
      <c r="DG148" s="278"/>
      <c r="DH148" s="278"/>
      <c r="DI148" s="278"/>
      <c r="DJ148" s="278"/>
      <c r="DK148" s="278"/>
      <c r="DL148" s="278"/>
      <c r="DM148" s="278"/>
      <c r="DN148" s="278"/>
      <c r="DO148" s="278"/>
      <c r="DP148" s="278"/>
      <c r="DQ148" s="278"/>
      <c r="DR148" s="278"/>
      <c r="DS148" s="278"/>
      <c r="DT148" s="278"/>
      <c r="DU148" s="278"/>
      <c r="DV148" s="278"/>
      <c r="DW148" s="278"/>
      <c r="DX148" s="278"/>
      <c r="DY148" s="278"/>
      <c r="DZ148" s="278"/>
      <c r="EA148" s="278"/>
      <c r="EB148" s="278"/>
      <c r="EC148" s="278"/>
      <c r="ED148" s="278"/>
      <c r="EE148" s="278"/>
      <c r="EF148" s="278"/>
      <c r="EG148" s="278"/>
      <c r="EH148" s="278"/>
      <c r="EI148" s="278"/>
      <c r="EJ148" s="278"/>
      <c r="EK148" s="278"/>
      <c r="EL148" s="278"/>
      <c r="EM148" s="278"/>
      <c r="EN148" s="278"/>
      <c r="EO148" s="278"/>
      <c r="EP148" s="278"/>
      <c r="EQ148" s="278"/>
      <c r="ER148" s="278"/>
      <c r="ES148" s="278"/>
      <c r="ET148" s="278"/>
      <c r="EU148" s="278"/>
      <c r="EV148" s="278"/>
      <c r="EW148" s="278"/>
      <c r="EX148" s="278"/>
      <c r="EY148" s="278"/>
      <c r="EZ148" s="278"/>
      <c r="FA148" s="278"/>
      <c r="FB148" s="278"/>
      <c r="FC148" s="278"/>
      <c r="FD148" s="278"/>
      <c r="FE148" s="278"/>
      <c r="FF148" s="278"/>
      <c r="FG148" s="278"/>
      <c r="FH148" s="278"/>
      <c r="FI148" s="278"/>
      <c r="FJ148" s="278"/>
      <c r="FK148" s="278"/>
      <c r="FL148" s="278"/>
    </row>
    <row r="149" spans="1:168" hidden="1">
      <c r="A149" s="279"/>
      <c r="B149" s="279"/>
      <c r="C149" s="275"/>
      <c r="D149" s="280"/>
      <c r="E149" s="280"/>
      <c r="F149" s="280"/>
      <c r="G149" s="275"/>
      <c r="H149" s="275"/>
      <c r="I149" s="275"/>
      <c r="J149" s="275"/>
      <c r="K149" s="275"/>
      <c r="L149" s="275"/>
      <c r="M149" s="283"/>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278"/>
      <c r="AJ149" s="278"/>
      <c r="AK149" s="278"/>
      <c r="AL149" s="278"/>
      <c r="AM149" s="278"/>
      <c r="AN149" s="278"/>
      <c r="AO149" s="278"/>
      <c r="AP149" s="278"/>
      <c r="AQ149" s="278"/>
      <c r="AR149" s="278"/>
      <c r="AS149" s="278"/>
      <c r="AT149" s="278"/>
      <c r="AU149" s="278"/>
      <c r="AV149" s="278"/>
      <c r="AW149" s="278"/>
      <c r="AX149" s="278"/>
      <c r="AY149" s="278"/>
      <c r="AZ149" s="278"/>
      <c r="BA149" s="278"/>
      <c r="BB149" s="278"/>
      <c r="BC149" s="278"/>
      <c r="BD149" s="278"/>
      <c r="BE149" s="278"/>
      <c r="BF149" s="278"/>
      <c r="BG149" s="278"/>
      <c r="BH149" s="278"/>
      <c r="BI149" s="278"/>
      <c r="BJ149" s="278"/>
      <c r="BK149" s="278"/>
      <c r="BL149" s="278"/>
      <c r="BM149" s="278"/>
      <c r="BN149" s="278"/>
      <c r="BO149" s="278"/>
      <c r="BP149" s="278"/>
      <c r="BQ149" s="278"/>
      <c r="BR149" s="278"/>
      <c r="BS149" s="278"/>
      <c r="BT149" s="278"/>
      <c r="BU149" s="278"/>
      <c r="BV149" s="278"/>
      <c r="BW149" s="278"/>
      <c r="BX149" s="278"/>
      <c r="BY149" s="278"/>
      <c r="BZ149" s="278"/>
      <c r="CA149" s="278"/>
      <c r="CB149" s="278"/>
      <c r="CC149" s="278"/>
      <c r="CD149" s="278"/>
      <c r="CE149" s="278"/>
      <c r="CF149" s="278"/>
      <c r="CG149" s="278"/>
      <c r="CH149" s="278"/>
      <c r="CI149" s="278"/>
      <c r="CJ149" s="278"/>
      <c r="CK149" s="278"/>
      <c r="CL149" s="278"/>
      <c r="CM149" s="278"/>
      <c r="CN149" s="278"/>
      <c r="CO149" s="278"/>
      <c r="CP149" s="278"/>
      <c r="CQ149" s="278"/>
      <c r="CR149" s="278"/>
      <c r="CS149" s="278"/>
      <c r="CT149" s="278"/>
      <c r="CU149" s="278"/>
      <c r="CV149" s="278"/>
      <c r="CW149" s="278"/>
      <c r="CX149" s="278"/>
      <c r="CY149" s="278"/>
      <c r="CZ149" s="278"/>
      <c r="DA149" s="278"/>
      <c r="DB149" s="278"/>
      <c r="DC149" s="278"/>
      <c r="DD149" s="278"/>
      <c r="DE149" s="278"/>
      <c r="DF149" s="278"/>
      <c r="DG149" s="278"/>
      <c r="DH149" s="278"/>
      <c r="DI149" s="278"/>
      <c r="DJ149" s="278"/>
      <c r="DK149" s="278"/>
      <c r="DL149" s="278"/>
      <c r="DM149" s="278"/>
      <c r="DN149" s="278"/>
      <c r="DO149" s="278"/>
      <c r="DP149" s="278"/>
      <c r="DQ149" s="278"/>
      <c r="DR149" s="278"/>
      <c r="DS149" s="278"/>
      <c r="DT149" s="278"/>
      <c r="DU149" s="278"/>
      <c r="DV149" s="278"/>
      <c r="DW149" s="278"/>
      <c r="DX149" s="278"/>
      <c r="DY149" s="278"/>
      <c r="DZ149" s="278"/>
      <c r="EA149" s="278"/>
      <c r="EB149" s="278"/>
      <c r="EC149" s="278"/>
      <c r="ED149" s="278"/>
      <c r="EE149" s="278"/>
      <c r="EF149" s="278"/>
      <c r="EG149" s="278"/>
      <c r="EH149" s="278"/>
      <c r="EI149" s="278"/>
      <c r="EJ149" s="278"/>
      <c r="EK149" s="278"/>
      <c r="EL149" s="278"/>
      <c r="EM149" s="278"/>
      <c r="EN149" s="278"/>
      <c r="EO149" s="278"/>
      <c r="EP149" s="278"/>
      <c r="EQ149" s="278"/>
      <c r="ER149" s="278"/>
      <c r="ES149" s="278"/>
      <c r="ET149" s="278"/>
      <c r="EU149" s="278"/>
      <c r="EV149" s="278"/>
      <c r="EW149" s="278"/>
      <c r="EX149" s="278"/>
      <c r="EY149" s="278"/>
      <c r="EZ149" s="278"/>
      <c r="FA149" s="278"/>
      <c r="FB149" s="278"/>
      <c r="FC149" s="278"/>
      <c r="FD149" s="278"/>
      <c r="FE149" s="278"/>
      <c r="FF149" s="278"/>
      <c r="FG149" s="278"/>
      <c r="FH149" s="278"/>
      <c r="FI149" s="278"/>
      <c r="FJ149" s="278"/>
      <c r="FK149" s="278"/>
      <c r="FL149" s="278"/>
    </row>
    <row r="150" spans="1:168" hidden="1">
      <c r="A150" s="279"/>
      <c r="B150" s="279"/>
      <c r="C150" s="275"/>
      <c r="D150" s="280"/>
      <c r="E150" s="280"/>
      <c r="F150" s="280"/>
      <c r="G150" s="275"/>
      <c r="H150" s="275"/>
      <c r="I150" s="275"/>
      <c r="J150" s="275"/>
      <c r="K150" s="275"/>
      <c r="L150" s="275"/>
      <c r="M150" s="283"/>
      <c r="N150" s="278"/>
      <c r="O150" s="278"/>
      <c r="P150" s="278"/>
      <c r="Q150" s="278"/>
      <c r="R150" s="278"/>
      <c r="S150" s="278"/>
      <c r="T150" s="278"/>
      <c r="U150" s="278"/>
      <c r="V150" s="278"/>
      <c r="W150" s="278"/>
      <c r="X150" s="278"/>
      <c r="Y150" s="278"/>
      <c r="Z150" s="278"/>
      <c r="AA150" s="278"/>
      <c r="AB150" s="278"/>
      <c r="AC150" s="278"/>
      <c r="AD150" s="278"/>
      <c r="AE150" s="278"/>
      <c r="AF150" s="278"/>
      <c r="AG150" s="278"/>
      <c r="AH150" s="278"/>
      <c r="AI150" s="278"/>
      <c r="AJ150" s="278"/>
      <c r="AK150" s="278"/>
      <c r="AL150" s="278"/>
      <c r="AM150" s="278"/>
      <c r="AN150" s="278"/>
      <c r="AO150" s="278"/>
      <c r="AP150" s="278"/>
      <c r="AQ150" s="278"/>
      <c r="AR150" s="278"/>
      <c r="AS150" s="278"/>
      <c r="AT150" s="278"/>
      <c r="AU150" s="278"/>
      <c r="AV150" s="278"/>
      <c r="AW150" s="278"/>
      <c r="AX150" s="278"/>
      <c r="AY150" s="278"/>
      <c r="AZ150" s="278"/>
      <c r="BA150" s="278"/>
      <c r="BB150" s="278"/>
      <c r="BC150" s="278"/>
      <c r="BD150" s="278"/>
      <c r="BE150" s="278"/>
      <c r="BF150" s="278"/>
      <c r="BG150" s="278"/>
      <c r="BH150" s="278"/>
      <c r="BI150" s="278"/>
      <c r="BJ150" s="278"/>
      <c r="BK150" s="278"/>
      <c r="BL150" s="278"/>
      <c r="BM150" s="278"/>
      <c r="BN150" s="278"/>
      <c r="BO150" s="278"/>
      <c r="BP150" s="278"/>
      <c r="BQ150" s="278"/>
      <c r="BR150" s="278"/>
      <c r="BS150" s="278"/>
      <c r="BT150" s="278"/>
      <c r="BU150" s="278"/>
      <c r="BV150" s="278"/>
      <c r="BW150" s="278"/>
      <c r="BX150" s="278"/>
      <c r="BY150" s="278"/>
      <c r="BZ150" s="278"/>
      <c r="CA150" s="278"/>
      <c r="CB150" s="278"/>
      <c r="CC150" s="278"/>
      <c r="CD150" s="278"/>
      <c r="CE150" s="278"/>
      <c r="CF150" s="278"/>
      <c r="CG150" s="278"/>
      <c r="CH150" s="278"/>
      <c r="CI150" s="278"/>
      <c r="CJ150" s="278"/>
      <c r="CK150" s="278"/>
      <c r="CL150" s="278"/>
      <c r="CM150" s="278"/>
      <c r="CN150" s="278"/>
      <c r="CO150" s="278"/>
      <c r="CP150" s="278"/>
      <c r="CQ150" s="278"/>
      <c r="CR150" s="278"/>
      <c r="CS150" s="278"/>
      <c r="CT150" s="278"/>
      <c r="CU150" s="278"/>
      <c r="CV150" s="278"/>
      <c r="CW150" s="278"/>
      <c r="CX150" s="278"/>
      <c r="CY150" s="278"/>
      <c r="CZ150" s="278"/>
      <c r="DA150" s="278"/>
      <c r="DB150" s="278"/>
      <c r="DC150" s="278"/>
      <c r="DD150" s="278"/>
      <c r="DE150" s="278"/>
      <c r="DF150" s="278"/>
      <c r="DG150" s="278"/>
      <c r="DH150" s="278"/>
      <c r="DI150" s="278"/>
      <c r="DJ150" s="278"/>
      <c r="DK150" s="278"/>
      <c r="DL150" s="278"/>
      <c r="DM150" s="278"/>
      <c r="DN150" s="278"/>
      <c r="DO150" s="278"/>
      <c r="DP150" s="278"/>
      <c r="DQ150" s="278"/>
      <c r="DR150" s="278"/>
      <c r="DS150" s="278"/>
      <c r="DT150" s="278"/>
      <c r="DU150" s="278"/>
      <c r="DV150" s="278"/>
      <c r="DW150" s="278"/>
      <c r="DX150" s="278"/>
      <c r="DY150" s="278"/>
      <c r="DZ150" s="278"/>
      <c r="EA150" s="278"/>
      <c r="EB150" s="278"/>
      <c r="EC150" s="278"/>
      <c r="ED150" s="278"/>
      <c r="EE150" s="278"/>
      <c r="EF150" s="278"/>
      <c r="EG150" s="278"/>
      <c r="EH150" s="278"/>
      <c r="EI150" s="278"/>
      <c r="EJ150" s="278"/>
      <c r="EK150" s="278"/>
      <c r="EL150" s="278"/>
      <c r="EM150" s="278"/>
      <c r="EN150" s="278"/>
      <c r="EO150" s="278"/>
      <c r="EP150" s="278"/>
      <c r="EQ150" s="278"/>
      <c r="ER150" s="278"/>
      <c r="ES150" s="278"/>
      <c r="ET150" s="278"/>
      <c r="EU150" s="278"/>
      <c r="EV150" s="278"/>
      <c r="EW150" s="278"/>
      <c r="EX150" s="278"/>
      <c r="EY150" s="278"/>
      <c r="EZ150" s="278"/>
      <c r="FA150" s="278"/>
      <c r="FB150" s="278"/>
      <c r="FC150" s="278"/>
      <c r="FD150" s="278"/>
      <c r="FE150" s="278"/>
      <c r="FF150" s="278"/>
      <c r="FG150" s="278"/>
      <c r="FH150" s="278"/>
      <c r="FI150" s="278"/>
      <c r="FJ150" s="278"/>
      <c r="FK150" s="278"/>
      <c r="FL150" s="278"/>
    </row>
    <row r="151" spans="1:168" hidden="1">
      <c r="A151" s="279"/>
      <c r="B151" s="279"/>
      <c r="C151" s="275"/>
      <c r="D151" s="280"/>
      <c r="E151" s="280"/>
      <c r="F151" s="280"/>
      <c r="G151" s="275"/>
      <c r="H151" s="275"/>
      <c r="I151" s="275"/>
      <c r="J151" s="275"/>
      <c r="K151" s="275"/>
      <c r="L151" s="275"/>
      <c r="M151" s="283"/>
      <c r="N151" s="278"/>
      <c r="O151" s="278"/>
      <c r="P151" s="278"/>
      <c r="Q151" s="278"/>
      <c r="R151" s="278"/>
      <c r="S151" s="278"/>
      <c r="T151" s="278"/>
      <c r="U151" s="278"/>
      <c r="V151" s="278"/>
      <c r="W151" s="278"/>
      <c r="X151" s="278"/>
      <c r="Y151" s="278"/>
      <c r="Z151" s="278"/>
      <c r="AA151" s="278"/>
      <c r="AB151" s="278"/>
      <c r="AC151" s="278"/>
      <c r="AD151" s="278"/>
      <c r="AE151" s="278"/>
      <c r="AF151" s="278"/>
      <c r="AG151" s="278"/>
      <c r="AH151" s="278"/>
      <c r="AI151" s="278"/>
      <c r="AJ151" s="278"/>
      <c r="AK151" s="278"/>
      <c r="AL151" s="278"/>
      <c r="AM151" s="278"/>
      <c r="AN151" s="278"/>
      <c r="AO151" s="278"/>
      <c r="AP151" s="278"/>
      <c r="AQ151" s="278"/>
      <c r="AR151" s="278"/>
      <c r="AS151" s="278"/>
      <c r="AT151" s="278"/>
      <c r="AU151" s="278"/>
      <c r="AV151" s="278"/>
      <c r="AW151" s="278"/>
      <c r="AX151" s="278"/>
      <c r="AY151" s="278"/>
      <c r="AZ151" s="278"/>
      <c r="BA151" s="278"/>
      <c r="BB151" s="278"/>
      <c r="BC151" s="278"/>
      <c r="BD151" s="278"/>
      <c r="BE151" s="278"/>
      <c r="BF151" s="278"/>
      <c r="BG151" s="278"/>
      <c r="BH151" s="278"/>
      <c r="BI151" s="278"/>
      <c r="BJ151" s="278"/>
      <c r="BK151" s="278"/>
      <c r="BL151" s="278"/>
      <c r="BM151" s="278"/>
      <c r="BN151" s="278"/>
      <c r="BO151" s="278"/>
      <c r="BP151" s="278"/>
      <c r="BQ151" s="278"/>
      <c r="BR151" s="278"/>
      <c r="BS151" s="278"/>
      <c r="BT151" s="278"/>
      <c r="BU151" s="278"/>
      <c r="BV151" s="278"/>
      <c r="BW151" s="278"/>
      <c r="BX151" s="278"/>
      <c r="BY151" s="278"/>
      <c r="BZ151" s="278"/>
      <c r="CA151" s="278"/>
      <c r="CB151" s="278"/>
      <c r="CC151" s="278"/>
      <c r="CD151" s="278"/>
      <c r="CE151" s="278"/>
      <c r="CF151" s="278"/>
      <c r="CG151" s="278"/>
      <c r="CH151" s="278"/>
      <c r="CI151" s="278"/>
      <c r="CJ151" s="278"/>
      <c r="CK151" s="278"/>
      <c r="CL151" s="278"/>
      <c r="CM151" s="278"/>
      <c r="CN151" s="278"/>
      <c r="CO151" s="278"/>
      <c r="CP151" s="278"/>
      <c r="CQ151" s="278"/>
      <c r="CR151" s="278"/>
      <c r="CS151" s="278"/>
      <c r="CT151" s="278"/>
      <c r="CU151" s="278"/>
      <c r="CV151" s="278"/>
      <c r="CW151" s="278"/>
      <c r="CX151" s="278"/>
      <c r="CY151" s="278"/>
      <c r="CZ151" s="278"/>
      <c r="DA151" s="278"/>
      <c r="DB151" s="278"/>
      <c r="DC151" s="278"/>
      <c r="DD151" s="278"/>
      <c r="DE151" s="278"/>
      <c r="DF151" s="278"/>
      <c r="DG151" s="278"/>
      <c r="DH151" s="278"/>
      <c r="DI151" s="278"/>
      <c r="DJ151" s="278"/>
      <c r="DK151" s="278"/>
      <c r="DL151" s="278"/>
      <c r="DM151" s="278"/>
      <c r="DN151" s="278"/>
      <c r="DO151" s="278"/>
      <c r="DP151" s="278"/>
      <c r="DQ151" s="278"/>
      <c r="DR151" s="278"/>
      <c r="DS151" s="278"/>
      <c r="DT151" s="278"/>
      <c r="DU151" s="278"/>
      <c r="DV151" s="278"/>
      <c r="DW151" s="278"/>
      <c r="DX151" s="278"/>
      <c r="DY151" s="278"/>
      <c r="DZ151" s="278"/>
      <c r="EA151" s="278"/>
      <c r="EB151" s="278"/>
      <c r="EC151" s="278"/>
      <c r="ED151" s="278"/>
      <c r="EE151" s="278"/>
      <c r="EF151" s="278"/>
      <c r="EG151" s="278"/>
      <c r="EH151" s="278"/>
      <c r="EI151" s="278"/>
      <c r="EJ151" s="278"/>
      <c r="EK151" s="278"/>
      <c r="EL151" s="278"/>
      <c r="EM151" s="278"/>
      <c r="EN151" s="278"/>
      <c r="EO151" s="278"/>
      <c r="EP151" s="278"/>
      <c r="EQ151" s="278"/>
      <c r="ER151" s="278"/>
      <c r="ES151" s="278"/>
      <c r="ET151" s="278"/>
      <c r="EU151" s="278"/>
      <c r="EV151" s="278"/>
      <c r="EW151" s="278"/>
      <c r="EX151" s="278"/>
      <c r="EY151" s="278"/>
      <c r="EZ151" s="278"/>
      <c r="FA151" s="278"/>
      <c r="FB151" s="278"/>
      <c r="FC151" s="278"/>
      <c r="FD151" s="278"/>
      <c r="FE151" s="278"/>
      <c r="FF151" s="278"/>
      <c r="FG151" s="278"/>
      <c r="FH151" s="278"/>
      <c r="FI151" s="278"/>
      <c r="FJ151" s="278"/>
      <c r="FK151" s="278"/>
      <c r="FL151" s="278"/>
    </row>
    <row r="152" spans="1:168" hidden="1">
      <c r="A152" s="279"/>
      <c r="B152" s="279"/>
      <c r="C152" s="275"/>
      <c r="D152" s="280"/>
      <c r="E152" s="280"/>
      <c r="F152" s="280"/>
      <c r="G152" s="275"/>
      <c r="H152" s="275"/>
      <c r="I152" s="275"/>
      <c r="J152" s="275"/>
      <c r="K152" s="275"/>
      <c r="L152" s="275"/>
      <c r="M152" s="283"/>
      <c r="N152" s="278"/>
      <c r="O152" s="278"/>
      <c r="P152" s="278"/>
      <c r="Q152" s="278"/>
      <c r="R152" s="278"/>
      <c r="S152" s="278"/>
      <c r="T152" s="278"/>
      <c r="U152" s="278"/>
      <c r="V152" s="278"/>
      <c r="W152" s="278"/>
      <c r="X152" s="278"/>
      <c r="Y152" s="278"/>
      <c r="Z152" s="278"/>
      <c r="AA152" s="278"/>
      <c r="AB152" s="278"/>
      <c r="AC152" s="278"/>
      <c r="AD152" s="278"/>
      <c r="AE152" s="278"/>
      <c r="AF152" s="278"/>
      <c r="AG152" s="278"/>
      <c r="AH152" s="278"/>
      <c r="AI152" s="278"/>
      <c r="AJ152" s="278"/>
      <c r="AK152" s="278"/>
      <c r="AL152" s="278"/>
      <c r="AM152" s="278"/>
      <c r="AN152" s="278"/>
      <c r="AO152" s="278"/>
      <c r="AP152" s="278"/>
      <c r="AQ152" s="278"/>
      <c r="AR152" s="278"/>
      <c r="AS152" s="278"/>
      <c r="AT152" s="278"/>
      <c r="AU152" s="278"/>
      <c r="AV152" s="278"/>
      <c r="AW152" s="278"/>
      <c r="AX152" s="278"/>
      <c r="AY152" s="278"/>
      <c r="AZ152" s="278"/>
      <c r="BA152" s="278"/>
      <c r="BB152" s="278"/>
      <c r="BC152" s="278"/>
      <c r="BD152" s="278"/>
      <c r="BE152" s="278"/>
      <c r="BF152" s="278"/>
      <c r="BG152" s="278"/>
      <c r="BH152" s="278"/>
      <c r="BI152" s="278"/>
      <c r="BJ152" s="278"/>
      <c r="BK152" s="278"/>
      <c r="BL152" s="278"/>
      <c r="BM152" s="278"/>
      <c r="BN152" s="278"/>
      <c r="BO152" s="278"/>
      <c r="BP152" s="278"/>
      <c r="BQ152" s="278"/>
      <c r="BR152" s="278"/>
      <c r="BS152" s="278"/>
      <c r="BT152" s="278"/>
      <c r="BU152" s="278"/>
      <c r="BV152" s="278"/>
      <c r="BW152" s="278"/>
      <c r="BX152" s="278"/>
      <c r="BY152" s="278"/>
      <c r="BZ152" s="278"/>
      <c r="CA152" s="278"/>
      <c r="CB152" s="278"/>
      <c r="CC152" s="278"/>
      <c r="CD152" s="278"/>
      <c r="CE152" s="278"/>
      <c r="CF152" s="278"/>
      <c r="CG152" s="278"/>
      <c r="CH152" s="278"/>
      <c r="CI152" s="278"/>
      <c r="CJ152" s="278"/>
      <c r="CK152" s="278"/>
      <c r="CL152" s="278"/>
      <c r="CM152" s="278"/>
      <c r="CN152" s="278"/>
      <c r="CO152" s="278"/>
      <c r="CP152" s="278"/>
      <c r="CQ152" s="278"/>
      <c r="CR152" s="278"/>
      <c r="CS152" s="278"/>
      <c r="CT152" s="278"/>
      <c r="CU152" s="278"/>
      <c r="CV152" s="278"/>
      <c r="CW152" s="278"/>
      <c r="CX152" s="278"/>
      <c r="CY152" s="278"/>
      <c r="CZ152" s="278"/>
      <c r="DA152" s="278"/>
      <c r="DB152" s="278"/>
      <c r="DC152" s="278"/>
      <c r="DD152" s="278"/>
      <c r="DE152" s="278"/>
      <c r="DF152" s="278"/>
      <c r="DG152" s="278"/>
      <c r="DH152" s="278"/>
      <c r="DI152" s="278"/>
      <c r="DJ152" s="278"/>
      <c r="DK152" s="278"/>
      <c r="DL152" s="278"/>
      <c r="DM152" s="278"/>
      <c r="DN152" s="278"/>
      <c r="DO152" s="278"/>
      <c r="DP152" s="278"/>
      <c r="DQ152" s="278"/>
      <c r="DR152" s="278"/>
      <c r="DS152" s="278"/>
      <c r="DT152" s="278"/>
      <c r="DU152" s="278"/>
      <c r="DV152" s="278"/>
      <c r="DW152" s="278"/>
      <c r="DX152" s="278"/>
      <c r="DY152" s="278"/>
      <c r="DZ152" s="278"/>
      <c r="EA152" s="278"/>
      <c r="EB152" s="278"/>
      <c r="EC152" s="278"/>
      <c r="ED152" s="278"/>
      <c r="EE152" s="278"/>
      <c r="EF152" s="278"/>
      <c r="EG152" s="278"/>
      <c r="EH152" s="278"/>
      <c r="EI152" s="278"/>
      <c r="EJ152" s="278"/>
      <c r="EK152" s="278"/>
      <c r="EL152" s="278"/>
      <c r="EM152" s="278"/>
      <c r="EN152" s="278"/>
      <c r="EO152" s="278"/>
      <c r="EP152" s="278"/>
      <c r="EQ152" s="278"/>
      <c r="ER152" s="278"/>
      <c r="ES152" s="278"/>
      <c r="ET152" s="278"/>
      <c r="EU152" s="278"/>
      <c r="EV152" s="278"/>
      <c r="EW152" s="278"/>
      <c r="EX152" s="278"/>
      <c r="EY152" s="278"/>
      <c r="EZ152" s="278"/>
      <c r="FA152" s="278"/>
      <c r="FB152" s="278"/>
      <c r="FC152" s="278"/>
      <c r="FD152" s="278"/>
      <c r="FE152" s="278"/>
      <c r="FF152" s="278"/>
      <c r="FG152" s="278"/>
      <c r="FH152" s="278"/>
      <c r="FI152" s="278"/>
      <c r="FJ152" s="278"/>
      <c r="FK152" s="278"/>
      <c r="FL152" s="278"/>
    </row>
    <row r="153" spans="1:168" hidden="1">
      <c r="A153" s="279"/>
      <c r="B153" s="279"/>
      <c r="C153" s="275"/>
      <c r="D153" s="280"/>
      <c r="E153" s="280"/>
      <c r="F153" s="280"/>
      <c r="G153" s="275"/>
      <c r="H153" s="275"/>
      <c r="I153" s="275"/>
      <c r="J153" s="275"/>
      <c r="K153" s="275"/>
      <c r="L153" s="275"/>
      <c r="M153" s="283"/>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8"/>
      <c r="AY153" s="278"/>
      <c r="AZ153" s="278"/>
      <c r="BA153" s="278"/>
      <c r="BB153" s="278"/>
      <c r="BC153" s="278"/>
      <c r="BD153" s="278"/>
      <c r="BE153" s="278"/>
      <c r="BF153" s="278"/>
      <c r="BG153" s="278"/>
      <c r="BH153" s="278"/>
      <c r="BI153" s="278"/>
      <c r="BJ153" s="278"/>
      <c r="BK153" s="278"/>
      <c r="BL153" s="278"/>
      <c r="BM153" s="278"/>
      <c r="BN153" s="278"/>
      <c r="BO153" s="278"/>
      <c r="BP153" s="278"/>
      <c r="BQ153" s="278"/>
      <c r="BR153" s="278"/>
      <c r="BS153" s="278"/>
      <c r="BT153" s="278"/>
      <c r="BU153" s="278"/>
      <c r="BV153" s="278"/>
      <c r="BW153" s="278"/>
      <c r="BX153" s="278"/>
      <c r="BY153" s="278"/>
      <c r="BZ153" s="278"/>
      <c r="CA153" s="278"/>
      <c r="CB153" s="278"/>
      <c r="CC153" s="278"/>
      <c r="CD153" s="278"/>
      <c r="CE153" s="278"/>
      <c r="CF153" s="278"/>
      <c r="CG153" s="278"/>
      <c r="CH153" s="278"/>
      <c r="CI153" s="278"/>
      <c r="CJ153" s="278"/>
      <c r="CK153" s="278"/>
      <c r="CL153" s="278"/>
      <c r="CM153" s="278"/>
      <c r="CN153" s="278"/>
      <c r="CO153" s="278"/>
      <c r="CP153" s="278"/>
      <c r="CQ153" s="278"/>
      <c r="CR153" s="278"/>
      <c r="CS153" s="278"/>
      <c r="CT153" s="278"/>
      <c r="CU153" s="278"/>
      <c r="CV153" s="278"/>
      <c r="CW153" s="278"/>
      <c r="CX153" s="278"/>
      <c r="CY153" s="278"/>
      <c r="CZ153" s="278"/>
      <c r="DA153" s="278"/>
      <c r="DB153" s="278"/>
      <c r="DC153" s="278"/>
      <c r="DD153" s="278"/>
      <c r="DE153" s="278"/>
      <c r="DF153" s="278"/>
      <c r="DG153" s="278"/>
      <c r="DH153" s="278"/>
      <c r="DI153" s="278"/>
      <c r="DJ153" s="278"/>
      <c r="DK153" s="278"/>
      <c r="DL153" s="278"/>
      <c r="DM153" s="278"/>
      <c r="DN153" s="278"/>
      <c r="DO153" s="278"/>
      <c r="DP153" s="278"/>
      <c r="DQ153" s="278"/>
      <c r="DR153" s="278"/>
      <c r="DS153" s="278"/>
      <c r="DT153" s="278"/>
      <c r="DU153" s="278"/>
      <c r="DV153" s="278"/>
      <c r="DW153" s="278"/>
      <c r="DX153" s="278"/>
      <c r="DY153" s="278"/>
      <c r="DZ153" s="278"/>
      <c r="EA153" s="278"/>
      <c r="EB153" s="278"/>
      <c r="EC153" s="278"/>
      <c r="ED153" s="278"/>
      <c r="EE153" s="278"/>
      <c r="EF153" s="278"/>
      <c r="EG153" s="278"/>
      <c r="EH153" s="278"/>
      <c r="EI153" s="278"/>
      <c r="EJ153" s="278"/>
      <c r="EK153" s="278"/>
      <c r="EL153" s="278"/>
      <c r="EM153" s="278"/>
      <c r="EN153" s="278"/>
      <c r="EO153" s="278"/>
      <c r="EP153" s="278"/>
      <c r="EQ153" s="278"/>
      <c r="ER153" s="278"/>
      <c r="ES153" s="278"/>
      <c r="ET153" s="278"/>
      <c r="EU153" s="278"/>
      <c r="EV153" s="278"/>
      <c r="EW153" s="278"/>
      <c r="EX153" s="278"/>
      <c r="EY153" s="278"/>
      <c r="EZ153" s="278"/>
      <c r="FA153" s="278"/>
      <c r="FB153" s="278"/>
      <c r="FC153" s="278"/>
      <c r="FD153" s="278"/>
      <c r="FE153" s="278"/>
      <c r="FF153" s="278"/>
      <c r="FG153" s="278"/>
      <c r="FH153" s="278"/>
      <c r="FI153" s="278"/>
      <c r="FJ153" s="278"/>
      <c r="FK153" s="278"/>
      <c r="FL153" s="278"/>
    </row>
    <row r="154" spans="1:168" hidden="1">
      <c r="A154" s="279"/>
      <c r="B154" s="279"/>
      <c r="C154" s="275"/>
      <c r="D154" s="280"/>
      <c r="E154" s="280"/>
      <c r="F154" s="280"/>
      <c r="G154" s="275"/>
      <c r="H154" s="275"/>
      <c r="I154" s="275"/>
      <c r="J154" s="275"/>
      <c r="K154" s="275"/>
      <c r="L154" s="275"/>
      <c r="M154" s="283"/>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8"/>
      <c r="AY154" s="278"/>
      <c r="AZ154" s="278"/>
      <c r="BA154" s="278"/>
      <c r="BB154" s="278"/>
      <c r="BC154" s="278"/>
      <c r="BD154" s="278"/>
      <c r="BE154" s="278"/>
      <c r="BF154" s="278"/>
      <c r="BG154" s="278"/>
      <c r="BH154" s="278"/>
      <c r="BI154" s="278"/>
      <c r="BJ154" s="278"/>
      <c r="BK154" s="278"/>
      <c r="BL154" s="278"/>
      <c r="BM154" s="278"/>
      <c r="BN154" s="278"/>
      <c r="BO154" s="278"/>
      <c r="BP154" s="278"/>
      <c r="BQ154" s="278"/>
      <c r="BR154" s="278"/>
      <c r="BS154" s="278"/>
      <c r="BT154" s="278"/>
      <c r="BU154" s="278"/>
      <c r="BV154" s="278"/>
      <c r="BW154" s="278"/>
      <c r="BX154" s="278"/>
      <c r="BY154" s="278"/>
      <c r="BZ154" s="278"/>
      <c r="CA154" s="278"/>
      <c r="CB154" s="278"/>
      <c r="CC154" s="278"/>
      <c r="CD154" s="278"/>
      <c r="CE154" s="278"/>
      <c r="CF154" s="278"/>
      <c r="CG154" s="278"/>
      <c r="CH154" s="278"/>
      <c r="CI154" s="278"/>
      <c r="CJ154" s="278"/>
      <c r="CK154" s="278"/>
      <c r="CL154" s="278"/>
      <c r="CM154" s="278"/>
      <c r="CN154" s="278"/>
      <c r="CO154" s="278"/>
      <c r="CP154" s="278"/>
      <c r="CQ154" s="278"/>
      <c r="CR154" s="278"/>
      <c r="CS154" s="278"/>
      <c r="CT154" s="278"/>
      <c r="CU154" s="278"/>
      <c r="CV154" s="278"/>
      <c r="CW154" s="278"/>
      <c r="CX154" s="278"/>
      <c r="CY154" s="278"/>
      <c r="CZ154" s="278"/>
      <c r="DA154" s="278"/>
      <c r="DB154" s="278"/>
      <c r="DC154" s="278"/>
      <c r="DD154" s="278"/>
      <c r="DE154" s="278"/>
      <c r="DF154" s="278"/>
      <c r="DG154" s="278"/>
      <c r="DH154" s="278"/>
      <c r="DI154" s="278"/>
      <c r="DJ154" s="278"/>
      <c r="DK154" s="278"/>
      <c r="DL154" s="278"/>
      <c r="DM154" s="278"/>
      <c r="DN154" s="278"/>
      <c r="DO154" s="278"/>
      <c r="DP154" s="278"/>
      <c r="DQ154" s="278"/>
      <c r="DR154" s="278"/>
      <c r="DS154" s="278"/>
      <c r="DT154" s="278"/>
      <c r="DU154" s="278"/>
      <c r="DV154" s="278"/>
      <c r="DW154" s="278"/>
      <c r="DX154" s="278"/>
      <c r="DY154" s="278"/>
      <c r="DZ154" s="278"/>
      <c r="EA154" s="278"/>
      <c r="EB154" s="278"/>
      <c r="EC154" s="278"/>
      <c r="ED154" s="278"/>
      <c r="EE154" s="278"/>
      <c r="EF154" s="278"/>
      <c r="EG154" s="278"/>
      <c r="EH154" s="278"/>
      <c r="EI154" s="278"/>
      <c r="EJ154" s="278"/>
      <c r="EK154" s="278"/>
      <c r="EL154" s="278"/>
      <c r="EM154" s="278"/>
      <c r="EN154" s="278"/>
      <c r="EO154" s="278"/>
      <c r="EP154" s="278"/>
      <c r="EQ154" s="278"/>
      <c r="ER154" s="278"/>
      <c r="ES154" s="278"/>
      <c r="ET154" s="278"/>
      <c r="EU154" s="278"/>
      <c r="EV154" s="278"/>
      <c r="EW154" s="278"/>
      <c r="EX154" s="278"/>
      <c r="EY154" s="278"/>
      <c r="EZ154" s="278"/>
      <c r="FA154" s="278"/>
      <c r="FB154" s="278"/>
      <c r="FC154" s="278"/>
      <c r="FD154" s="278"/>
      <c r="FE154" s="278"/>
      <c r="FF154" s="278"/>
      <c r="FG154" s="278"/>
      <c r="FH154" s="278"/>
      <c r="FI154" s="278"/>
      <c r="FJ154" s="278"/>
      <c r="FK154" s="278"/>
      <c r="FL154" s="278"/>
    </row>
    <row r="155" spans="1:168" hidden="1">
      <c r="A155" s="279"/>
      <c r="B155" s="279"/>
      <c r="C155" s="275"/>
      <c r="D155" s="280"/>
      <c r="E155" s="280"/>
      <c r="F155" s="280"/>
      <c r="G155" s="275"/>
      <c r="H155" s="275"/>
      <c r="I155" s="275"/>
      <c r="J155" s="275"/>
      <c r="K155" s="275"/>
      <c r="L155" s="275"/>
      <c r="M155" s="283"/>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8"/>
      <c r="AY155" s="278"/>
      <c r="AZ155" s="278"/>
      <c r="BA155" s="278"/>
      <c r="BB155" s="278"/>
      <c r="BC155" s="278"/>
      <c r="BD155" s="278"/>
      <c r="BE155" s="278"/>
      <c r="BF155" s="278"/>
      <c r="BG155" s="278"/>
      <c r="BH155" s="278"/>
      <c r="BI155" s="278"/>
      <c r="BJ155" s="278"/>
      <c r="BK155" s="278"/>
      <c r="BL155" s="278"/>
      <c r="BM155" s="278"/>
      <c r="BN155" s="278"/>
      <c r="BO155" s="278"/>
      <c r="BP155" s="278"/>
      <c r="BQ155" s="278"/>
      <c r="BR155" s="278"/>
      <c r="BS155" s="278"/>
      <c r="BT155" s="278"/>
      <c r="BU155" s="278"/>
      <c r="BV155" s="278"/>
      <c r="BW155" s="278"/>
      <c r="BX155" s="278"/>
      <c r="BY155" s="278"/>
      <c r="BZ155" s="278"/>
      <c r="CA155" s="278"/>
      <c r="CB155" s="278"/>
      <c r="CC155" s="278"/>
      <c r="CD155" s="278"/>
      <c r="CE155" s="278"/>
      <c r="CF155" s="278"/>
      <c r="CG155" s="278"/>
      <c r="CH155" s="278"/>
      <c r="CI155" s="278"/>
      <c r="CJ155" s="278"/>
      <c r="CK155" s="278"/>
      <c r="CL155" s="278"/>
      <c r="CM155" s="278"/>
      <c r="CN155" s="278"/>
      <c r="CO155" s="278"/>
      <c r="CP155" s="278"/>
      <c r="CQ155" s="278"/>
      <c r="CR155" s="278"/>
      <c r="CS155" s="278"/>
      <c r="CT155" s="278"/>
      <c r="CU155" s="278"/>
      <c r="CV155" s="278"/>
      <c r="CW155" s="278"/>
      <c r="CX155" s="278"/>
      <c r="CY155" s="278"/>
      <c r="CZ155" s="278"/>
      <c r="DA155" s="278"/>
      <c r="DB155" s="278"/>
      <c r="DC155" s="278"/>
      <c r="DD155" s="278"/>
      <c r="DE155" s="278"/>
      <c r="DF155" s="278"/>
      <c r="DG155" s="278"/>
      <c r="DH155" s="278"/>
      <c r="DI155" s="278"/>
      <c r="DJ155" s="278"/>
      <c r="DK155" s="278"/>
      <c r="DL155" s="278"/>
      <c r="DM155" s="278"/>
      <c r="DN155" s="278"/>
      <c r="DO155" s="278"/>
      <c r="DP155" s="278"/>
      <c r="DQ155" s="278"/>
      <c r="DR155" s="278"/>
      <c r="DS155" s="278"/>
      <c r="DT155" s="278"/>
      <c r="DU155" s="278"/>
      <c r="DV155" s="278"/>
      <c r="DW155" s="278"/>
      <c r="DX155" s="278"/>
      <c r="DY155" s="278"/>
      <c r="DZ155" s="278"/>
      <c r="EA155" s="278"/>
      <c r="EB155" s="278"/>
      <c r="EC155" s="278"/>
      <c r="ED155" s="278"/>
      <c r="EE155" s="278"/>
      <c r="EF155" s="278"/>
      <c r="EG155" s="278"/>
      <c r="EH155" s="278"/>
      <c r="EI155" s="278"/>
      <c r="EJ155" s="278"/>
      <c r="EK155" s="278"/>
      <c r="EL155" s="278"/>
      <c r="EM155" s="278"/>
      <c r="EN155" s="278"/>
      <c r="EO155" s="278"/>
      <c r="EP155" s="278"/>
      <c r="EQ155" s="278"/>
      <c r="ER155" s="278"/>
      <c r="ES155" s="278"/>
      <c r="ET155" s="278"/>
      <c r="EU155" s="278"/>
      <c r="EV155" s="278"/>
      <c r="EW155" s="278"/>
      <c r="EX155" s="278"/>
      <c r="EY155" s="278"/>
      <c r="EZ155" s="278"/>
      <c r="FA155" s="278"/>
      <c r="FB155" s="278"/>
      <c r="FC155" s="278"/>
      <c r="FD155" s="278"/>
      <c r="FE155" s="278"/>
      <c r="FF155" s="278"/>
      <c r="FG155" s="278"/>
      <c r="FH155" s="278"/>
      <c r="FI155" s="278"/>
      <c r="FJ155" s="278"/>
      <c r="FK155" s="278"/>
      <c r="FL155" s="278"/>
    </row>
    <row r="156" spans="1:168" hidden="1">
      <c r="A156" s="279"/>
      <c r="B156" s="279"/>
      <c r="C156" s="275"/>
      <c r="D156" s="280"/>
      <c r="E156" s="280"/>
      <c r="F156" s="280"/>
      <c r="G156" s="275"/>
      <c r="H156" s="275"/>
      <c r="I156" s="275"/>
      <c r="J156" s="275"/>
      <c r="K156" s="275"/>
      <c r="L156" s="275"/>
      <c r="M156" s="283"/>
      <c r="N156" s="278"/>
      <c r="O156" s="278"/>
      <c r="P156" s="278"/>
      <c r="Q156" s="278"/>
      <c r="R156" s="278"/>
      <c r="S156" s="278"/>
      <c r="T156" s="278"/>
      <c r="U156" s="278"/>
      <c r="V156" s="278"/>
      <c r="W156" s="278"/>
      <c r="X156" s="278"/>
      <c r="Y156" s="278"/>
      <c r="Z156" s="278"/>
      <c r="AA156" s="278"/>
      <c r="AB156" s="278"/>
      <c r="AC156" s="278"/>
      <c r="AD156" s="278"/>
      <c r="AE156" s="278"/>
      <c r="AF156" s="278"/>
      <c r="AG156" s="278"/>
      <c r="AH156" s="278"/>
      <c r="AI156" s="278"/>
      <c r="AJ156" s="278"/>
      <c r="AK156" s="278"/>
      <c r="AL156" s="278"/>
      <c r="AM156" s="278"/>
      <c r="AN156" s="278"/>
      <c r="AO156" s="278"/>
      <c r="AP156" s="278"/>
      <c r="AQ156" s="278"/>
      <c r="AR156" s="278"/>
      <c r="AS156" s="278"/>
      <c r="AT156" s="278"/>
      <c r="AU156" s="278"/>
      <c r="AV156" s="278"/>
      <c r="AW156" s="278"/>
      <c r="AX156" s="278"/>
      <c r="AY156" s="278"/>
      <c r="AZ156" s="278"/>
      <c r="BA156" s="278"/>
      <c r="BB156" s="278"/>
      <c r="BC156" s="278"/>
      <c r="BD156" s="278"/>
      <c r="BE156" s="278"/>
      <c r="BF156" s="278"/>
      <c r="BG156" s="278"/>
      <c r="BH156" s="278"/>
      <c r="BI156" s="278"/>
      <c r="BJ156" s="278"/>
      <c r="BK156" s="278"/>
      <c r="BL156" s="278"/>
      <c r="BM156" s="278"/>
      <c r="BN156" s="278"/>
      <c r="BO156" s="278"/>
      <c r="BP156" s="278"/>
      <c r="BQ156" s="278"/>
      <c r="BR156" s="278"/>
      <c r="BS156" s="278"/>
      <c r="BT156" s="278"/>
      <c r="BU156" s="278"/>
      <c r="BV156" s="278"/>
      <c r="BW156" s="278"/>
      <c r="BX156" s="278"/>
      <c r="BY156" s="278"/>
      <c r="BZ156" s="278"/>
      <c r="CA156" s="278"/>
      <c r="CB156" s="278"/>
      <c r="CC156" s="278"/>
      <c r="CD156" s="278"/>
      <c r="CE156" s="278"/>
      <c r="CF156" s="278"/>
      <c r="CG156" s="278"/>
      <c r="CH156" s="278"/>
      <c r="CI156" s="278"/>
      <c r="CJ156" s="278"/>
      <c r="CK156" s="278"/>
      <c r="CL156" s="278"/>
      <c r="CM156" s="278"/>
      <c r="CN156" s="278"/>
      <c r="CO156" s="278"/>
      <c r="CP156" s="278"/>
      <c r="CQ156" s="278"/>
      <c r="CR156" s="278"/>
      <c r="CS156" s="278"/>
      <c r="CT156" s="278"/>
      <c r="CU156" s="278"/>
      <c r="CV156" s="278"/>
      <c r="CW156" s="278"/>
      <c r="CX156" s="278"/>
      <c r="CY156" s="278"/>
      <c r="CZ156" s="278"/>
      <c r="DA156" s="278"/>
      <c r="DB156" s="278"/>
      <c r="DC156" s="278"/>
      <c r="DD156" s="278"/>
      <c r="DE156" s="278"/>
      <c r="DF156" s="278"/>
      <c r="DG156" s="278"/>
      <c r="DH156" s="278"/>
      <c r="DI156" s="278"/>
      <c r="DJ156" s="278"/>
      <c r="DK156" s="278"/>
      <c r="DL156" s="278"/>
      <c r="DM156" s="278"/>
      <c r="DN156" s="278"/>
      <c r="DO156" s="278"/>
      <c r="DP156" s="278"/>
      <c r="DQ156" s="278"/>
      <c r="DR156" s="278"/>
      <c r="DS156" s="278"/>
      <c r="DT156" s="278"/>
      <c r="DU156" s="278"/>
      <c r="DV156" s="278"/>
      <c r="DW156" s="278"/>
      <c r="DX156" s="278"/>
      <c r="DY156" s="278"/>
      <c r="DZ156" s="278"/>
      <c r="EA156" s="278"/>
      <c r="EB156" s="278"/>
      <c r="EC156" s="278"/>
      <c r="ED156" s="278"/>
      <c r="EE156" s="278"/>
      <c r="EF156" s="278"/>
      <c r="EG156" s="278"/>
      <c r="EH156" s="278"/>
      <c r="EI156" s="278"/>
      <c r="EJ156" s="278"/>
      <c r="EK156" s="278"/>
      <c r="EL156" s="278"/>
      <c r="EM156" s="278"/>
      <c r="EN156" s="278"/>
      <c r="EO156" s="278"/>
      <c r="EP156" s="278"/>
      <c r="EQ156" s="278"/>
      <c r="ER156" s="278"/>
      <c r="ES156" s="278"/>
      <c r="ET156" s="278"/>
      <c r="EU156" s="278"/>
      <c r="EV156" s="278"/>
      <c r="EW156" s="278"/>
      <c r="EX156" s="278"/>
      <c r="EY156" s="278"/>
      <c r="EZ156" s="278"/>
      <c r="FA156" s="278"/>
      <c r="FB156" s="278"/>
      <c r="FC156" s="278"/>
      <c r="FD156" s="278"/>
      <c r="FE156" s="278"/>
      <c r="FF156" s="278"/>
      <c r="FG156" s="278"/>
      <c r="FH156" s="278"/>
      <c r="FI156" s="278"/>
      <c r="FJ156" s="278"/>
      <c r="FK156" s="278"/>
      <c r="FL156" s="278"/>
    </row>
    <row r="157" spans="1:168" hidden="1">
      <c r="A157" s="279"/>
      <c r="B157" s="279"/>
      <c r="C157" s="275"/>
      <c r="D157" s="280"/>
      <c r="E157" s="280"/>
      <c r="F157" s="280"/>
      <c r="G157" s="275"/>
      <c r="H157" s="275"/>
      <c r="I157" s="275"/>
      <c r="J157" s="275"/>
      <c r="K157" s="275"/>
      <c r="L157" s="275"/>
      <c r="M157" s="283"/>
      <c r="N157" s="278"/>
      <c r="O157" s="278"/>
      <c r="P157" s="278"/>
      <c r="Q157" s="278"/>
      <c r="R157" s="278"/>
      <c r="S157" s="278"/>
      <c r="T157" s="278"/>
      <c r="U157" s="278"/>
      <c r="V157" s="278"/>
      <c r="W157" s="278"/>
      <c r="X157" s="278"/>
      <c r="Y157" s="278"/>
      <c r="Z157" s="278"/>
      <c r="AA157" s="278"/>
      <c r="AB157" s="278"/>
      <c r="AC157" s="278"/>
      <c r="AD157" s="278"/>
      <c r="AE157" s="278"/>
      <c r="AF157" s="278"/>
      <c r="AG157" s="278"/>
      <c r="AH157" s="278"/>
      <c r="AI157" s="278"/>
      <c r="AJ157" s="278"/>
      <c r="AK157" s="278"/>
      <c r="AL157" s="278"/>
      <c r="AM157" s="278"/>
      <c r="AN157" s="278"/>
      <c r="AO157" s="278"/>
      <c r="AP157" s="278"/>
      <c r="AQ157" s="278"/>
      <c r="AR157" s="278"/>
      <c r="AS157" s="278"/>
      <c r="AT157" s="278"/>
      <c r="AU157" s="278"/>
      <c r="AV157" s="278"/>
      <c r="AW157" s="278"/>
      <c r="AX157" s="278"/>
      <c r="AY157" s="278"/>
      <c r="AZ157" s="278"/>
      <c r="BA157" s="278"/>
      <c r="BB157" s="278"/>
      <c r="BC157" s="278"/>
      <c r="BD157" s="278"/>
      <c r="BE157" s="278"/>
      <c r="BF157" s="278"/>
      <c r="BG157" s="278"/>
      <c r="BH157" s="278"/>
      <c r="BI157" s="278"/>
      <c r="BJ157" s="278"/>
      <c r="BK157" s="278"/>
      <c r="BL157" s="278"/>
      <c r="BM157" s="278"/>
      <c r="BN157" s="278"/>
      <c r="BO157" s="278"/>
      <c r="BP157" s="278"/>
      <c r="BQ157" s="278"/>
      <c r="BR157" s="278"/>
      <c r="BS157" s="278"/>
      <c r="BT157" s="278"/>
      <c r="BU157" s="278"/>
      <c r="BV157" s="278"/>
      <c r="BW157" s="278"/>
      <c r="BX157" s="278"/>
      <c r="BY157" s="278"/>
      <c r="BZ157" s="278"/>
      <c r="CA157" s="278"/>
      <c r="CB157" s="278"/>
      <c r="CC157" s="278"/>
      <c r="CD157" s="278"/>
      <c r="CE157" s="278"/>
      <c r="CF157" s="278"/>
      <c r="CG157" s="278"/>
      <c r="CH157" s="278"/>
      <c r="CI157" s="278"/>
      <c r="CJ157" s="278"/>
      <c r="CK157" s="278"/>
      <c r="CL157" s="278"/>
      <c r="CM157" s="278"/>
      <c r="CN157" s="278"/>
      <c r="CO157" s="278"/>
      <c r="CP157" s="278"/>
      <c r="CQ157" s="278"/>
      <c r="CR157" s="278"/>
      <c r="CS157" s="278"/>
      <c r="CT157" s="278"/>
      <c r="CU157" s="278"/>
      <c r="CV157" s="278"/>
      <c r="CW157" s="278"/>
      <c r="CX157" s="278"/>
      <c r="CY157" s="278"/>
      <c r="CZ157" s="278"/>
      <c r="DA157" s="278"/>
      <c r="DB157" s="278"/>
      <c r="DC157" s="278"/>
      <c r="DD157" s="278"/>
      <c r="DE157" s="278"/>
      <c r="DF157" s="278"/>
      <c r="DG157" s="278"/>
      <c r="DH157" s="278"/>
      <c r="DI157" s="278"/>
      <c r="DJ157" s="278"/>
      <c r="DK157" s="278"/>
      <c r="DL157" s="278"/>
      <c r="DM157" s="278"/>
      <c r="DN157" s="278"/>
      <c r="DO157" s="278"/>
      <c r="DP157" s="278"/>
      <c r="DQ157" s="278"/>
      <c r="DR157" s="278"/>
      <c r="DS157" s="278"/>
      <c r="DT157" s="278"/>
      <c r="DU157" s="278"/>
      <c r="DV157" s="278"/>
      <c r="DW157" s="278"/>
      <c r="DX157" s="278"/>
      <c r="DY157" s="278"/>
      <c r="DZ157" s="278"/>
      <c r="EA157" s="278"/>
      <c r="EB157" s="278"/>
      <c r="EC157" s="278"/>
      <c r="ED157" s="278"/>
      <c r="EE157" s="278"/>
      <c r="EF157" s="278"/>
      <c r="EG157" s="278"/>
      <c r="EH157" s="278"/>
      <c r="EI157" s="278"/>
      <c r="EJ157" s="278"/>
      <c r="EK157" s="278"/>
      <c r="EL157" s="278"/>
      <c r="EM157" s="278"/>
      <c r="EN157" s="278"/>
      <c r="EO157" s="278"/>
      <c r="EP157" s="278"/>
      <c r="EQ157" s="278"/>
      <c r="ER157" s="278"/>
      <c r="ES157" s="278"/>
      <c r="ET157" s="278"/>
      <c r="EU157" s="278"/>
      <c r="EV157" s="278"/>
      <c r="EW157" s="278"/>
      <c r="EX157" s="278"/>
      <c r="EY157" s="278"/>
      <c r="EZ157" s="278"/>
      <c r="FA157" s="278"/>
      <c r="FB157" s="278"/>
      <c r="FC157" s="278"/>
      <c r="FD157" s="278"/>
      <c r="FE157" s="278"/>
      <c r="FF157" s="278"/>
      <c r="FG157" s="278"/>
      <c r="FH157" s="278"/>
      <c r="FI157" s="278"/>
      <c r="FJ157" s="278"/>
      <c r="FK157" s="278"/>
      <c r="FL157" s="278"/>
    </row>
    <row r="158" spans="1:168" hidden="1">
      <c r="A158" s="279"/>
      <c r="B158" s="279"/>
      <c r="C158" s="275"/>
      <c r="D158" s="280"/>
      <c r="E158" s="280"/>
      <c r="F158" s="280"/>
      <c r="G158" s="275"/>
      <c r="H158" s="275"/>
      <c r="I158" s="275"/>
      <c r="J158" s="275"/>
      <c r="K158" s="275"/>
      <c r="L158" s="275"/>
      <c r="M158" s="283"/>
      <c r="N158" s="278"/>
      <c r="O158" s="278"/>
      <c r="P158" s="278"/>
      <c r="Q158" s="278"/>
      <c r="R158" s="278"/>
      <c r="S158" s="278"/>
      <c r="T158" s="278"/>
      <c r="U158" s="278"/>
      <c r="V158" s="278"/>
      <c r="W158" s="278"/>
      <c r="X158" s="278"/>
      <c r="Y158" s="278"/>
      <c r="Z158" s="278"/>
      <c r="AA158" s="278"/>
      <c r="AB158" s="278"/>
      <c r="AC158" s="278"/>
      <c r="AD158" s="278"/>
      <c r="AE158" s="278"/>
      <c r="AF158" s="278"/>
      <c r="AG158" s="278"/>
      <c r="AH158" s="278"/>
      <c r="AI158" s="278"/>
      <c r="AJ158" s="278"/>
      <c r="AK158" s="278"/>
      <c r="AL158" s="278"/>
      <c r="AM158" s="278"/>
      <c r="AN158" s="278"/>
      <c r="AO158" s="278"/>
      <c r="AP158" s="278"/>
      <c r="AQ158" s="278"/>
      <c r="AR158" s="278"/>
      <c r="AS158" s="278"/>
      <c r="AT158" s="278"/>
      <c r="AU158" s="278"/>
      <c r="AV158" s="278"/>
      <c r="AW158" s="278"/>
      <c r="AX158" s="278"/>
      <c r="AY158" s="278"/>
      <c r="AZ158" s="278"/>
      <c r="BA158" s="278"/>
      <c r="BB158" s="278"/>
      <c r="BC158" s="278"/>
      <c r="BD158" s="278"/>
      <c r="BE158" s="278"/>
      <c r="BF158" s="278"/>
      <c r="BG158" s="278"/>
      <c r="BH158" s="278"/>
      <c r="BI158" s="278"/>
      <c r="BJ158" s="278"/>
      <c r="BK158" s="278"/>
      <c r="BL158" s="278"/>
      <c r="BM158" s="278"/>
      <c r="BN158" s="278"/>
      <c r="BO158" s="278"/>
      <c r="BP158" s="278"/>
      <c r="BQ158" s="278"/>
      <c r="BR158" s="278"/>
      <c r="BS158" s="278"/>
      <c r="BT158" s="278"/>
      <c r="BU158" s="278"/>
      <c r="BV158" s="278"/>
      <c r="BW158" s="278"/>
      <c r="BX158" s="278"/>
      <c r="BY158" s="278"/>
      <c r="BZ158" s="278"/>
      <c r="CA158" s="278"/>
      <c r="CB158" s="278"/>
      <c r="CC158" s="278"/>
      <c r="CD158" s="278"/>
      <c r="CE158" s="278"/>
      <c r="CF158" s="278"/>
      <c r="CG158" s="278"/>
      <c r="CH158" s="278"/>
      <c r="CI158" s="278"/>
      <c r="CJ158" s="278"/>
      <c r="CK158" s="278"/>
      <c r="CL158" s="278"/>
      <c r="CM158" s="278"/>
      <c r="CN158" s="278"/>
      <c r="CO158" s="278"/>
      <c r="CP158" s="278"/>
      <c r="CQ158" s="278"/>
      <c r="CR158" s="278"/>
      <c r="CS158" s="278"/>
      <c r="CT158" s="278"/>
      <c r="CU158" s="278"/>
      <c r="CV158" s="278"/>
      <c r="CW158" s="278"/>
      <c r="CX158" s="278"/>
      <c r="CY158" s="278"/>
      <c r="CZ158" s="278"/>
      <c r="DA158" s="278"/>
      <c r="DB158" s="278"/>
      <c r="DC158" s="278"/>
      <c r="DD158" s="278"/>
      <c r="DE158" s="278"/>
      <c r="DF158" s="278"/>
      <c r="DG158" s="278"/>
      <c r="DH158" s="278"/>
      <c r="DI158" s="278"/>
      <c r="DJ158" s="278"/>
      <c r="DK158" s="278"/>
      <c r="DL158" s="278"/>
      <c r="DM158" s="278"/>
      <c r="DN158" s="278"/>
      <c r="DO158" s="278"/>
      <c r="DP158" s="278"/>
      <c r="DQ158" s="278"/>
      <c r="DR158" s="278"/>
      <c r="DS158" s="278"/>
      <c r="DT158" s="278"/>
      <c r="DU158" s="278"/>
      <c r="DV158" s="278"/>
      <c r="DW158" s="278"/>
      <c r="DX158" s="278"/>
      <c r="DY158" s="278"/>
      <c r="DZ158" s="278"/>
      <c r="EA158" s="278"/>
      <c r="EB158" s="278"/>
      <c r="EC158" s="278"/>
      <c r="ED158" s="278"/>
      <c r="EE158" s="278"/>
      <c r="EF158" s="278"/>
      <c r="EG158" s="278"/>
      <c r="EH158" s="278"/>
      <c r="EI158" s="278"/>
      <c r="EJ158" s="278"/>
      <c r="EK158" s="278"/>
      <c r="EL158" s="278"/>
      <c r="EM158" s="278"/>
      <c r="EN158" s="278"/>
      <c r="EO158" s="278"/>
      <c r="EP158" s="278"/>
      <c r="EQ158" s="278"/>
      <c r="ER158" s="278"/>
      <c r="ES158" s="278"/>
      <c r="ET158" s="278"/>
      <c r="EU158" s="278"/>
      <c r="EV158" s="278"/>
      <c r="EW158" s="278"/>
      <c r="EX158" s="278"/>
      <c r="EY158" s="278"/>
      <c r="EZ158" s="278"/>
      <c r="FA158" s="278"/>
      <c r="FB158" s="278"/>
      <c r="FC158" s="278"/>
      <c r="FD158" s="278"/>
      <c r="FE158" s="278"/>
      <c r="FF158" s="278"/>
      <c r="FG158" s="278"/>
      <c r="FH158" s="278"/>
      <c r="FI158" s="278"/>
      <c r="FJ158" s="278"/>
      <c r="FK158" s="278"/>
      <c r="FL158" s="278"/>
    </row>
  </sheetData>
  <sheetProtection sheet="1" objects="1" scenarios="1"/>
  <mergeCells count="184">
    <mergeCell ref="C1:L2"/>
    <mergeCell ref="A3:B3"/>
    <mergeCell ref="A4:B4"/>
    <mergeCell ref="C3:M3"/>
    <mergeCell ref="C4:M4"/>
    <mergeCell ref="H6:H7"/>
    <mergeCell ref="I6:J6"/>
    <mergeCell ref="K6:L6"/>
    <mergeCell ref="M6:M7"/>
    <mergeCell ref="A5:B5"/>
    <mergeCell ref="A6:C6"/>
    <mergeCell ref="D6:F6"/>
    <mergeCell ref="G6:G7"/>
    <mergeCell ref="C5:M5"/>
    <mergeCell ref="A8:G8"/>
    <mergeCell ref="A9:A18"/>
    <mergeCell ref="C9:C18"/>
    <mergeCell ref="L9:L18"/>
    <mergeCell ref="M9:M18"/>
    <mergeCell ref="F9:F18"/>
    <mergeCell ref="G9:G18"/>
    <mergeCell ref="H9:H18"/>
    <mergeCell ref="I9:I18"/>
    <mergeCell ref="J9:J18"/>
    <mergeCell ref="K9:K18"/>
    <mergeCell ref="L19:L28"/>
    <mergeCell ref="M19:M28"/>
    <mergeCell ref="B9:B18"/>
    <mergeCell ref="B19:B28"/>
    <mergeCell ref="F19:F28"/>
    <mergeCell ref="J29:J38"/>
    <mergeCell ref="K29:K38"/>
    <mergeCell ref="L29:L38"/>
    <mergeCell ref="M29:M38"/>
    <mergeCell ref="J19:J28"/>
    <mergeCell ref="D9:D18"/>
    <mergeCell ref="E9:E18"/>
    <mergeCell ref="B29:B38"/>
    <mergeCell ref="C29:C38"/>
    <mergeCell ref="D19:D28"/>
    <mergeCell ref="E19:E28"/>
    <mergeCell ref="D29:D38"/>
    <mergeCell ref="E29:E38"/>
    <mergeCell ref="K19:K28"/>
    <mergeCell ref="F29:F38"/>
    <mergeCell ref="G19:G28"/>
    <mergeCell ref="H19:H28"/>
    <mergeCell ref="I19:I28"/>
    <mergeCell ref="G29:G38"/>
    <mergeCell ref="H29:H38"/>
    <mergeCell ref="I29:I38"/>
    <mergeCell ref="A29:A38"/>
    <mergeCell ref="A19:A28"/>
    <mergeCell ref="C19:C28"/>
    <mergeCell ref="M39:M48"/>
    <mergeCell ref="A49:A58"/>
    <mergeCell ref="B49:B58"/>
    <mergeCell ref="C49:C58"/>
    <mergeCell ref="D49:D58"/>
    <mergeCell ref="E49:E58"/>
    <mergeCell ref="F49:F58"/>
    <mergeCell ref="G49:G58"/>
    <mergeCell ref="H49:H58"/>
    <mergeCell ref="I49:I58"/>
    <mergeCell ref="J49:J58"/>
    <mergeCell ref="K49:K58"/>
    <mergeCell ref="L49:L58"/>
    <mergeCell ref="M49:M58"/>
    <mergeCell ref="F39:F48"/>
    <mergeCell ref="G39:G48"/>
    <mergeCell ref="H39:H48"/>
    <mergeCell ref="I39:I48"/>
    <mergeCell ref="J39:J48"/>
    <mergeCell ref="A39:A48"/>
    <mergeCell ref="B39:B48"/>
    <mergeCell ref="C39:C48"/>
    <mergeCell ref="D39:D48"/>
    <mergeCell ref="E39:E48"/>
    <mergeCell ref="K69:K78"/>
    <mergeCell ref="L69:L78"/>
    <mergeCell ref="F69:F78"/>
    <mergeCell ref="G69:G78"/>
    <mergeCell ref="H69:H78"/>
    <mergeCell ref="I69:I78"/>
    <mergeCell ref="J69:J78"/>
    <mergeCell ref="K39:K48"/>
    <mergeCell ref="L39:L48"/>
    <mergeCell ref="M79:M88"/>
    <mergeCell ref="J89:J98"/>
    <mergeCell ref="K89:K98"/>
    <mergeCell ref="L89:L98"/>
    <mergeCell ref="M89:M98"/>
    <mergeCell ref="M59:M68"/>
    <mergeCell ref="M69:M78"/>
    <mergeCell ref="A69:A78"/>
    <mergeCell ref="B69:B78"/>
    <mergeCell ref="C69:C78"/>
    <mergeCell ref="D69:D78"/>
    <mergeCell ref="E69:E78"/>
    <mergeCell ref="K59:K68"/>
    <mergeCell ref="L59:L68"/>
    <mergeCell ref="F59:F68"/>
    <mergeCell ref="G59:G68"/>
    <mergeCell ref="H59:H68"/>
    <mergeCell ref="I59:I68"/>
    <mergeCell ref="J59:J68"/>
    <mergeCell ref="A59:A68"/>
    <mergeCell ref="B59:B68"/>
    <mergeCell ref="C59:C68"/>
    <mergeCell ref="D59:D68"/>
    <mergeCell ref="E59:E68"/>
    <mergeCell ref="A79:A88"/>
    <mergeCell ref="B79:B88"/>
    <mergeCell ref="C79:C88"/>
    <mergeCell ref="D79:D88"/>
    <mergeCell ref="E79:E88"/>
    <mergeCell ref="F79:F88"/>
    <mergeCell ref="G79:G88"/>
    <mergeCell ref="A89:A98"/>
    <mergeCell ref="B89:B98"/>
    <mergeCell ref="C89:C98"/>
    <mergeCell ref="D89:D98"/>
    <mergeCell ref="E89:E98"/>
    <mergeCell ref="F89:F98"/>
    <mergeCell ref="G89:G98"/>
    <mergeCell ref="H89:H98"/>
    <mergeCell ref="I89:I98"/>
    <mergeCell ref="H79:H88"/>
    <mergeCell ref="I79:I88"/>
    <mergeCell ref="H109:H118"/>
    <mergeCell ref="I109:I118"/>
    <mergeCell ref="J99:J108"/>
    <mergeCell ref="K99:K108"/>
    <mergeCell ref="L99:L108"/>
    <mergeCell ref="J109:J118"/>
    <mergeCell ref="K109:K118"/>
    <mergeCell ref="L109:L118"/>
    <mergeCell ref="J79:J88"/>
    <mergeCell ref="K79:K88"/>
    <mergeCell ref="L79:L88"/>
    <mergeCell ref="M99:M108"/>
    <mergeCell ref="A99:A108"/>
    <mergeCell ref="B99:B108"/>
    <mergeCell ref="C99:C108"/>
    <mergeCell ref="D99:D108"/>
    <mergeCell ref="E99:E108"/>
    <mergeCell ref="F99:F108"/>
    <mergeCell ref="G99:G108"/>
    <mergeCell ref="H99:H108"/>
    <mergeCell ref="I99:I108"/>
    <mergeCell ref="M109:M118"/>
    <mergeCell ref="A119:A128"/>
    <mergeCell ref="B119:B128"/>
    <mergeCell ref="C119:C128"/>
    <mergeCell ref="D119:D128"/>
    <mergeCell ref="E119:E128"/>
    <mergeCell ref="F119:F128"/>
    <mergeCell ref="G119:G128"/>
    <mergeCell ref="H119:H128"/>
    <mergeCell ref="I119:I128"/>
    <mergeCell ref="J119:J128"/>
    <mergeCell ref="K119:K128"/>
    <mergeCell ref="L119:L128"/>
    <mergeCell ref="M119:M128"/>
    <mergeCell ref="A109:A118"/>
    <mergeCell ref="B109:B118"/>
    <mergeCell ref="C109:C118"/>
    <mergeCell ref="D109:D118"/>
    <mergeCell ref="E109:E118"/>
    <mergeCell ref="F109:F118"/>
    <mergeCell ref="G109:G118"/>
    <mergeCell ref="J129:J138"/>
    <mergeCell ref="K129:K138"/>
    <mergeCell ref="L129:L138"/>
    <mergeCell ref="M129:M138"/>
    <mergeCell ref="A129:A138"/>
    <mergeCell ref="B129:B138"/>
    <mergeCell ref="C129:C138"/>
    <mergeCell ref="D129:D138"/>
    <mergeCell ref="E129:E138"/>
    <mergeCell ref="F129:F138"/>
    <mergeCell ref="G129:G138"/>
    <mergeCell ref="H129:H138"/>
    <mergeCell ref="I129:I138"/>
  </mergeCells>
  <conditionalFormatting sqref="A6:B6">
    <cfRule type="containsText" dxfId="127" priority="1040" operator="containsText" text="3- Moderado">
      <formula>NOT(ISERROR(SEARCH("3- Moderado",A6)))</formula>
    </cfRule>
    <cfRule type="containsText" dxfId="126" priority="1041" operator="containsText" text="6- Moderado">
      <formula>NOT(ISERROR(SEARCH("6- Moderado",A6)))</formula>
    </cfRule>
    <cfRule type="containsText" dxfId="125" priority="1042" operator="containsText" text="4- Moderado">
      <formula>NOT(ISERROR(SEARCH("4- Moderado",A6)))</formula>
    </cfRule>
    <cfRule type="containsText" dxfId="124" priority="1043" operator="containsText" text="3- Bajo">
      <formula>NOT(ISERROR(SEARCH("3- Bajo",A6)))</formula>
    </cfRule>
    <cfRule type="containsText" dxfId="123" priority="1044" operator="containsText" text="4- Bajo">
      <formula>NOT(ISERROR(SEARCH("4- Bajo",A6)))</formula>
    </cfRule>
    <cfRule type="containsText" dxfId="122" priority="1045" operator="containsText" text="1- Bajo">
      <formula>NOT(ISERROR(SEARCH("1- Bajo",A6)))</formula>
    </cfRule>
  </conditionalFormatting>
  <conditionalFormatting sqref="A9:E9 A19:E19 A29:E29 A39:E39 A49:E49 A59:E59 A69:E69 A79:E79 A89:E89 A99:E99 A109:E109 A119:E119 A129:E129">
    <cfRule type="containsText" dxfId="121" priority="1017" operator="containsText" text="6- Moderado">
      <formula>NOT(ISERROR(SEARCH("6- Moderado",A9)))</formula>
    </cfRule>
    <cfRule type="containsText" dxfId="120" priority="1016" operator="containsText" text="3- Moderado">
      <formula>NOT(ISERROR(SEARCH("3- Moderado",A9)))</formula>
    </cfRule>
    <cfRule type="containsText" dxfId="119" priority="1018" operator="containsText" text="4- Moderado">
      <formula>NOT(ISERROR(SEARCH("4- Moderado",A9)))</formula>
    </cfRule>
    <cfRule type="containsText" dxfId="118" priority="1019" operator="containsText" text="3- Bajo">
      <formula>NOT(ISERROR(SEARCH("3- Bajo",A9)))</formula>
    </cfRule>
    <cfRule type="containsText" dxfId="117" priority="1020" operator="containsText" text="4- Bajo">
      <formula>NOT(ISERROR(SEARCH("4- Bajo",A9)))</formula>
    </cfRule>
    <cfRule type="containsText" dxfId="116" priority="1021" operator="containsText" text="1- Bajo">
      <formula>NOT(ISERROR(SEARCH("1- Bajo",A9)))</formula>
    </cfRule>
  </conditionalFormatting>
  <conditionalFormatting sqref="C7:F7">
    <cfRule type="containsText" dxfId="115" priority="374" operator="containsText" text="4- Moderado">
      <formula>NOT(ISERROR(SEARCH("4- Moderado",C7)))</formula>
    </cfRule>
    <cfRule type="containsText" dxfId="114" priority="375" operator="containsText" text="3- Bajo">
      <formula>NOT(ISERROR(SEARCH("3- Bajo",C7)))</formula>
    </cfRule>
    <cfRule type="containsText" dxfId="113" priority="372" operator="containsText" text="3- Moderado">
      <formula>NOT(ISERROR(SEARCH("3- Moderado",C7)))</formula>
    </cfRule>
    <cfRule type="containsText" dxfId="112" priority="373" operator="containsText" text="6- Moderado">
      <formula>NOT(ISERROR(SEARCH("6- Moderado",C7)))</formula>
    </cfRule>
    <cfRule type="containsText" dxfId="111" priority="377" operator="containsText" text="1- Bajo">
      <formula>NOT(ISERROR(SEARCH("1- Bajo",C7)))</formula>
    </cfRule>
    <cfRule type="containsText" dxfId="110" priority="376" operator="containsText" text="4- Bajo">
      <formula>NOT(ISERROR(SEARCH("4- Bajo",C7)))</formula>
    </cfRule>
  </conditionalFormatting>
  <conditionalFormatting sqref="D9:D138">
    <cfRule type="containsText" dxfId="109" priority="208" operator="containsText" text="Muy Alta">
      <formula>NOT(ISERROR(SEARCH("Muy Alta",D9)))</formula>
    </cfRule>
    <cfRule type="containsText" dxfId="108" priority="209" operator="containsText" text="Alta">
      <formula>NOT(ISERROR(SEARCH("Alta",D9)))</formula>
    </cfRule>
    <cfRule type="containsText" dxfId="107" priority="210" operator="containsText" text="Baja">
      <formula>NOT(ISERROR(SEARCH("Baja",D9)))</formula>
    </cfRule>
    <cfRule type="containsText" dxfId="106" priority="211" operator="containsText" text="Muy Baja">
      <formula>NOT(ISERROR(SEARCH("Muy Baja",D9)))</formula>
    </cfRule>
    <cfRule type="containsText" dxfId="105" priority="213" operator="containsText" text="Media">
      <formula>NOT(ISERROR(SEARCH("Media",D9)))</formula>
    </cfRule>
  </conditionalFormatting>
  <conditionalFormatting sqref="E9:E138">
    <cfRule type="containsText" dxfId="104" priority="207" operator="containsText" text="Leve">
      <formula>NOT(ISERROR(SEARCH("Leve",E9)))</formula>
    </cfRule>
    <cfRule type="containsText" dxfId="103" priority="204" operator="containsText" text="Catastrófico">
      <formula>NOT(ISERROR(SEARCH("Catastrófico",E9)))</formula>
    </cfRule>
    <cfRule type="containsText" dxfId="102" priority="205" operator="containsText" text="Mayor">
      <formula>NOT(ISERROR(SEARCH("Mayor",E9)))</formula>
    </cfRule>
    <cfRule type="containsText" dxfId="101" priority="206" operator="containsText" text="Menor">
      <formula>NOT(ISERROR(SEARCH("Menor",E9)))</formula>
    </cfRule>
  </conditionalFormatting>
  <conditionalFormatting sqref="E9:F138">
    <cfRule type="containsText" dxfId="100" priority="212" operator="containsText" text="Moderado">
      <formula>NOT(ISERROR(SEARCH("Moderado",E9)))</formula>
    </cfRule>
  </conditionalFormatting>
  <conditionalFormatting sqref="F9:F138">
    <cfRule type="containsText" dxfId="99" priority="230" operator="containsText" text="Extremo">
      <formula>NOT(ISERROR(SEARCH("Extremo",F9)))</formula>
    </cfRule>
    <cfRule type="containsText" dxfId="98" priority="229" operator="containsText" text="Alto">
      <formula>NOT(ISERROR(SEARCH("Alto",F9)))</formula>
    </cfRule>
    <cfRule type="containsText" dxfId="97" priority="228" operator="containsText" text="Moderado">
      <formula>NOT(ISERROR(SEARCH("Moderado",F9)))</formula>
    </cfRule>
    <cfRule type="containsText" dxfId="96" priority="227" operator="containsText" text="Bajo">
      <formula>NOT(ISERROR(SEARCH("Bajo",F9)))</formula>
    </cfRule>
    <cfRule type="colorScale" priority="1898">
      <colorScale>
        <cfvo type="min"/>
        <cfvo type="max"/>
        <color rgb="FFFF7128"/>
        <color rgb="FFFFEF9C"/>
      </colorScale>
    </cfRule>
  </conditionalFormatting>
  <dataValidations disablePrompts="1" count="4">
    <dataValidation allowBlank="1" showInputMessage="1" showErrorMessage="1" prompt="seleccionar si el responsable de ejecutar las acciones es el nivel central" sqref="J7" xr:uid="{00000000-0002-0000-0900-000000000000}"/>
    <dataValidation allowBlank="1" showInputMessage="1" showErrorMessage="1" prompt="Seleccionar si el responsable es el responsable de las acciones es el nivel central" sqref="I6:I7" xr:uid="{00000000-0002-0000-0900-000001000000}"/>
    <dataValidation allowBlank="1" showInputMessage="1" showErrorMessage="1" prompt="Describir las actividades que se van a desarrollar para el proyecto" sqref="H6"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7"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ignoredErrors>
    <ignoredError sqref="A9:C138 F9:F138" unlocked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4000000}">
          <x14:formula1>
            <xm:f>'9- Matriz de Calor '!$S$8:$S$11</xm:f>
          </x14:formula1>
          <xm:sqref>G9:G138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CC3F-4591-4641-ABD9-AAABEC6FA6D3}">
  <sheetPr>
    <tabColor theme="5" tint="0.39997558519241921"/>
    <pageSetUpPr fitToPage="1"/>
  </sheetPr>
  <dimension ref="A1:FN158"/>
  <sheetViews>
    <sheetView showGridLines="0" topLeftCell="A6" zoomScale="80" zoomScaleNormal="80" workbookViewId="0">
      <pane xSplit="3" ySplit="3" topLeftCell="H75" activePane="bottomRight" state="frozen"/>
      <selection pane="topRight" activeCell="D6" sqref="D6"/>
      <selection pane="bottomLeft" activeCell="A9" sqref="A9"/>
      <selection pane="bottomRight" activeCell="O79" sqref="O79"/>
    </sheetView>
  </sheetViews>
  <sheetFormatPr baseColWidth="10" defaultColWidth="0" defaultRowHeight="14.25" customHeight="1" zeroHeight="1"/>
  <cols>
    <col min="1" max="1" width="8.7109375" style="222" customWidth="1"/>
    <col min="2" max="2" width="35.85546875" style="222" customWidth="1"/>
    <col min="3" max="3" width="40.28515625" style="5" customWidth="1"/>
    <col min="4" max="4" width="16.85546875" style="276" customWidth="1"/>
    <col min="5" max="5" width="18.5703125" style="277" customWidth="1"/>
    <col min="6" max="6" width="18.28515625" style="277" bestFit="1" customWidth="1"/>
    <col min="7" max="7" width="18.28515625" style="5" bestFit="1" customWidth="1"/>
    <col min="8" max="8" width="53.28515625" style="5" customWidth="1"/>
    <col min="9" max="9" width="16.5703125" style="5" customWidth="1"/>
    <col min="10" max="10" width="14.28515625" style="5" customWidth="1"/>
    <col min="11" max="11" width="17.7109375" style="5" customWidth="1"/>
    <col min="12" max="12" width="17.5703125" style="5" customWidth="1"/>
    <col min="13" max="13" width="80.7109375" style="284" customWidth="1"/>
    <col min="14" max="14" width="20.7109375" style="284" customWidth="1"/>
    <col min="15" max="15" width="4.7109375" style="6" customWidth="1"/>
    <col min="16" max="169" width="0" style="6" hidden="1" customWidth="1"/>
    <col min="170" max="170" width="0" style="5" hidden="1" customWidth="1"/>
    <col min="171" max="16384" width="11.42578125" style="5" hidden="1"/>
  </cols>
  <sheetData>
    <row r="1" spans="1:170" s="162" customFormat="1" ht="16.5" customHeight="1">
      <c r="A1" s="136"/>
      <c r="B1" s="136"/>
      <c r="C1" s="644"/>
      <c r="D1" s="644"/>
      <c r="E1" s="644"/>
      <c r="F1" s="644"/>
      <c r="G1" s="644"/>
      <c r="H1" s="644"/>
      <c r="I1" s="644"/>
      <c r="J1" s="644"/>
      <c r="K1" s="644"/>
      <c r="L1" s="644"/>
      <c r="M1" s="281"/>
      <c r="N1" s="291"/>
    </row>
    <row r="2" spans="1:170" s="162" customFormat="1" ht="91.5" customHeight="1">
      <c r="A2" s="136"/>
      <c r="B2" s="136"/>
      <c r="C2" s="645"/>
      <c r="D2" s="645"/>
      <c r="E2" s="645"/>
      <c r="F2" s="645"/>
      <c r="G2" s="645"/>
      <c r="H2" s="645"/>
      <c r="I2" s="645"/>
      <c r="J2" s="645"/>
      <c r="K2" s="645"/>
      <c r="L2" s="645"/>
      <c r="M2" s="281"/>
      <c r="N2" s="291"/>
    </row>
    <row r="3" spans="1:170" s="162" customFormat="1" ht="40.9" customHeight="1">
      <c r="A3" s="419" t="s">
        <v>204</v>
      </c>
      <c r="B3" s="419"/>
      <c r="C3" s="523" t="s">
        <v>5</v>
      </c>
      <c r="D3" s="523"/>
      <c r="E3" s="523"/>
      <c r="F3" s="523"/>
      <c r="G3" s="523"/>
      <c r="H3" s="523"/>
      <c r="I3" s="523"/>
      <c r="J3" s="523"/>
      <c r="K3" s="523"/>
      <c r="L3" s="523"/>
      <c r="M3" s="523"/>
      <c r="N3" s="292"/>
    </row>
    <row r="4" spans="1:170" s="162" customFormat="1" ht="54" customHeight="1">
      <c r="A4" s="419" t="s">
        <v>205</v>
      </c>
      <c r="B4" s="419"/>
      <c r="C4" s="522" t="s">
        <v>36</v>
      </c>
      <c r="D4" s="522"/>
      <c r="E4" s="522"/>
      <c r="F4" s="522"/>
      <c r="G4" s="522"/>
      <c r="H4" s="522"/>
      <c r="I4" s="522"/>
      <c r="J4" s="522"/>
      <c r="K4" s="522"/>
      <c r="L4" s="522"/>
      <c r="M4" s="522"/>
      <c r="N4" s="293"/>
    </row>
    <row r="5" spans="1:170" s="162" customFormat="1" ht="40.9" customHeight="1" thickBot="1">
      <c r="A5" s="419" t="s">
        <v>207</v>
      </c>
      <c r="B5" s="419"/>
      <c r="C5" s="656" t="s">
        <v>208</v>
      </c>
      <c r="D5" s="657"/>
      <c r="E5" s="657"/>
      <c r="F5" s="657"/>
      <c r="G5" s="657"/>
      <c r="H5" s="657"/>
      <c r="I5" s="657"/>
      <c r="J5" s="657"/>
      <c r="K5" s="657"/>
      <c r="L5" s="657"/>
      <c r="M5" s="658"/>
      <c r="N5" s="293"/>
    </row>
    <row r="6" spans="1:170" s="269" customFormat="1" ht="40.5" customHeight="1">
      <c r="A6" s="651" t="s">
        <v>529</v>
      </c>
      <c r="B6" s="652"/>
      <c r="C6" s="653"/>
      <c r="D6" s="654" t="s">
        <v>530</v>
      </c>
      <c r="E6" s="654"/>
      <c r="F6" s="654"/>
      <c r="G6" s="655" t="s">
        <v>531</v>
      </c>
      <c r="H6" s="646" t="s">
        <v>532</v>
      </c>
      <c r="I6" s="648" t="s">
        <v>533</v>
      </c>
      <c r="J6" s="649"/>
      <c r="K6" s="648" t="s">
        <v>534</v>
      </c>
      <c r="L6" s="649"/>
      <c r="M6" s="650" t="s">
        <v>555</v>
      </c>
      <c r="N6" s="650" t="s">
        <v>412</v>
      </c>
    </row>
    <row r="7" spans="1:170" s="272" customFormat="1" ht="108" customHeight="1">
      <c r="A7" s="295" t="s">
        <v>41</v>
      </c>
      <c r="B7" s="295" t="s">
        <v>146</v>
      </c>
      <c r="C7" s="295" t="s">
        <v>148</v>
      </c>
      <c r="D7" s="296" t="s">
        <v>158</v>
      </c>
      <c r="E7" s="296" t="s">
        <v>536</v>
      </c>
      <c r="F7" s="296" t="s">
        <v>537</v>
      </c>
      <c r="G7" s="669"/>
      <c r="H7" s="670"/>
      <c r="I7" s="294" t="s">
        <v>538</v>
      </c>
      <c r="J7" s="294" t="s">
        <v>539</v>
      </c>
      <c r="K7" s="294" t="s">
        <v>540</v>
      </c>
      <c r="L7" s="294" t="s">
        <v>541</v>
      </c>
      <c r="M7" s="660"/>
      <c r="N7" s="660"/>
    </row>
    <row r="8" spans="1:170" s="274" customFormat="1" ht="21.75" customHeight="1">
      <c r="A8" s="671"/>
      <c r="B8" s="671"/>
      <c r="C8" s="671"/>
      <c r="D8" s="671"/>
      <c r="E8" s="671"/>
      <c r="F8" s="671"/>
      <c r="G8" s="671"/>
      <c r="H8" s="297"/>
      <c r="I8" s="297"/>
      <c r="J8" s="297"/>
      <c r="K8" s="297"/>
      <c r="L8" s="297"/>
      <c r="M8" s="298"/>
      <c r="N8" s="298"/>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row>
    <row r="9" spans="1:170" s="275" customFormat="1" ht="20.25" customHeight="1">
      <c r="A9" s="666">
        <f>'7- Mapa Final'!A10</f>
        <v>1</v>
      </c>
      <c r="B9" s="666" t="str">
        <f>'7- Mapa Final'!B10</f>
        <v>Inoportunidad en la liquidación de contratos y en el cierre de los expedientes contractuales</v>
      </c>
      <c r="C9" s="666" t="str">
        <f>'7- Mapa Final'!C10</f>
        <v>Caso probable en que no se realice a tiempo la liquidación de contratos a cargo y/o se haga se haga el cierre de expedientes contractuales de manera extemporánea</v>
      </c>
      <c r="D9" s="667" t="str">
        <f>'7- Mapa Final'!J10</f>
        <v>Muy Baja - 1</v>
      </c>
      <c r="E9" s="667" t="str">
        <f>'7- Mapa Final'!K10</f>
        <v>Leve - 1</v>
      </c>
      <c r="F9" s="662" t="str">
        <f>'7- Mapa Final'!M10</f>
        <v>Bajo - 1</v>
      </c>
      <c r="G9" s="662" t="str">
        <f>'7- Mapa Final'!N10</f>
        <v>Aceptar el riesgo</v>
      </c>
      <c r="H9" s="668" t="str">
        <f>'7- Mapa Final'!O10</f>
        <v>Efectuar el seguimiento y control a la liquidación y cierre contractual que satisface las necesidades a cargo de la Unidad Administrativa y sus dependencias adscritas.</v>
      </c>
      <c r="I9" s="662" t="s">
        <v>542</v>
      </c>
      <c r="J9" s="662"/>
      <c r="K9" s="663">
        <v>45383</v>
      </c>
      <c r="L9" s="663">
        <v>45473</v>
      </c>
      <c r="M9" s="659" t="s">
        <v>556</v>
      </c>
      <c r="N9" s="659" t="s">
        <v>416</v>
      </c>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c r="DE9" s="286"/>
      <c r="DF9" s="286"/>
      <c r="DG9" s="286"/>
      <c r="DH9" s="286"/>
      <c r="DI9" s="286"/>
      <c r="DJ9" s="286"/>
      <c r="DK9" s="286"/>
      <c r="DL9" s="286"/>
      <c r="DM9" s="286"/>
      <c r="DN9" s="286"/>
      <c r="DO9" s="286"/>
      <c r="DP9" s="286"/>
      <c r="DQ9" s="286"/>
      <c r="DR9" s="286"/>
      <c r="DS9" s="286"/>
      <c r="DT9" s="286"/>
      <c r="DU9" s="286"/>
      <c r="DV9" s="286"/>
      <c r="DW9" s="286"/>
      <c r="DX9" s="286"/>
      <c r="DY9" s="286"/>
      <c r="DZ9" s="286"/>
      <c r="EA9" s="286"/>
      <c r="EB9" s="286"/>
      <c r="EC9" s="286"/>
      <c r="ED9" s="286"/>
      <c r="EE9" s="286"/>
      <c r="EF9" s="286"/>
      <c r="EG9" s="286"/>
      <c r="EH9" s="286"/>
      <c r="EI9" s="286"/>
      <c r="EJ9" s="286"/>
      <c r="EK9" s="286"/>
      <c r="EL9" s="286"/>
      <c r="EM9" s="286"/>
      <c r="EN9" s="286"/>
      <c r="EO9" s="286"/>
      <c r="EP9" s="286"/>
      <c r="EQ9" s="286"/>
      <c r="ER9" s="286"/>
      <c r="ES9" s="286"/>
      <c r="ET9" s="286"/>
      <c r="EU9" s="286"/>
      <c r="EV9" s="286"/>
      <c r="EW9" s="286"/>
      <c r="EX9" s="286"/>
      <c r="EY9" s="286"/>
      <c r="EZ9" s="286"/>
      <c r="FA9" s="286"/>
      <c r="FB9" s="286"/>
      <c r="FC9" s="286"/>
      <c r="FD9" s="286"/>
      <c r="FE9" s="286"/>
      <c r="FF9" s="286"/>
      <c r="FG9" s="286"/>
      <c r="FH9" s="286"/>
      <c r="FI9" s="286"/>
      <c r="FJ9" s="286"/>
      <c r="FK9" s="286"/>
      <c r="FL9" s="286"/>
      <c r="FM9" s="286"/>
      <c r="FN9" s="286"/>
    </row>
    <row r="10" spans="1:170" s="275" customFormat="1" ht="20.25" customHeight="1">
      <c r="A10" s="666"/>
      <c r="B10" s="666"/>
      <c r="C10" s="666"/>
      <c r="D10" s="662"/>
      <c r="E10" s="662"/>
      <c r="F10" s="662"/>
      <c r="G10" s="662"/>
      <c r="H10" s="668"/>
      <c r="I10" s="662"/>
      <c r="J10" s="662"/>
      <c r="K10" s="664"/>
      <c r="L10" s="664"/>
      <c r="M10" s="659"/>
      <c r="N10" s="659"/>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6"/>
      <c r="CM10" s="286"/>
      <c r="CN10" s="286"/>
      <c r="CO10" s="286"/>
      <c r="CP10" s="286"/>
      <c r="CQ10" s="286"/>
      <c r="CR10" s="286"/>
      <c r="CS10" s="286"/>
      <c r="CT10" s="286"/>
      <c r="CU10" s="286"/>
      <c r="CV10" s="286"/>
      <c r="CW10" s="286"/>
      <c r="CX10" s="286"/>
      <c r="CY10" s="286"/>
      <c r="CZ10" s="286"/>
      <c r="DA10" s="286"/>
      <c r="DB10" s="286"/>
      <c r="DC10" s="286"/>
      <c r="DD10" s="286"/>
      <c r="DE10" s="286"/>
      <c r="DF10" s="286"/>
      <c r="DG10" s="286"/>
      <c r="DH10" s="286"/>
      <c r="DI10" s="286"/>
      <c r="DJ10" s="286"/>
      <c r="DK10" s="286"/>
      <c r="DL10" s="286"/>
      <c r="DM10" s="286"/>
      <c r="DN10" s="286"/>
      <c r="DO10" s="286"/>
      <c r="DP10" s="286"/>
      <c r="DQ10" s="286"/>
      <c r="DR10" s="286"/>
      <c r="DS10" s="286"/>
      <c r="DT10" s="286"/>
      <c r="DU10" s="286"/>
      <c r="DV10" s="286"/>
      <c r="DW10" s="286"/>
      <c r="DX10" s="286"/>
      <c r="DY10" s="286"/>
      <c r="DZ10" s="286"/>
      <c r="EA10" s="286"/>
      <c r="EB10" s="286"/>
      <c r="EC10" s="286"/>
      <c r="ED10" s="286"/>
      <c r="EE10" s="286"/>
      <c r="EF10" s="286"/>
      <c r="EG10" s="286"/>
      <c r="EH10" s="286"/>
      <c r="EI10" s="286"/>
      <c r="EJ10" s="286"/>
      <c r="EK10" s="286"/>
      <c r="EL10" s="286"/>
      <c r="EM10" s="286"/>
      <c r="EN10" s="286"/>
      <c r="EO10" s="286"/>
      <c r="EP10" s="286"/>
      <c r="EQ10" s="286"/>
      <c r="ER10" s="286"/>
      <c r="ES10" s="286"/>
      <c r="ET10" s="286"/>
      <c r="EU10" s="286"/>
      <c r="EV10" s="286"/>
      <c r="EW10" s="286"/>
      <c r="EX10" s="286"/>
      <c r="EY10" s="286"/>
      <c r="EZ10" s="286"/>
      <c r="FA10" s="286"/>
      <c r="FB10" s="286"/>
      <c r="FC10" s="286"/>
      <c r="FD10" s="286"/>
      <c r="FE10" s="286"/>
      <c r="FF10" s="286"/>
      <c r="FG10" s="286"/>
      <c r="FH10" s="286"/>
      <c r="FI10" s="286"/>
      <c r="FJ10" s="286"/>
      <c r="FK10" s="286"/>
      <c r="FL10" s="286"/>
      <c r="FM10" s="286"/>
      <c r="FN10" s="286"/>
    </row>
    <row r="11" spans="1:170" s="275" customFormat="1" ht="20.25" customHeight="1">
      <c r="A11" s="666"/>
      <c r="B11" s="666"/>
      <c r="C11" s="666"/>
      <c r="D11" s="662"/>
      <c r="E11" s="662"/>
      <c r="F11" s="662"/>
      <c r="G11" s="662"/>
      <c r="H11" s="668"/>
      <c r="I11" s="662"/>
      <c r="J11" s="662"/>
      <c r="K11" s="664"/>
      <c r="L11" s="664"/>
      <c r="M11" s="659"/>
      <c r="N11" s="659"/>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6"/>
      <c r="CZ11" s="286"/>
      <c r="DA11" s="286"/>
      <c r="DB11" s="286"/>
      <c r="DC11" s="286"/>
      <c r="DD11" s="286"/>
      <c r="DE11" s="286"/>
      <c r="DF11" s="286"/>
      <c r="DG11" s="286"/>
      <c r="DH11" s="286"/>
      <c r="DI11" s="286"/>
      <c r="DJ11" s="286"/>
      <c r="DK11" s="286"/>
      <c r="DL11" s="286"/>
      <c r="DM11" s="286"/>
      <c r="DN11" s="286"/>
      <c r="DO11" s="286"/>
      <c r="DP11" s="286"/>
      <c r="DQ11" s="286"/>
      <c r="DR11" s="286"/>
      <c r="DS11" s="286"/>
      <c r="DT11" s="286"/>
      <c r="DU11" s="286"/>
      <c r="DV11" s="286"/>
      <c r="DW11" s="286"/>
      <c r="DX11" s="286"/>
      <c r="DY11" s="286"/>
      <c r="DZ11" s="286"/>
      <c r="EA11" s="286"/>
      <c r="EB11" s="286"/>
      <c r="EC11" s="286"/>
      <c r="ED11" s="286"/>
      <c r="EE11" s="286"/>
      <c r="EF11" s="286"/>
      <c r="EG11" s="286"/>
      <c r="EH11" s="286"/>
      <c r="EI11" s="286"/>
      <c r="EJ11" s="286"/>
      <c r="EK11" s="286"/>
      <c r="EL11" s="286"/>
      <c r="EM11" s="286"/>
      <c r="EN11" s="286"/>
      <c r="EO11" s="286"/>
      <c r="EP11" s="286"/>
      <c r="EQ11" s="286"/>
      <c r="ER11" s="286"/>
      <c r="ES11" s="286"/>
      <c r="ET11" s="286"/>
      <c r="EU11" s="286"/>
      <c r="EV11" s="286"/>
      <c r="EW11" s="286"/>
      <c r="EX11" s="286"/>
      <c r="EY11" s="286"/>
      <c r="EZ11" s="286"/>
      <c r="FA11" s="286"/>
      <c r="FB11" s="286"/>
      <c r="FC11" s="286"/>
      <c r="FD11" s="286"/>
      <c r="FE11" s="286"/>
      <c r="FF11" s="286"/>
      <c r="FG11" s="286"/>
      <c r="FH11" s="286"/>
      <c r="FI11" s="286"/>
      <c r="FJ11" s="286"/>
      <c r="FK11" s="286"/>
      <c r="FL11" s="286"/>
      <c r="FM11" s="286"/>
      <c r="FN11" s="286"/>
    </row>
    <row r="12" spans="1:170" s="275" customFormat="1" ht="20.25" customHeight="1">
      <c r="A12" s="666"/>
      <c r="B12" s="666"/>
      <c r="C12" s="666"/>
      <c r="D12" s="662"/>
      <c r="E12" s="662"/>
      <c r="F12" s="662"/>
      <c r="G12" s="662"/>
      <c r="H12" s="668"/>
      <c r="I12" s="662"/>
      <c r="J12" s="662"/>
      <c r="K12" s="664"/>
      <c r="L12" s="664"/>
      <c r="M12" s="659"/>
      <c r="N12" s="659"/>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c r="CL12" s="286"/>
      <c r="CM12" s="286"/>
      <c r="CN12" s="286"/>
      <c r="CO12" s="286"/>
      <c r="CP12" s="286"/>
      <c r="CQ12" s="286"/>
      <c r="CR12" s="286"/>
      <c r="CS12" s="286"/>
      <c r="CT12" s="286"/>
      <c r="CU12" s="286"/>
      <c r="CV12" s="286"/>
      <c r="CW12" s="286"/>
      <c r="CX12" s="286"/>
      <c r="CY12" s="286"/>
      <c r="CZ12" s="286"/>
      <c r="DA12" s="286"/>
      <c r="DB12" s="286"/>
      <c r="DC12" s="286"/>
      <c r="DD12" s="286"/>
      <c r="DE12" s="286"/>
      <c r="DF12" s="286"/>
      <c r="DG12" s="286"/>
      <c r="DH12" s="286"/>
      <c r="DI12" s="286"/>
      <c r="DJ12" s="286"/>
      <c r="DK12" s="286"/>
      <c r="DL12" s="286"/>
      <c r="DM12" s="286"/>
      <c r="DN12" s="286"/>
      <c r="DO12" s="286"/>
      <c r="DP12" s="286"/>
      <c r="DQ12" s="286"/>
      <c r="DR12" s="286"/>
      <c r="DS12" s="286"/>
      <c r="DT12" s="286"/>
      <c r="DU12" s="286"/>
      <c r="DV12" s="286"/>
      <c r="DW12" s="286"/>
      <c r="DX12" s="286"/>
      <c r="DY12" s="286"/>
      <c r="DZ12" s="286"/>
      <c r="EA12" s="286"/>
      <c r="EB12" s="286"/>
      <c r="EC12" s="286"/>
      <c r="ED12" s="286"/>
      <c r="EE12" s="286"/>
      <c r="EF12" s="286"/>
      <c r="EG12" s="286"/>
      <c r="EH12" s="286"/>
      <c r="EI12" s="286"/>
      <c r="EJ12" s="286"/>
      <c r="EK12" s="286"/>
      <c r="EL12" s="286"/>
      <c r="EM12" s="286"/>
      <c r="EN12" s="286"/>
      <c r="EO12" s="286"/>
      <c r="EP12" s="286"/>
      <c r="EQ12" s="286"/>
      <c r="ER12" s="286"/>
      <c r="ES12" s="286"/>
      <c r="ET12" s="286"/>
      <c r="EU12" s="286"/>
      <c r="EV12" s="286"/>
      <c r="EW12" s="286"/>
      <c r="EX12" s="286"/>
      <c r="EY12" s="286"/>
      <c r="EZ12" s="286"/>
      <c r="FA12" s="286"/>
      <c r="FB12" s="286"/>
      <c r="FC12" s="286"/>
      <c r="FD12" s="286"/>
      <c r="FE12" s="286"/>
      <c r="FF12" s="286"/>
      <c r="FG12" s="286"/>
      <c r="FH12" s="286"/>
      <c r="FI12" s="286"/>
      <c r="FJ12" s="286"/>
      <c r="FK12" s="286"/>
      <c r="FL12" s="286"/>
      <c r="FM12" s="286"/>
      <c r="FN12" s="286"/>
    </row>
    <row r="13" spans="1:170" s="275" customFormat="1" ht="20.25" customHeight="1">
      <c r="A13" s="666"/>
      <c r="B13" s="666"/>
      <c r="C13" s="666"/>
      <c r="D13" s="662"/>
      <c r="E13" s="662"/>
      <c r="F13" s="662"/>
      <c r="G13" s="662"/>
      <c r="H13" s="668"/>
      <c r="I13" s="662"/>
      <c r="J13" s="662"/>
      <c r="K13" s="664"/>
      <c r="L13" s="664"/>
      <c r="M13" s="659"/>
      <c r="N13" s="659"/>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6"/>
      <c r="CH13" s="286"/>
      <c r="CI13" s="286"/>
      <c r="CJ13" s="286"/>
      <c r="CK13" s="286"/>
      <c r="CL13" s="286"/>
      <c r="CM13" s="286"/>
      <c r="CN13" s="286"/>
      <c r="CO13" s="286"/>
      <c r="CP13" s="286"/>
      <c r="CQ13" s="286"/>
      <c r="CR13" s="286"/>
      <c r="CS13" s="286"/>
      <c r="CT13" s="286"/>
      <c r="CU13" s="286"/>
      <c r="CV13" s="286"/>
      <c r="CW13" s="286"/>
      <c r="CX13" s="286"/>
      <c r="CY13" s="286"/>
      <c r="CZ13" s="286"/>
      <c r="DA13" s="286"/>
      <c r="DB13" s="286"/>
      <c r="DC13" s="286"/>
      <c r="DD13" s="286"/>
      <c r="DE13" s="286"/>
      <c r="DF13" s="286"/>
      <c r="DG13" s="286"/>
      <c r="DH13" s="286"/>
      <c r="DI13" s="286"/>
      <c r="DJ13" s="286"/>
      <c r="DK13" s="286"/>
      <c r="DL13" s="286"/>
      <c r="DM13" s="286"/>
      <c r="DN13" s="286"/>
      <c r="DO13" s="286"/>
      <c r="DP13" s="286"/>
      <c r="DQ13" s="286"/>
      <c r="DR13" s="286"/>
      <c r="DS13" s="286"/>
      <c r="DT13" s="286"/>
      <c r="DU13" s="286"/>
      <c r="DV13" s="286"/>
      <c r="DW13" s="286"/>
      <c r="DX13" s="286"/>
      <c r="DY13" s="286"/>
      <c r="DZ13" s="286"/>
      <c r="EA13" s="286"/>
      <c r="EB13" s="286"/>
      <c r="EC13" s="286"/>
      <c r="ED13" s="286"/>
      <c r="EE13" s="286"/>
      <c r="EF13" s="286"/>
      <c r="EG13" s="286"/>
      <c r="EH13" s="286"/>
      <c r="EI13" s="286"/>
      <c r="EJ13" s="286"/>
      <c r="EK13" s="286"/>
      <c r="EL13" s="286"/>
      <c r="EM13" s="286"/>
      <c r="EN13" s="286"/>
      <c r="EO13" s="286"/>
      <c r="EP13" s="286"/>
      <c r="EQ13" s="286"/>
      <c r="ER13" s="286"/>
      <c r="ES13" s="286"/>
      <c r="ET13" s="286"/>
      <c r="EU13" s="286"/>
      <c r="EV13" s="286"/>
      <c r="EW13" s="286"/>
      <c r="EX13" s="286"/>
      <c r="EY13" s="286"/>
      <c r="EZ13" s="286"/>
      <c r="FA13" s="286"/>
      <c r="FB13" s="286"/>
      <c r="FC13" s="286"/>
      <c r="FD13" s="286"/>
      <c r="FE13" s="286"/>
      <c r="FF13" s="286"/>
      <c r="FG13" s="286"/>
      <c r="FH13" s="286"/>
      <c r="FI13" s="286"/>
      <c r="FJ13" s="286"/>
      <c r="FK13" s="286"/>
      <c r="FL13" s="286"/>
      <c r="FM13" s="286"/>
      <c r="FN13" s="286"/>
    </row>
    <row r="14" spans="1:170" s="275" customFormat="1" ht="20.25" customHeight="1">
      <c r="A14" s="666"/>
      <c r="B14" s="666"/>
      <c r="C14" s="666"/>
      <c r="D14" s="662"/>
      <c r="E14" s="662"/>
      <c r="F14" s="662"/>
      <c r="G14" s="662"/>
      <c r="H14" s="668"/>
      <c r="I14" s="662"/>
      <c r="J14" s="662"/>
      <c r="K14" s="664"/>
      <c r="L14" s="664"/>
      <c r="M14" s="659"/>
      <c r="N14" s="659"/>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c r="DB14" s="286"/>
      <c r="DC14" s="286"/>
      <c r="DD14" s="286"/>
      <c r="DE14" s="286"/>
      <c r="DF14" s="286"/>
      <c r="DG14" s="286"/>
      <c r="DH14" s="286"/>
      <c r="DI14" s="286"/>
      <c r="DJ14" s="286"/>
      <c r="DK14" s="286"/>
      <c r="DL14" s="286"/>
      <c r="DM14" s="286"/>
      <c r="DN14" s="286"/>
      <c r="DO14" s="286"/>
      <c r="DP14" s="286"/>
      <c r="DQ14" s="286"/>
      <c r="DR14" s="286"/>
      <c r="DS14" s="286"/>
      <c r="DT14" s="286"/>
      <c r="DU14" s="286"/>
      <c r="DV14" s="286"/>
      <c r="DW14" s="286"/>
      <c r="DX14" s="286"/>
      <c r="DY14" s="286"/>
      <c r="DZ14" s="286"/>
      <c r="EA14" s="286"/>
      <c r="EB14" s="286"/>
      <c r="EC14" s="286"/>
      <c r="ED14" s="286"/>
      <c r="EE14" s="286"/>
      <c r="EF14" s="286"/>
      <c r="EG14" s="286"/>
      <c r="EH14" s="286"/>
      <c r="EI14" s="286"/>
      <c r="EJ14" s="286"/>
      <c r="EK14" s="286"/>
      <c r="EL14" s="286"/>
      <c r="EM14" s="286"/>
      <c r="EN14" s="286"/>
      <c r="EO14" s="286"/>
      <c r="EP14" s="286"/>
      <c r="EQ14" s="286"/>
      <c r="ER14" s="286"/>
      <c r="ES14" s="286"/>
      <c r="ET14" s="286"/>
      <c r="EU14" s="286"/>
      <c r="EV14" s="286"/>
      <c r="EW14" s="286"/>
      <c r="EX14" s="286"/>
      <c r="EY14" s="286"/>
      <c r="EZ14" s="286"/>
      <c r="FA14" s="286"/>
      <c r="FB14" s="286"/>
      <c r="FC14" s="286"/>
      <c r="FD14" s="286"/>
      <c r="FE14" s="286"/>
      <c r="FF14" s="286"/>
      <c r="FG14" s="286"/>
      <c r="FH14" s="286"/>
      <c r="FI14" s="286"/>
      <c r="FJ14" s="286"/>
      <c r="FK14" s="286"/>
      <c r="FL14" s="286"/>
      <c r="FM14" s="286"/>
      <c r="FN14" s="286"/>
    </row>
    <row r="15" spans="1:170" s="275" customFormat="1" ht="20.25" customHeight="1">
      <c r="A15" s="666"/>
      <c r="B15" s="666"/>
      <c r="C15" s="666"/>
      <c r="D15" s="662"/>
      <c r="E15" s="662"/>
      <c r="F15" s="662"/>
      <c r="G15" s="662"/>
      <c r="H15" s="668"/>
      <c r="I15" s="662"/>
      <c r="J15" s="662"/>
      <c r="K15" s="664"/>
      <c r="L15" s="664"/>
      <c r="M15" s="659"/>
      <c r="N15" s="659"/>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c r="DB15" s="286"/>
      <c r="DC15" s="286"/>
      <c r="DD15" s="286"/>
      <c r="DE15" s="286"/>
      <c r="DF15" s="286"/>
      <c r="DG15" s="286"/>
      <c r="DH15" s="286"/>
      <c r="DI15" s="286"/>
      <c r="DJ15" s="286"/>
      <c r="DK15" s="286"/>
      <c r="DL15" s="286"/>
      <c r="DM15" s="286"/>
      <c r="DN15" s="286"/>
      <c r="DO15" s="286"/>
      <c r="DP15" s="286"/>
      <c r="DQ15" s="286"/>
      <c r="DR15" s="286"/>
      <c r="DS15" s="286"/>
      <c r="DT15" s="286"/>
      <c r="DU15" s="286"/>
      <c r="DV15" s="286"/>
      <c r="DW15" s="286"/>
      <c r="DX15" s="286"/>
      <c r="DY15" s="286"/>
      <c r="DZ15" s="286"/>
      <c r="EA15" s="286"/>
      <c r="EB15" s="286"/>
      <c r="EC15" s="286"/>
      <c r="ED15" s="286"/>
      <c r="EE15" s="286"/>
      <c r="EF15" s="286"/>
      <c r="EG15" s="286"/>
      <c r="EH15" s="286"/>
      <c r="EI15" s="286"/>
      <c r="EJ15" s="286"/>
      <c r="EK15" s="286"/>
      <c r="EL15" s="286"/>
      <c r="EM15" s="286"/>
      <c r="EN15" s="286"/>
      <c r="EO15" s="286"/>
      <c r="EP15" s="286"/>
      <c r="EQ15" s="286"/>
      <c r="ER15" s="286"/>
      <c r="ES15" s="286"/>
      <c r="ET15" s="286"/>
      <c r="EU15" s="286"/>
      <c r="EV15" s="286"/>
      <c r="EW15" s="286"/>
      <c r="EX15" s="286"/>
      <c r="EY15" s="286"/>
      <c r="EZ15" s="286"/>
      <c r="FA15" s="286"/>
      <c r="FB15" s="286"/>
      <c r="FC15" s="286"/>
      <c r="FD15" s="286"/>
      <c r="FE15" s="286"/>
      <c r="FF15" s="286"/>
      <c r="FG15" s="286"/>
      <c r="FH15" s="286"/>
      <c r="FI15" s="286"/>
      <c r="FJ15" s="286"/>
      <c r="FK15" s="286"/>
      <c r="FL15" s="286"/>
      <c r="FM15" s="286"/>
      <c r="FN15" s="286"/>
    </row>
    <row r="16" spans="1:170" s="275" customFormat="1" ht="20.25" customHeight="1">
      <c r="A16" s="666"/>
      <c r="B16" s="666"/>
      <c r="C16" s="666"/>
      <c r="D16" s="662"/>
      <c r="E16" s="662"/>
      <c r="F16" s="662"/>
      <c r="G16" s="662"/>
      <c r="H16" s="668"/>
      <c r="I16" s="662"/>
      <c r="J16" s="662"/>
      <c r="K16" s="664"/>
      <c r="L16" s="664"/>
      <c r="M16" s="659"/>
      <c r="N16" s="659"/>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6"/>
      <c r="DC16" s="286"/>
      <c r="DD16" s="286"/>
      <c r="DE16" s="286"/>
      <c r="DF16" s="286"/>
      <c r="DG16" s="286"/>
      <c r="DH16" s="286"/>
      <c r="DI16" s="286"/>
      <c r="DJ16" s="286"/>
      <c r="DK16" s="286"/>
      <c r="DL16" s="286"/>
      <c r="DM16" s="286"/>
      <c r="DN16" s="286"/>
      <c r="DO16" s="286"/>
      <c r="DP16" s="286"/>
      <c r="DQ16" s="286"/>
      <c r="DR16" s="286"/>
      <c r="DS16" s="286"/>
      <c r="DT16" s="286"/>
      <c r="DU16" s="286"/>
      <c r="DV16" s="286"/>
      <c r="DW16" s="286"/>
      <c r="DX16" s="286"/>
      <c r="DY16" s="286"/>
      <c r="DZ16" s="286"/>
      <c r="EA16" s="286"/>
      <c r="EB16" s="286"/>
      <c r="EC16" s="286"/>
      <c r="ED16" s="286"/>
      <c r="EE16" s="286"/>
      <c r="EF16" s="286"/>
      <c r="EG16" s="286"/>
      <c r="EH16" s="286"/>
      <c r="EI16" s="286"/>
      <c r="EJ16" s="286"/>
      <c r="EK16" s="286"/>
      <c r="EL16" s="286"/>
      <c r="EM16" s="286"/>
      <c r="EN16" s="286"/>
      <c r="EO16" s="286"/>
      <c r="EP16" s="286"/>
      <c r="EQ16" s="286"/>
      <c r="ER16" s="286"/>
      <c r="ES16" s="286"/>
      <c r="ET16" s="286"/>
      <c r="EU16" s="286"/>
      <c r="EV16" s="286"/>
      <c r="EW16" s="286"/>
      <c r="EX16" s="286"/>
      <c r="EY16" s="286"/>
      <c r="EZ16" s="286"/>
      <c r="FA16" s="286"/>
      <c r="FB16" s="286"/>
      <c r="FC16" s="286"/>
      <c r="FD16" s="286"/>
      <c r="FE16" s="286"/>
      <c r="FF16" s="286"/>
      <c r="FG16" s="286"/>
      <c r="FH16" s="286"/>
      <c r="FI16" s="286"/>
      <c r="FJ16" s="286"/>
      <c r="FK16" s="286"/>
      <c r="FL16" s="286"/>
      <c r="FM16" s="286"/>
      <c r="FN16" s="286"/>
    </row>
    <row r="17" spans="1:170" s="275" customFormat="1" ht="20.25" customHeight="1">
      <c r="A17" s="666"/>
      <c r="B17" s="666"/>
      <c r="C17" s="666"/>
      <c r="D17" s="662"/>
      <c r="E17" s="662"/>
      <c r="F17" s="662"/>
      <c r="G17" s="662"/>
      <c r="H17" s="668"/>
      <c r="I17" s="662"/>
      <c r="J17" s="662"/>
      <c r="K17" s="664"/>
      <c r="L17" s="664"/>
      <c r="M17" s="659"/>
      <c r="N17" s="659"/>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c r="CL17" s="286"/>
      <c r="CM17" s="286"/>
      <c r="CN17" s="286"/>
      <c r="CO17" s="286"/>
      <c r="CP17" s="286"/>
      <c r="CQ17" s="286"/>
      <c r="CR17" s="286"/>
      <c r="CS17" s="286"/>
      <c r="CT17" s="286"/>
      <c r="CU17" s="286"/>
      <c r="CV17" s="286"/>
      <c r="CW17" s="286"/>
      <c r="CX17" s="286"/>
      <c r="CY17" s="286"/>
      <c r="CZ17" s="286"/>
      <c r="DA17" s="286"/>
      <c r="DB17" s="286"/>
      <c r="DC17" s="286"/>
      <c r="DD17" s="286"/>
      <c r="DE17" s="286"/>
      <c r="DF17" s="286"/>
      <c r="DG17" s="286"/>
      <c r="DH17" s="286"/>
      <c r="DI17" s="286"/>
      <c r="DJ17" s="286"/>
      <c r="DK17" s="286"/>
      <c r="DL17" s="286"/>
      <c r="DM17" s="286"/>
      <c r="DN17" s="286"/>
      <c r="DO17" s="286"/>
      <c r="DP17" s="286"/>
      <c r="DQ17" s="286"/>
      <c r="DR17" s="286"/>
      <c r="DS17" s="286"/>
      <c r="DT17" s="286"/>
      <c r="DU17" s="286"/>
      <c r="DV17" s="286"/>
      <c r="DW17" s="286"/>
      <c r="DX17" s="286"/>
      <c r="DY17" s="286"/>
      <c r="DZ17" s="286"/>
      <c r="EA17" s="286"/>
      <c r="EB17" s="286"/>
      <c r="EC17" s="286"/>
      <c r="ED17" s="286"/>
      <c r="EE17" s="286"/>
      <c r="EF17" s="286"/>
      <c r="EG17" s="286"/>
      <c r="EH17" s="286"/>
      <c r="EI17" s="286"/>
      <c r="EJ17" s="286"/>
      <c r="EK17" s="286"/>
      <c r="EL17" s="286"/>
      <c r="EM17" s="286"/>
      <c r="EN17" s="286"/>
      <c r="EO17" s="286"/>
      <c r="EP17" s="286"/>
      <c r="EQ17" s="286"/>
      <c r="ER17" s="286"/>
      <c r="ES17" s="286"/>
      <c r="ET17" s="286"/>
      <c r="EU17" s="286"/>
      <c r="EV17" s="286"/>
      <c r="EW17" s="286"/>
      <c r="EX17" s="286"/>
      <c r="EY17" s="286"/>
      <c r="EZ17" s="286"/>
      <c r="FA17" s="286"/>
      <c r="FB17" s="286"/>
      <c r="FC17" s="286"/>
      <c r="FD17" s="286"/>
      <c r="FE17" s="286"/>
      <c r="FF17" s="286"/>
      <c r="FG17" s="286"/>
      <c r="FH17" s="286"/>
      <c r="FI17" s="286"/>
      <c r="FJ17" s="286"/>
      <c r="FK17" s="286"/>
      <c r="FL17" s="286"/>
      <c r="FM17" s="286"/>
      <c r="FN17" s="286"/>
    </row>
    <row r="18" spans="1:170" s="275" customFormat="1" ht="20.25" customHeight="1">
      <c r="A18" s="666"/>
      <c r="B18" s="666"/>
      <c r="C18" s="666"/>
      <c r="D18" s="662"/>
      <c r="E18" s="662"/>
      <c r="F18" s="662"/>
      <c r="G18" s="662"/>
      <c r="H18" s="668"/>
      <c r="I18" s="662"/>
      <c r="J18" s="662"/>
      <c r="K18" s="664"/>
      <c r="L18" s="664"/>
      <c r="M18" s="659"/>
      <c r="N18" s="659"/>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c r="DM18" s="286"/>
      <c r="DN18" s="286"/>
      <c r="DO18" s="286"/>
      <c r="DP18" s="286"/>
      <c r="DQ18" s="286"/>
      <c r="DR18" s="286"/>
      <c r="DS18" s="286"/>
      <c r="DT18" s="286"/>
      <c r="DU18" s="286"/>
      <c r="DV18" s="286"/>
      <c r="DW18" s="286"/>
      <c r="DX18" s="286"/>
      <c r="DY18" s="286"/>
      <c r="DZ18" s="286"/>
      <c r="EA18" s="286"/>
      <c r="EB18" s="286"/>
      <c r="EC18" s="286"/>
      <c r="ED18" s="286"/>
      <c r="EE18" s="286"/>
      <c r="EF18" s="286"/>
      <c r="EG18" s="286"/>
      <c r="EH18" s="286"/>
      <c r="EI18" s="286"/>
      <c r="EJ18" s="286"/>
      <c r="EK18" s="286"/>
      <c r="EL18" s="286"/>
      <c r="EM18" s="286"/>
      <c r="EN18" s="286"/>
      <c r="EO18" s="286"/>
      <c r="EP18" s="286"/>
      <c r="EQ18" s="286"/>
      <c r="ER18" s="286"/>
      <c r="ES18" s="286"/>
      <c r="ET18" s="286"/>
      <c r="EU18" s="286"/>
      <c r="EV18" s="286"/>
      <c r="EW18" s="286"/>
      <c r="EX18" s="286"/>
      <c r="EY18" s="286"/>
      <c r="EZ18" s="286"/>
      <c r="FA18" s="286"/>
      <c r="FB18" s="286"/>
      <c r="FC18" s="286"/>
      <c r="FD18" s="286"/>
      <c r="FE18" s="286"/>
      <c r="FF18" s="286"/>
      <c r="FG18" s="286"/>
      <c r="FH18" s="286"/>
      <c r="FI18" s="286"/>
      <c r="FJ18" s="286"/>
      <c r="FK18" s="286"/>
      <c r="FL18" s="286"/>
      <c r="FM18" s="286"/>
      <c r="FN18" s="286"/>
    </row>
    <row r="19" spans="1:170" s="275" customFormat="1" ht="20.25" customHeight="1">
      <c r="A19" s="666">
        <f>'7- Mapa Final'!A20</f>
        <v>2</v>
      </c>
      <c r="B19" s="666" t="str">
        <f>'7- Mapa Final'!B20</f>
        <v>No salvaguardar los bienes e intereses asegurables de la Entidad</v>
      </c>
      <c r="C19" s="666" t="str">
        <f>'7- Mapa Final'!C20</f>
        <v>No atender los requisitos legales y normativos establecidos para el adecuado aseguramiento de los bienes e intereses de la Entidad</v>
      </c>
      <c r="D19" s="667" t="str">
        <f>'7- Mapa Final'!J20</f>
        <v>Muy Baja - 1</v>
      </c>
      <c r="E19" s="667" t="str">
        <f>'7- Mapa Final'!K20</f>
        <v>Leve - 1</v>
      </c>
      <c r="F19" s="662" t="str">
        <f>'7- Mapa Final'!M20</f>
        <v>Bajo - 1</v>
      </c>
      <c r="G19" s="662" t="str">
        <f>'7- Mapa Final'!N20</f>
        <v>Aceptar el riesgo</v>
      </c>
      <c r="H19" s="668" t="str">
        <f>'7- Mapa Final'!O20</f>
        <v>Realizar el seguimiento y control a las actividades del plan de seguros de la entidad, a fin de garantizar su calidad y oportunidad</v>
      </c>
      <c r="I19" s="662" t="s">
        <v>542</v>
      </c>
      <c r="J19" s="662"/>
      <c r="K19" s="663">
        <v>45383</v>
      </c>
      <c r="L19" s="663">
        <v>45473</v>
      </c>
      <c r="M19" s="659" t="s">
        <v>557</v>
      </c>
      <c r="N19" s="659" t="s">
        <v>418</v>
      </c>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6"/>
      <c r="BY19" s="286"/>
      <c r="BZ19" s="286"/>
      <c r="CA19" s="286"/>
      <c r="CB19" s="286"/>
      <c r="CC19" s="286"/>
      <c r="CD19" s="286"/>
      <c r="CE19" s="286"/>
      <c r="CF19" s="286"/>
      <c r="CG19" s="286"/>
      <c r="CH19" s="286"/>
      <c r="CI19" s="286"/>
      <c r="CJ19" s="286"/>
      <c r="CK19" s="286"/>
      <c r="CL19" s="286"/>
      <c r="CM19" s="286"/>
      <c r="CN19" s="286"/>
      <c r="CO19" s="286"/>
      <c r="CP19" s="286"/>
      <c r="CQ19" s="286"/>
      <c r="CR19" s="286"/>
      <c r="CS19" s="286"/>
      <c r="CT19" s="286"/>
      <c r="CU19" s="286"/>
      <c r="CV19" s="286"/>
      <c r="CW19" s="286"/>
      <c r="CX19" s="286"/>
      <c r="CY19" s="286"/>
      <c r="CZ19" s="286"/>
      <c r="DA19" s="286"/>
      <c r="DB19" s="286"/>
      <c r="DC19" s="286"/>
      <c r="DD19" s="286"/>
      <c r="DE19" s="286"/>
      <c r="DF19" s="286"/>
      <c r="DG19" s="286"/>
      <c r="DH19" s="286"/>
      <c r="DI19" s="286"/>
      <c r="DJ19" s="286"/>
      <c r="DK19" s="286"/>
      <c r="DL19" s="286"/>
      <c r="DM19" s="286"/>
      <c r="DN19" s="286"/>
      <c r="DO19" s="286"/>
      <c r="DP19" s="286"/>
      <c r="DQ19" s="286"/>
      <c r="DR19" s="286"/>
      <c r="DS19" s="286"/>
      <c r="DT19" s="286"/>
      <c r="DU19" s="286"/>
      <c r="DV19" s="286"/>
      <c r="DW19" s="286"/>
      <c r="DX19" s="286"/>
      <c r="DY19" s="286"/>
      <c r="DZ19" s="286"/>
      <c r="EA19" s="286"/>
      <c r="EB19" s="286"/>
      <c r="EC19" s="286"/>
      <c r="ED19" s="286"/>
      <c r="EE19" s="286"/>
      <c r="EF19" s="286"/>
      <c r="EG19" s="286"/>
      <c r="EH19" s="286"/>
      <c r="EI19" s="286"/>
      <c r="EJ19" s="286"/>
      <c r="EK19" s="286"/>
      <c r="EL19" s="286"/>
      <c r="EM19" s="286"/>
      <c r="EN19" s="286"/>
      <c r="EO19" s="286"/>
      <c r="EP19" s="286"/>
      <c r="EQ19" s="286"/>
      <c r="ER19" s="286"/>
      <c r="ES19" s="286"/>
      <c r="ET19" s="286"/>
      <c r="EU19" s="286"/>
      <c r="EV19" s="286"/>
      <c r="EW19" s="286"/>
      <c r="EX19" s="286"/>
      <c r="EY19" s="286"/>
      <c r="EZ19" s="286"/>
      <c r="FA19" s="286"/>
      <c r="FB19" s="286"/>
      <c r="FC19" s="286"/>
      <c r="FD19" s="286"/>
      <c r="FE19" s="286"/>
      <c r="FF19" s="286"/>
      <c r="FG19" s="286"/>
      <c r="FH19" s="286"/>
      <c r="FI19" s="286"/>
      <c r="FJ19" s="286"/>
      <c r="FK19" s="286"/>
      <c r="FL19" s="286"/>
      <c r="FM19" s="286"/>
      <c r="FN19" s="286"/>
    </row>
    <row r="20" spans="1:170" s="275" customFormat="1" ht="20.25" customHeight="1">
      <c r="A20" s="666"/>
      <c r="B20" s="666"/>
      <c r="C20" s="666"/>
      <c r="D20" s="662"/>
      <c r="E20" s="662"/>
      <c r="F20" s="662"/>
      <c r="G20" s="662"/>
      <c r="H20" s="668"/>
      <c r="I20" s="662"/>
      <c r="J20" s="662"/>
      <c r="K20" s="664"/>
      <c r="L20" s="664"/>
      <c r="M20" s="659"/>
      <c r="N20" s="659"/>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c r="CL20" s="286"/>
      <c r="CM20" s="286"/>
      <c r="CN20" s="286"/>
      <c r="CO20" s="286"/>
      <c r="CP20" s="286"/>
      <c r="CQ20" s="286"/>
      <c r="CR20" s="286"/>
      <c r="CS20" s="286"/>
      <c r="CT20" s="286"/>
      <c r="CU20" s="286"/>
      <c r="CV20" s="286"/>
      <c r="CW20" s="286"/>
      <c r="CX20" s="286"/>
      <c r="CY20" s="286"/>
      <c r="CZ20" s="286"/>
      <c r="DA20" s="286"/>
      <c r="DB20" s="286"/>
      <c r="DC20" s="286"/>
      <c r="DD20" s="286"/>
      <c r="DE20" s="286"/>
      <c r="DF20" s="286"/>
      <c r="DG20" s="286"/>
      <c r="DH20" s="286"/>
      <c r="DI20" s="286"/>
      <c r="DJ20" s="286"/>
      <c r="DK20" s="286"/>
      <c r="DL20" s="286"/>
      <c r="DM20" s="286"/>
      <c r="DN20" s="286"/>
      <c r="DO20" s="286"/>
      <c r="DP20" s="286"/>
      <c r="DQ20" s="286"/>
      <c r="DR20" s="286"/>
      <c r="DS20" s="286"/>
      <c r="DT20" s="286"/>
      <c r="DU20" s="286"/>
      <c r="DV20" s="286"/>
      <c r="DW20" s="286"/>
      <c r="DX20" s="286"/>
      <c r="DY20" s="286"/>
      <c r="DZ20" s="286"/>
      <c r="EA20" s="286"/>
      <c r="EB20" s="286"/>
      <c r="EC20" s="286"/>
      <c r="ED20" s="286"/>
      <c r="EE20" s="286"/>
      <c r="EF20" s="286"/>
      <c r="EG20" s="286"/>
      <c r="EH20" s="286"/>
      <c r="EI20" s="286"/>
      <c r="EJ20" s="286"/>
      <c r="EK20" s="286"/>
      <c r="EL20" s="286"/>
      <c r="EM20" s="286"/>
      <c r="EN20" s="286"/>
      <c r="EO20" s="286"/>
      <c r="EP20" s="286"/>
      <c r="EQ20" s="286"/>
      <c r="ER20" s="286"/>
      <c r="ES20" s="286"/>
      <c r="ET20" s="286"/>
      <c r="EU20" s="286"/>
      <c r="EV20" s="286"/>
      <c r="EW20" s="286"/>
      <c r="EX20" s="286"/>
      <c r="EY20" s="286"/>
      <c r="EZ20" s="286"/>
      <c r="FA20" s="286"/>
      <c r="FB20" s="286"/>
      <c r="FC20" s="286"/>
      <c r="FD20" s="286"/>
      <c r="FE20" s="286"/>
      <c r="FF20" s="286"/>
      <c r="FG20" s="286"/>
      <c r="FH20" s="286"/>
      <c r="FI20" s="286"/>
      <c r="FJ20" s="286"/>
      <c r="FK20" s="286"/>
      <c r="FL20" s="286"/>
      <c r="FM20" s="286"/>
      <c r="FN20" s="286"/>
    </row>
    <row r="21" spans="1:170" s="275" customFormat="1" ht="20.25" customHeight="1">
      <c r="A21" s="666"/>
      <c r="B21" s="666"/>
      <c r="C21" s="666"/>
      <c r="D21" s="662"/>
      <c r="E21" s="662"/>
      <c r="F21" s="662"/>
      <c r="G21" s="662"/>
      <c r="H21" s="668"/>
      <c r="I21" s="662"/>
      <c r="J21" s="662"/>
      <c r="K21" s="664"/>
      <c r="L21" s="664"/>
      <c r="M21" s="659"/>
      <c r="N21" s="659"/>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286"/>
      <c r="CP21" s="286"/>
      <c r="CQ21" s="286"/>
      <c r="CR21" s="286"/>
      <c r="CS21" s="286"/>
      <c r="CT21" s="286"/>
      <c r="CU21" s="286"/>
      <c r="CV21" s="286"/>
      <c r="CW21" s="286"/>
      <c r="CX21" s="286"/>
      <c r="CY21" s="286"/>
      <c r="CZ21" s="286"/>
      <c r="DA21" s="286"/>
      <c r="DB21" s="286"/>
      <c r="DC21" s="286"/>
      <c r="DD21" s="286"/>
      <c r="DE21" s="286"/>
      <c r="DF21" s="286"/>
      <c r="DG21" s="286"/>
      <c r="DH21" s="286"/>
      <c r="DI21" s="286"/>
      <c r="DJ21" s="286"/>
      <c r="DK21" s="286"/>
      <c r="DL21" s="286"/>
      <c r="DM21" s="286"/>
      <c r="DN21" s="286"/>
      <c r="DO21" s="286"/>
      <c r="DP21" s="286"/>
      <c r="DQ21" s="286"/>
      <c r="DR21" s="286"/>
      <c r="DS21" s="286"/>
      <c r="DT21" s="286"/>
      <c r="DU21" s="286"/>
      <c r="DV21" s="286"/>
      <c r="DW21" s="286"/>
      <c r="DX21" s="286"/>
      <c r="DY21" s="286"/>
      <c r="DZ21" s="286"/>
      <c r="EA21" s="286"/>
      <c r="EB21" s="286"/>
      <c r="EC21" s="286"/>
      <c r="ED21" s="286"/>
      <c r="EE21" s="286"/>
      <c r="EF21" s="286"/>
      <c r="EG21" s="286"/>
      <c r="EH21" s="286"/>
      <c r="EI21" s="286"/>
      <c r="EJ21" s="286"/>
      <c r="EK21" s="286"/>
      <c r="EL21" s="286"/>
      <c r="EM21" s="286"/>
      <c r="EN21" s="286"/>
      <c r="EO21" s="286"/>
      <c r="EP21" s="286"/>
      <c r="EQ21" s="286"/>
      <c r="ER21" s="286"/>
      <c r="ES21" s="286"/>
      <c r="ET21" s="286"/>
      <c r="EU21" s="286"/>
      <c r="EV21" s="286"/>
      <c r="EW21" s="286"/>
      <c r="EX21" s="286"/>
      <c r="EY21" s="286"/>
      <c r="EZ21" s="286"/>
      <c r="FA21" s="286"/>
      <c r="FB21" s="286"/>
      <c r="FC21" s="286"/>
      <c r="FD21" s="286"/>
      <c r="FE21" s="286"/>
      <c r="FF21" s="286"/>
      <c r="FG21" s="286"/>
      <c r="FH21" s="286"/>
      <c r="FI21" s="286"/>
      <c r="FJ21" s="286"/>
      <c r="FK21" s="286"/>
      <c r="FL21" s="286"/>
      <c r="FM21" s="286"/>
      <c r="FN21" s="286"/>
    </row>
    <row r="22" spans="1:170" s="275" customFormat="1" ht="20.25" customHeight="1">
      <c r="A22" s="666"/>
      <c r="B22" s="666"/>
      <c r="C22" s="666"/>
      <c r="D22" s="662"/>
      <c r="E22" s="662"/>
      <c r="F22" s="662"/>
      <c r="G22" s="662"/>
      <c r="H22" s="668"/>
      <c r="I22" s="662"/>
      <c r="J22" s="662"/>
      <c r="K22" s="664"/>
      <c r="L22" s="664"/>
      <c r="M22" s="659"/>
      <c r="N22" s="659"/>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c r="CO22" s="286"/>
      <c r="CP22" s="286"/>
      <c r="CQ22" s="286"/>
      <c r="CR22" s="286"/>
      <c r="CS22" s="286"/>
      <c r="CT22" s="286"/>
      <c r="CU22" s="286"/>
      <c r="CV22" s="286"/>
      <c r="CW22" s="286"/>
      <c r="CX22" s="286"/>
      <c r="CY22" s="286"/>
      <c r="CZ22" s="286"/>
      <c r="DA22" s="286"/>
      <c r="DB22" s="286"/>
      <c r="DC22" s="286"/>
      <c r="DD22" s="286"/>
      <c r="DE22" s="286"/>
      <c r="DF22" s="286"/>
      <c r="DG22" s="286"/>
      <c r="DH22" s="286"/>
      <c r="DI22" s="286"/>
      <c r="DJ22" s="286"/>
      <c r="DK22" s="286"/>
      <c r="DL22" s="286"/>
      <c r="DM22" s="286"/>
      <c r="DN22" s="286"/>
      <c r="DO22" s="286"/>
      <c r="DP22" s="286"/>
      <c r="DQ22" s="286"/>
      <c r="DR22" s="286"/>
      <c r="DS22" s="286"/>
      <c r="DT22" s="286"/>
      <c r="DU22" s="286"/>
      <c r="DV22" s="286"/>
      <c r="DW22" s="286"/>
      <c r="DX22" s="286"/>
      <c r="DY22" s="286"/>
      <c r="DZ22" s="286"/>
      <c r="EA22" s="286"/>
      <c r="EB22" s="286"/>
      <c r="EC22" s="286"/>
      <c r="ED22" s="286"/>
      <c r="EE22" s="286"/>
      <c r="EF22" s="286"/>
      <c r="EG22" s="286"/>
      <c r="EH22" s="286"/>
      <c r="EI22" s="286"/>
      <c r="EJ22" s="286"/>
      <c r="EK22" s="286"/>
      <c r="EL22" s="286"/>
      <c r="EM22" s="286"/>
      <c r="EN22" s="286"/>
      <c r="EO22" s="286"/>
      <c r="EP22" s="286"/>
      <c r="EQ22" s="286"/>
      <c r="ER22" s="286"/>
      <c r="ES22" s="286"/>
      <c r="ET22" s="286"/>
      <c r="EU22" s="286"/>
      <c r="EV22" s="286"/>
      <c r="EW22" s="286"/>
      <c r="EX22" s="286"/>
      <c r="EY22" s="286"/>
      <c r="EZ22" s="286"/>
      <c r="FA22" s="286"/>
      <c r="FB22" s="286"/>
      <c r="FC22" s="286"/>
      <c r="FD22" s="286"/>
      <c r="FE22" s="286"/>
      <c r="FF22" s="286"/>
      <c r="FG22" s="286"/>
      <c r="FH22" s="286"/>
      <c r="FI22" s="286"/>
      <c r="FJ22" s="286"/>
      <c r="FK22" s="286"/>
      <c r="FL22" s="286"/>
      <c r="FM22" s="286"/>
      <c r="FN22" s="286"/>
    </row>
    <row r="23" spans="1:170" s="275" customFormat="1" ht="20.25" customHeight="1">
      <c r="A23" s="666"/>
      <c r="B23" s="666"/>
      <c r="C23" s="666"/>
      <c r="D23" s="662"/>
      <c r="E23" s="662"/>
      <c r="F23" s="662"/>
      <c r="G23" s="662"/>
      <c r="H23" s="668"/>
      <c r="I23" s="662"/>
      <c r="J23" s="662"/>
      <c r="K23" s="664"/>
      <c r="L23" s="664"/>
      <c r="M23" s="659"/>
      <c r="N23" s="659"/>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c r="CU23" s="286"/>
      <c r="CV23" s="286"/>
      <c r="CW23" s="286"/>
      <c r="CX23" s="286"/>
      <c r="CY23" s="286"/>
      <c r="CZ23" s="286"/>
      <c r="DA23" s="286"/>
      <c r="DB23" s="286"/>
      <c r="DC23" s="286"/>
      <c r="DD23" s="286"/>
      <c r="DE23" s="286"/>
      <c r="DF23" s="286"/>
      <c r="DG23" s="286"/>
      <c r="DH23" s="286"/>
      <c r="DI23" s="286"/>
      <c r="DJ23" s="286"/>
      <c r="DK23" s="286"/>
      <c r="DL23" s="286"/>
      <c r="DM23" s="286"/>
      <c r="DN23" s="286"/>
      <c r="DO23" s="286"/>
      <c r="DP23" s="286"/>
      <c r="DQ23" s="286"/>
      <c r="DR23" s="286"/>
      <c r="DS23" s="286"/>
      <c r="DT23" s="286"/>
      <c r="DU23" s="286"/>
      <c r="DV23" s="286"/>
      <c r="DW23" s="286"/>
      <c r="DX23" s="286"/>
      <c r="DY23" s="286"/>
      <c r="DZ23" s="286"/>
      <c r="EA23" s="286"/>
      <c r="EB23" s="286"/>
      <c r="EC23" s="286"/>
      <c r="ED23" s="286"/>
      <c r="EE23" s="286"/>
      <c r="EF23" s="286"/>
      <c r="EG23" s="286"/>
      <c r="EH23" s="286"/>
      <c r="EI23" s="286"/>
      <c r="EJ23" s="286"/>
      <c r="EK23" s="286"/>
      <c r="EL23" s="286"/>
      <c r="EM23" s="286"/>
      <c r="EN23" s="286"/>
      <c r="EO23" s="286"/>
      <c r="EP23" s="286"/>
      <c r="EQ23" s="286"/>
      <c r="ER23" s="286"/>
      <c r="ES23" s="286"/>
      <c r="ET23" s="286"/>
      <c r="EU23" s="286"/>
      <c r="EV23" s="286"/>
      <c r="EW23" s="286"/>
      <c r="EX23" s="286"/>
      <c r="EY23" s="286"/>
      <c r="EZ23" s="286"/>
      <c r="FA23" s="286"/>
      <c r="FB23" s="286"/>
      <c r="FC23" s="286"/>
      <c r="FD23" s="286"/>
      <c r="FE23" s="286"/>
      <c r="FF23" s="286"/>
      <c r="FG23" s="286"/>
      <c r="FH23" s="286"/>
      <c r="FI23" s="286"/>
      <c r="FJ23" s="286"/>
      <c r="FK23" s="286"/>
      <c r="FL23" s="286"/>
      <c r="FM23" s="286"/>
      <c r="FN23" s="286"/>
    </row>
    <row r="24" spans="1:170" ht="20.25" customHeight="1">
      <c r="A24" s="666"/>
      <c r="B24" s="666"/>
      <c r="C24" s="666"/>
      <c r="D24" s="662"/>
      <c r="E24" s="662"/>
      <c r="F24" s="662"/>
      <c r="G24" s="662"/>
      <c r="H24" s="668"/>
      <c r="I24" s="662"/>
      <c r="J24" s="662"/>
      <c r="K24" s="664"/>
      <c r="L24" s="664"/>
      <c r="M24" s="659"/>
      <c r="N24" s="659"/>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c r="EC24" s="287"/>
      <c r="ED24" s="287"/>
      <c r="EE24" s="287"/>
      <c r="EF24" s="287"/>
      <c r="EG24" s="287"/>
      <c r="EH24" s="287"/>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8"/>
    </row>
    <row r="25" spans="1:170" ht="20.25" customHeight="1">
      <c r="A25" s="666"/>
      <c r="B25" s="666"/>
      <c r="C25" s="666"/>
      <c r="D25" s="662"/>
      <c r="E25" s="662"/>
      <c r="F25" s="662"/>
      <c r="G25" s="662"/>
      <c r="H25" s="668"/>
      <c r="I25" s="662"/>
      <c r="J25" s="662"/>
      <c r="K25" s="664"/>
      <c r="L25" s="664"/>
      <c r="M25" s="659"/>
      <c r="N25" s="659"/>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87"/>
      <c r="DL25" s="287"/>
      <c r="DM25" s="287"/>
      <c r="DN25" s="287"/>
      <c r="DO25" s="287"/>
      <c r="DP25" s="287"/>
      <c r="DQ25" s="287"/>
      <c r="DR25" s="287"/>
      <c r="DS25" s="287"/>
      <c r="DT25" s="287"/>
      <c r="DU25" s="287"/>
      <c r="DV25" s="287"/>
      <c r="DW25" s="287"/>
      <c r="DX25" s="287"/>
      <c r="DY25" s="287"/>
      <c r="DZ25" s="287"/>
      <c r="EA25" s="287"/>
      <c r="EB25" s="287"/>
      <c r="EC25" s="287"/>
      <c r="ED25" s="287"/>
      <c r="EE25" s="287"/>
      <c r="EF25" s="287"/>
      <c r="EG25" s="287"/>
      <c r="EH25" s="287"/>
      <c r="EI25" s="287"/>
      <c r="EJ25" s="287"/>
      <c r="EK25" s="287"/>
      <c r="EL25" s="287"/>
      <c r="EM25" s="287"/>
      <c r="EN25" s="287"/>
      <c r="EO25" s="287"/>
      <c r="EP25" s="287"/>
      <c r="EQ25" s="287"/>
      <c r="ER25" s="287"/>
      <c r="ES25" s="287"/>
      <c r="ET25" s="287"/>
      <c r="EU25" s="287"/>
      <c r="EV25" s="287"/>
      <c r="EW25" s="287"/>
      <c r="EX25" s="287"/>
      <c r="EY25" s="287"/>
      <c r="EZ25" s="287"/>
      <c r="FA25" s="287"/>
      <c r="FB25" s="287"/>
      <c r="FC25" s="287"/>
      <c r="FD25" s="287"/>
      <c r="FE25" s="287"/>
      <c r="FF25" s="287"/>
      <c r="FG25" s="287"/>
      <c r="FH25" s="287"/>
      <c r="FI25" s="287"/>
      <c r="FJ25" s="287"/>
      <c r="FK25" s="287"/>
      <c r="FL25" s="287"/>
      <c r="FM25" s="287"/>
      <c r="FN25" s="288"/>
    </row>
    <row r="26" spans="1:170" ht="20.25" customHeight="1">
      <c r="A26" s="666"/>
      <c r="B26" s="666"/>
      <c r="C26" s="666"/>
      <c r="D26" s="662"/>
      <c r="E26" s="662"/>
      <c r="F26" s="662"/>
      <c r="G26" s="662"/>
      <c r="H26" s="668"/>
      <c r="I26" s="662"/>
      <c r="J26" s="662"/>
      <c r="K26" s="664"/>
      <c r="L26" s="664"/>
      <c r="M26" s="659"/>
      <c r="N26" s="659"/>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c r="DD26" s="287"/>
      <c r="DE26" s="287"/>
      <c r="DF26" s="287"/>
      <c r="DG26" s="287"/>
      <c r="DH26" s="287"/>
      <c r="DI26" s="287"/>
      <c r="DJ26" s="287"/>
      <c r="DK26" s="287"/>
      <c r="DL26" s="287"/>
      <c r="DM26" s="287"/>
      <c r="DN26" s="287"/>
      <c r="DO26" s="287"/>
      <c r="DP26" s="287"/>
      <c r="DQ26" s="287"/>
      <c r="DR26" s="287"/>
      <c r="DS26" s="287"/>
      <c r="DT26" s="287"/>
      <c r="DU26" s="287"/>
      <c r="DV26" s="287"/>
      <c r="DW26" s="287"/>
      <c r="DX26" s="287"/>
      <c r="DY26" s="287"/>
      <c r="DZ26" s="287"/>
      <c r="EA26" s="287"/>
      <c r="EB26" s="287"/>
      <c r="EC26" s="287"/>
      <c r="ED26" s="287"/>
      <c r="EE26" s="287"/>
      <c r="EF26" s="287"/>
      <c r="EG26" s="287"/>
      <c r="EH26" s="287"/>
      <c r="EI26" s="287"/>
      <c r="EJ26" s="287"/>
      <c r="EK26" s="287"/>
      <c r="EL26" s="287"/>
      <c r="EM26" s="287"/>
      <c r="EN26" s="287"/>
      <c r="EO26" s="287"/>
      <c r="EP26" s="287"/>
      <c r="EQ26" s="287"/>
      <c r="ER26" s="287"/>
      <c r="ES26" s="287"/>
      <c r="ET26" s="287"/>
      <c r="EU26" s="287"/>
      <c r="EV26" s="287"/>
      <c r="EW26" s="287"/>
      <c r="EX26" s="287"/>
      <c r="EY26" s="287"/>
      <c r="EZ26" s="287"/>
      <c r="FA26" s="287"/>
      <c r="FB26" s="287"/>
      <c r="FC26" s="287"/>
      <c r="FD26" s="287"/>
      <c r="FE26" s="287"/>
      <c r="FF26" s="287"/>
      <c r="FG26" s="287"/>
      <c r="FH26" s="287"/>
      <c r="FI26" s="287"/>
      <c r="FJ26" s="287"/>
      <c r="FK26" s="287"/>
      <c r="FL26" s="287"/>
      <c r="FM26" s="287"/>
      <c r="FN26" s="288"/>
    </row>
    <row r="27" spans="1:170" ht="20.25" customHeight="1">
      <c r="A27" s="666"/>
      <c r="B27" s="666"/>
      <c r="C27" s="666"/>
      <c r="D27" s="662"/>
      <c r="E27" s="662"/>
      <c r="F27" s="662"/>
      <c r="G27" s="662"/>
      <c r="H27" s="668"/>
      <c r="I27" s="662"/>
      <c r="J27" s="662"/>
      <c r="K27" s="664"/>
      <c r="L27" s="664"/>
      <c r="M27" s="659"/>
      <c r="N27" s="659"/>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c r="BV27" s="287"/>
      <c r="BW27" s="287"/>
      <c r="BX27" s="287"/>
      <c r="BY27" s="287"/>
      <c r="BZ27" s="287"/>
      <c r="CA27" s="287"/>
      <c r="CB27" s="287"/>
      <c r="CC27" s="287"/>
      <c r="CD27" s="287"/>
      <c r="CE27" s="287"/>
      <c r="CF27" s="287"/>
      <c r="CG27" s="287"/>
      <c r="CH27" s="287"/>
      <c r="CI27" s="287"/>
      <c r="CJ27" s="287"/>
      <c r="CK27" s="287"/>
      <c r="CL27" s="287"/>
      <c r="CM27" s="287"/>
      <c r="CN27" s="287"/>
      <c r="CO27" s="287"/>
      <c r="CP27" s="287"/>
      <c r="CQ27" s="287"/>
      <c r="CR27" s="287"/>
      <c r="CS27" s="287"/>
      <c r="CT27" s="287"/>
      <c r="CU27" s="287"/>
      <c r="CV27" s="287"/>
      <c r="CW27" s="287"/>
      <c r="CX27" s="287"/>
      <c r="CY27" s="287"/>
      <c r="CZ27" s="287"/>
      <c r="DA27" s="287"/>
      <c r="DB27" s="287"/>
      <c r="DC27" s="287"/>
      <c r="DD27" s="287"/>
      <c r="DE27" s="287"/>
      <c r="DF27" s="287"/>
      <c r="DG27" s="287"/>
      <c r="DH27" s="287"/>
      <c r="DI27" s="287"/>
      <c r="DJ27" s="287"/>
      <c r="DK27" s="287"/>
      <c r="DL27" s="287"/>
      <c r="DM27" s="287"/>
      <c r="DN27" s="287"/>
      <c r="DO27" s="287"/>
      <c r="DP27" s="287"/>
      <c r="DQ27" s="287"/>
      <c r="DR27" s="287"/>
      <c r="DS27" s="287"/>
      <c r="DT27" s="287"/>
      <c r="DU27" s="287"/>
      <c r="DV27" s="287"/>
      <c r="DW27" s="287"/>
      <c r="DX27" s="287"/>
      <c r="DY27" s="287"/>
      <c r="DZ27" s="287"/>
      <c r="EA27" s="287"/>
      <c r="EB27" s="287"/>
      <c r="EC27" s="287"/>
      <c r="ED27" s="287"/>
      <c r="EE27" s="287"/>
      <c r="EF27" s="287"/>
      <c r="EG27" s="287"/>
      <c r="EH27" s="287"/>
      <c r="EI27" s="287"/>
      <c r="EJ27" s="287"/>
      <c r="EK27" s="287"/>
      <c r="EL27" s="287"/>
      <c r="EM27" s="287"/>
      <c r="EN27" s="287"/>
      <c r="EO27" s="287"/>
      <c r="EP27" s="287"/>
      <c r="EQ27" s="287"/>
      <c r="ER27" s="287"/>
      <c r="ES27" s="287"/>
      <c r="ET27" s="287"/>
      <c r="EU27" s="287"/>
      <c r="EV27" s="287"/>
      <c r="EW27" s="287"/>
      <c r="EX27" s="287"/>
      <c r="EY27" s="287"/>
      <c r="EZ27" s="287"/>
      <c r="FA27" s="287"/>
      <c r="FB27" s="287"/>
      <c r="FC27" s="287"/>
      <c r="FD27" s="287"/>
      <c r="FE27" s="287"/>
      <c r="FF27" s="287"/>
      <c r="FG27" s="287"/>
      <c r="FH27" s="287"/>
      <c r="FI27" s="287"/>
      <c r="FJ27" s="287"/>
      <c r="FK27" s="287"/>
      <c r="FL27" s="287"/>
      <c r="FM27" s="287"/>
      <c r="FN27" s="288"/>
    </row>
    <row r="28" spans="1:170" ht="20.25" customHeight="1">
      <c r="A28" s="666"/>
      <c r="B28" s="666"/>
      <c r="C28" s="666"/>
      <c r="D28" s="662"/>
      <c r="E28" s="662"/>
      <c r="F28" s="662"/>
      <c r="G28" s="662"/>
      <c r="H28" s="668"/>
      <c r="I28" s="662"/>
      <c r="J28" s="662"/>
      <c r="K28" s="664"/>
      <c r="L28" s="664"/>
      <c r="M28" s="659"/>
      <c r="N28" s="659"/>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c r="CS28" s="287"/>
      <c r="CT28" s="287"/>
      <c r="CU28" s="287"/>
      <c r="CV28" s="287"/>
      <c r="CW28" s="287"/>
      <c r="CX28" s="287"/>
      <c r="CY28" s="287"/>
      <c r="CZ28" s="287"/>
      <c r="DA28" s="287"/>
      <c r="DB28" s="287"/>
      <c r="DC28" s="287"/>
      <c r="DD28" s="287"/>
      <c r="DE28" s="287"/>
      <c r="DF28" s="287"/>
      <c r="DG28" s="287"/>
      <c r="DH28" s="287"/>
      <c r="DI28" s="287"/>
      <c r="DJ28" s="287"/>
      <c r="DK28" s="287"/>
      <c r="DL28" s="287"/>
      <c r="DM28" s="287"/>
      <c r="DN28" s="287"/>
      <c r="DO28" s="287"/>
      <c r="DP28" s="287"/>
      <c r="DQ28" s="287"/>
      <c r="DR28" s="287"/>
      <c r="DS28" s="287"/>
      <c r="DT28" s="287"/>
      <c r="DU28" s="287"/>
      <c r="DV28" s="287"/>
      <c r="DW28" s="287"/>
      <c r="DX28" s="287"/>
      <c r="DY28" s="287"/>
      <c r="DZ28" s="287"/>
      <c r="EA28" s="287"/>
      <c r="EB28" s="287"/>
      <c r="EC28" s="287"/>
      <c r="ED28" s="287"/>
      <c r="EE28" s="287"/>
      <c r="EF28" s="287"/>
      <c r="EG28" s="287"/>
      <c r="EH28" s="287"/>
      <c r="EI28" s="287"/>
      <c r="EJ28" s="287"/>
      <c r="EK28" s="287"/>
      <c r="EL28" s="287"/>
      <c r="EM28" s="287"/>
      <c r="EN28" s="287"/>
      <c r="EO28" s="287"/>
      <c r="EP28" s="287"/>
      <c r="EQ28" s="287"/>
      <c r="ER28" s="287"/>
      <c r="ES28" s="287"/>
      <c r="ET28" s="287"/>
      <c r="EU28" s="287"/>
      <c r="EV28" s="287"/>
      <c r="EW28" s="287"/>
      <c r="EX28" s="287"/>
      <c r="EY28" s="287"/>
      <c r="EZ28" s="287"/>
      <c r="FA28" s="287"/>
      <c r="FB28" s="287"/>
      <c r="FC28" s="287"/>
      <c r="FD28" s="287"/>
      <c r="FE28" s="287"/>
      <c r="FF28" s="287"/>
      <c r="FG28" s="287"/>
      <c r="FH28" s="287"/>
      <c r="FI28" s="287"/>
      <c r="FJ28" s="287"/>
      <c r="FK28" s="287"/>
      <c r="FL28" s="287"/>
      <c r="FM28" s="287"/>
      <c r="FN28" s="288"/>
    </row>
    <row r="29" spans="1:170" s="275" customFormat="1" ht="20.25" customHeight="1">
      <c r="A29" s="666">
        <f>'7- Mapa Final'!A30</f>
        <v>3</v>
      </c>
      <c r="B29" s="666" t="str">
        <f>'7- Mapa Final'!B30</f>
        <v>Perdida parcial o total de la información</v>
      </c>
      <c r="C29" s="666" t="str">
        <f>'7- Mapa Final'!C30</f>
        <v>Posibilidad de pérdida de la documentación en los procesos internos del área, debido al traslado de la documentación a otras dependencias. Igualmente el no registro en el aplicativo de correspondencia de las solicitudes remitdias a la entidad a través de correo electrónico o de manera física</v>
      </c>
      <c r="D29" s="667" t="str">
        <f>'7- Mapa Final'!J30</f>
        <v>Muy Baja - 1</v>
      </c>
      <c r="E29" s="667" t="str">
        <f>'7- Mapa Final'!K30</f>
        <v>Leve - 1</v>
      </c>
      <c r="F29" s="662" t="str">
        <f>'7- Mapa Final'!M30</f>
        <v>Bajo - 1</v>
      </c>
      <c r="G29" s="662" t="str">
        <f>'7- Mapa Final'!N30</f>
        <v>Aceptar el riesgo</v>
      </c>
      <c r="H29" s="668" t="str">
        <f>'7- Mapa Final'!O30</f>
        <v>- Intervención de archivos (clasificación, organización, foliado, FUID, etc.) de la Dirección Ejecutiva
- Revisión planillas de entrega de correspondencia para verificar si reporta inconsistencia en la entrega de la documentación</v>
      </c>
      <c r="I29" s="662" t="s">
        <v>542</v>
      </c>
      <c r="J29" s="662"/>
      <c r="K29" s="663">
        <v>45383</v>
      </c>
      <c r="L29" s="663">
        <v>45473</v>
      </c>
      <c r="M29" s="661" t="s">
        <v>558</v>
      </c>
      <c r="N29" s="661" t="s">
        <v>420</v>
      </c>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286"/>
      <c r="BF29" s="286"/>
      <c r="BG29" s="286"/>
      <c r="BH29" s="286"/>
      <c r="BI29" s="286"/>
      <c r="BJ29" s="286"/>
      <c r="BK29" s="286"/>
      <c r="BL29" s="286"/>
      <c r="BM29" s="286"/>
      <c r="BN29" s="286"/>
      <c r="BO29" s="286"/>
      <c r="BP29" s="286"/>
      <c r="BQ29" s="286"/>
      <c r="BR29" s="286"/>
      <c r="BS29" s="286"/>
      <c r="BT29" s="286"/>
      <c r="BU29" s="286"/>
      <c r="BV29" s="286"/>
      <c r="BW29" s="286"/>
      <c r="BX29" s="286"/>
      <c r="BY29" s="286"/>
      <c r="BZ29" s="286"/>
      <c r="CA29" s="286"/>
      <c r="CB29" s="286"/>
      <c r="CC29" s="286"/>
      <c r="CD29" s="286"/>
      <c r="CE29" s="286"/>
      <c r="CF29" s="286"/>
      <c r="CG29" s="286"/>
      <c r="CH29" s="286"/>
      <c r="CI29" s="286"/>
      <c r="CJ29" s="286"/>
      <c r="CK29" s="286"/>
      <c r="CL29" s="286"/>
      <c r="CM29" s="286"/>
      <c r="CN29" s="286"/>
      <c r="CO29" s="286"/>
      <c r="CP29" s="286"/>
      <c r="CQ29" s="286"/>
      <c r="CR29" s="286"/>
      <c r="CS29" s="286"/>
      <c r="CT29" s="286"/>
      <c r="CU29" s="286"/>
      <c r="CV29" s="286"/>
      <c r="CW29" s="286"/>
      <c r="CX29" s="286"/>
      <c r="CY29" s="286"/>
      <c r="CZ29" s="286"/>
      <c r="DA29" s="286"/>
      <c r="DB29" s="286"/>
      <c r="DC29" s="286"/>
      <c r="DD29" s="286"/>
      <c r="DE29" s="286"/>
      <c r="DF29" s="286"/>
      <c r="DG29" s="286"/>
      <c r="DH29" s="286"/>
      <c r="DI29" s="286"/>
      <c r="DJ29" s="286"/>
      <c r="DK29" s="286"/>
      <c r="DL29" s="286"/>
      <c r="DM29" s="286"/>
      <c r="DN29" s="286"/>
      <c r="DO29" s="286"/>
      <c r="DP29" s="286"/>
      <c r="DQ29" s="286"/>
      <c r="DR29" s="286"/>
      <c r="DS29" s="286"/>
      <c r="DT29" s="286"/>
      <c r="DU29" s="286"/>
      <c r="DV29" s="286"/>
      <c r="DW29" s="286"/>
      <c r="DX29" s="286"/>
      <c r="DY29" s="286"/>
      <c r="DZ29" s="286"/>
      <c r="EA29" s="286"/>
      <c r="EB29" s="286"/>
      <c r="EC29" s="286"/>
      <c r="ED29" s="286"/>
      <c r="EE29" s="286"/>
      <c r="EF29" s="286"/>
      <c r="EG29" s="286"/>
      <c r="EH29" s="286"/>
      <c r="EI29" s="286"/>
      <c r="EJ29" s="286"/>
      <c r="EK29" s="286"/>
      <c r="EL29" s="286"/>
      <c r="EM29" s="286"/>
      <c r="EN29" s="286"/>
      <c r="EO29" s="286"/>
      <c r="EP29" s="286"/>
      <c r="EQ29" s="286"/>
      <c r="ER29" s="286"/>
      <c r="ES29" s="286"/>
      <c r="ET29" s="286"/>
      <c r="EU29" s="286"/>
      <c r="EV29" s="286"/>
      <c r="EW29" s="286"/>
      <c r="EX29" s="286"/>
      <c r="EY29" s="286"/>
      <c r="EZ29" s="286"/>
      <c r="FA29" s="286"/>
      <c r="FB29" s="286"/>
      <c r="FC29" s="286"/>
      <c r="FD29" s="286"/>
      <c r="FE29" s="286"/>
      <c r="FF29" s="286"/>
      <c r="FG29" s="286"/>
      <c r="FH29" s="286"/>
      <c r="FI29" s="286"/>
      <c r="FJ29" s="286"/>
      <c r="FK29" s="286"/>
      <c r="FL29" s="286"/>
      <c r="FM29" s="286"/>
      <c r="FN29" s="286"/>
    </row>
    <row r="30" spans="1:170" s="275" customFormat="1" ht="20.25" customHeight="1">
      <c r="A30" s="666"/>
      <c r="B30" s="666"/>
      <c r="C30" s="666"/>
      <c r="D30" s="662"/>
      <c r="E30" s="662"/>
      <c r="F30" s="662"/>
      <c r="G30" s="662"/>
      <c r="H30" s="668"/>
      <c r="I30" s="662"/>
      <c r="J30" s="662"/>
      <c r="K30" s="664"/>
      <c r="L30" s="664"/>
      <c r="M30" s="661"/>
      <c r="N30" s="661"/>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86"/>
      <c r="CC30" s="286"/>
      <c r="CD30" s="286"/>
      <c r="CE30" s="286"/>
      <c r="CF30" s="286"/>
      <c r="CG30" s="286"/>
      <c r="CH30" s="286"/>
      <c r="CI30" s="286"/>
      <c r="CJ30" s="286"/>
      <c r="CK30" s="286"/>
      <c r="CL30" s="286"/>
      <c r="CM30" s="286"/>
      <c r="CN30" s="286"/>
      <c r="CO30" s="286"/>
      <c r="CP30" s="286"/>
      <c r="CQ30" s="286"/>
      <c r="CR30" s="286"/>
      <c r="CS30" s="286"/>
      <c r="CT30" s="286"/>
      <c r="CU30" s="286"/>
      <c r="CV30" s="286"/>
      <c r="CW30" s="286"/>
      <c r="CX30" s="286"/>
      <c r="CY30" s="286"/>
      <c r="CZ30" s="286"/>
      <c r="DA30" s="286"/>
      <c r="DB30" s="286"/>
      <c r="DC30" s="286"/>
      <c r="DD30" s="286"/>
      <c r="DE30" s="286"/>
      <c r="DF30" s="286"/>
      <c r="DG30" s="286"/>
      <c r="DH30" s="286"/>
      <c r="DI30" s="286"/>
      <c r="DJ30" s="286"/>
      <c r="DK30" s="286"/>
      <c r="DL30" s="286"/>
      <c r="DM30" s="286"/>
      <c r="DN30" s="286"/>
      <c r="DO30" s="286"/>
      <c r="DP30" s="286"/>
      <c r="DQ30" s="286"/>
      <c r="DR30" s="286"/>
      <c r="DS30" s="286"/>
      <c r="DT30" s="286"/>
      <c r="DU30" s="286"/>
      <c r="DV30" s="286"/>
      <c r="DW30" s="286"/>
      <c r="DX30" s="286"/>
      <c r="DY30" s="286"/>
      <c r="DZ30" s="286"/>
      <c r="EA30" s="286"/>
      <c r="EB30" s="286"/>
      <c r="EC30" s="286"/>
      <c r="ED30" s="286"/>
      <c r="EE30" s="286"/>
      <c r="EF30" s="286"/>
      <c r="EG30" s="286"/>
      <c r="EH30" s="286"/>
      <c r="EI30" s="286"/>
      <c r="EJ30" s="286"/>
      <c r="EK30" s="286"/>
      <c r="EL30" s="286"/>
      <c r="EM30" s="286"/>
      <c r="EN30" s="286"/>
      <c r="EO30" s="286"/>
      <c r="EP30" s="286"/>
      <c r="EQ30" s="286"/>
      <c r="ER30" s="286"/>
      <c r="ES30" s="286"/>
      <c r="ET30" s="286"/>
      <c r="EU30" s="286"/>
      <c r="EV30" s="286"/>
      <c r="EW30" s="286"/>
      <c r="EX30" s="286"/>
      <c r="EY30" s="286"/>
      <c r="EZ30" s="286"/>
      <c r="FA30" s="286"/>
      <c r="FB30" s="286"/>
      <c r="FC30" s="286"/>
      <c r="FD30" s="286"/>
      <c r="FE30" s="286"/>
      <c r="FF30" s="286"/>
      <c r="FG30" s="286"/>
      <c r="FH30" s="286"/>
      <c r="FI30" s="286"/>
      <c r="FJ30" s="286"/>
      <c r="FK30" s="286"/>
      <c r="FL30" s="286"/>
      <c r="FM30" s="286"/>
      <c r="FN30" s="286"/>
    </row>
    <row r="31" spans="1:170" s="275" customFormat="1" ht="20.25" customHeight="1">
      <c r="A31" s="666"/>
      <c r="B31" s="666"/>
      <c r="C31" s="666"/>
      <c r="D31" s="662"/>
      <c r="E31" s="662"/>
      <c r="F31" s="662"/>
      <c r="G31" s="662"/>
      <c r="H31" s="668"/>
      <c r="I31" s="662"/>
      <c r="J31" s="662"/>
      <c r="K31" s="664"/>
      <c r="L31" s="664"/>
      <c r="M31" s="661"/>
      <c r="N31" s="661"/>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86"/>
      <c r="BZ31" s="286"/>
      <c r="CA31" s="286"/>
      <c r="CB31" s="286"/>
      <c r="CC31" s="286"/>
      <c r="CD31" s="286"/>
      <c r="CE31" s="286"/>
      <c r="CF31" s="286"/>
      <c r="CG31" s="286"/>
      <c r="CH31" s="286"/>
      <c r="CI31" s="286"/>
      <c r="CJ31" s="286"/>
      <c r="CK31" s="286"/>
      <c r="CL31" s="286"/>
      <c r="CM31" s="286"/>
      <c r="CN31" s="286"/>
      <c r="CO31" s="286"/>
      <c r="CP31" s="286"/>
      <c r="CQ31" s="286"/>
      <c r="CR31" s="286"/>
      <c r="CS31" s="286"/>
      <c r="CT31" s="286"/>
      <c r="CU31" s="286"/>
      <c r="CV31" s="286"/>
      <c r="CW31" s="286"/>
      <c r="CX31" s="286"/>
      <c r="CY31" s="286"/>
      <c r="CZ31" s="286"/>
      <c r="DA31" s="286"/>
      <c r="DB31" s="286"/>
      <c r="DC31" s="286"/>
      <c r="DD31" s="286"/>
      <c r="DE31" s="286"/>
      <c r="DF31" s="286"/>
      <c r="DG31" s="286"/>
      <c r="DH31" s="286"/>
      <c r="DI31" s="286"/>
      <c r="DJ31" s="286"/>
      <c r="DK31" s="286"/>
      <c r="DL31" s="286"/>
      <c r="DM31" s="286"/>
      <c r="DN31" s="286"/>
      <c r="DO31" s="286"/>
      <c r="DP31" s="286"/>
      <c r="DQ31" s="286"/>
      <c r="DR31" s="286"/>
      <c r="DS31" s="286"/>
      <c r="DT31" s="286"/>
      <c r="DU31" s="286"/>
      <c r="DV31" s="286"/>
      <c r="DW31" s="286"/>
      <c r="DX31" s="286"/>
      <c r="DY31" s="286"/>
      <c r="DZ31" s="286"/>
      <c r="EA31" s="286"/>
      <c r="EB31" s="286"/>
      <c r="EC31" s="286"/>
      <c r="ED31" s="286"/>
      <c r="EE31" s="286"/>
      <c r="EF31" s="286"/>
      <c r="EG31" s="286"/>
      <c r="EH31" s="286"/>
      <c r="EI31" s="286"/>
      <c r="EJ31" s="286"/>
      <c r="EK31" s="286"/>
      <c r="EL31" s="286"/>
      <c r="EM31" s="286"/>
      <c r="EN31" s="286"/>
      <c r="EO31" s="286"/>
      <c r="EP31" s="286"/>
      <c r="EQ31" s="286"/>
      <c r="ER31" s="286"/>
      <c r="ES31" s="286"/>
      <c r="ET31" s="286"/>
      <c r="EU31" s="286"/>
      <c r="EV31" s="286"/>
      <c r="EW31" s="286"/>
      <c r="EX31" s="286"/>
      <c r="EY31" s="286"/>
      <c r="EZ31" s="286"/>
      <c r="FA31" s="286"/>
      <c r="FB31" s="286"/>
      <c r="FC31" s="286"/>
      <c r="FD31" s="286"/>
      <c r="FE31" s="286"/>
      <c r="FF31" s="286"/>
      <c r="FG31" s="286"/>
      <c r="FH31" s="286"/>
      <c r="FI31" s="286"/>
      <c r="FJ31" s="286"/>
      <c r="FK31" s="286"/>
      <c r="FL31" s="286"/>
      <c r="FM31" s="286"/>
      <c r="FN31" s="286"/>
    </row>
    <row r="32" spans="1:170" s="275" customFormat="1" ht="20.25" customHeight="1">
      <c r="A32" s="666"/>
      <c r="B32" s="666"/>
      <c r="C32" s="666"/>
      <c r="D32" s="662"/>
      <c r="E32" s="662"/>
      <c r="F32" s="662"/>
      <c r="G32" s="662"/>
      <c r="H32" s="668"/>
      <c r="I32" s="662"/>
      <c r="J32" s="662"/>
      <c r="K32" s="664"/>
      <c r="L32" s="664"/>
      <c r="M32" s="661"/>
      <c r="N32" s="661"/>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6"/>
      <c r="CH32" s="286"/>
      <c r="CI32" s="286"/>
      <c r="CJ32" s="286"/>
      <c r="CK32" s="286"/>
      <c r="CL32" s="286"/>
      <c r="CM32" s="286"/>
      <c r="CN32" s="286"/>
      <c r="CO32" s="286"/>
      <c r="CP32" s="286"/>
      <c r="CQ32" s="286"/>
      <c r="CR32" s="286"/>
      <c r="CS32" s="286"/>
      <c r="CT32" s="286"/>
      <c r="CU32" s="286"/>
      <c r="CV32" s="286"/>
      <c r="CW32" s="286"/>
      <c r="CX32" s="286"/>
      <c r="CY32" s="286"/>
      <c r="CZ32" s="286"/>
      <c r="DA32" s="286"/>
      <c r="DB32" s="286"/>
      <c r="DC32" s="286"/>
      <c r="DD32" s="286"/>
      <c r="DE32" s="286"/>
      <c r="DF32" s="286"/>
      <c r="DG32" s="286"/>
      <c r="DH32" s="286"/>
      <c r="DI32" s="286"/>
      <c r="DJ32" s="286"/>
      <c r="DK32" s="286"/>
      <c r="DL32" s="286"/>
      <c r="DM32" s="286"/>
      <c r="DN32" s="286"/>
      <c r="DO32" s="286"/>
      <c r="DP32" s="286"/>
      <c r="DQ32" s="286"/>
      <c r="DR32" s="286"/>
      <c r="DS32" s="286"/>
      <c r="DT32" s="286"/>
      <c r="DU32" s="286"/>
      <c r="DV32" s="286"/>
      <c r="DW32" s="286"/>
      <c r="DX32" s="286"/>
      <c r="DY32" s="286"/>
      <c r="DZ32" s="286"/>
      <c r="EA32" s="286"/>
      <c r="EB32" s="286"/>
      <c r="EC32" s="286"/>
      <c r="ED32" s="286"/>
      <c r="EE32" s="286"/>
      <c r="EF32" s="286"/>
      <c r="EG32" s="286"/>
      <c r="EH32" s="286"/>
      <c r="EI32" s="286"/>
      <c r="EJ32" s="286"/>
      <c r="EK32" s="286"/>
      <c r="EL32" s="286"/>
      <c r="EM32" s="286"/>
      <c r="EN32" s="286"/>
      <c r="EO32" s="286"/>
      <c r="EP32" s="286"/>
      <c r="EQ32" s="286"/>
      <c r="ER32" s="286"/>
      <c r="ES32" s="286"/>
      <c r="ET32" s="286"/>
      <c r="EU32" s="286"/>
      <c r="EV32" s="286"/>
      <c r="EW32" s="286"/>
      <c r="EX32" s="286"/>
      <c r="EY32" s="286"/>
      <c r="EZ32" s="286"/>
      <c r="FA32" s="286"/>
      <c r="FB32" s="286"/>
      <c r="FC32" s="286"/>
      <c r="FD32" s="286"/>
      <c r="FE32" s="286"/>
      <c r="FF32" s="286"/>
      <c r="FG32" s="286"/>
      <c r="FH32" s="286"/>
      <c r="FI32" s="286"/>
      <c r="FJ32" s="286"/>
      <c r="FK32" s="286"/>
      <c r="FL32" s="286"/>
      <c r="FM32" s="286"/>
      <c r="FN32" s="286"/>
    </row>
    <row r="33" spans="1:170" s="275" customFormat="1" ht="20.25" customHeight="1">
      <c r="A33" s="666"/>
      <c r="B33" s="666"/>
      <c r="C33" s="666"/>
      <c r="D33" s="662"/>
      <c r="E33" s="662"/>
      <c r="F33" s="662"/>
      <c r="G33" s="662"/>
      <c r="H33" s="668"/>
      <c r="I33" s="662"/>
      <c r="J33" s="662"/>
      <c r="K33" s="664"/>
      <c r="L33" s="664"/>
      <c r="M33" s="661"/>
      <c r="N33" s="661"/>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c r="BY33" s="286"/>
      <c r="BZ33" s="286"/>
      <c r="CA33" s="286"/>
      <c r="CB33" s="286"/>
      <c r="CC33" s="286"/>
      <c r="CD33" s="286"/>
      <c r="CE33" s="286"/>
      <c r="CF33" s="286"/>
      <c r="CG33" s="286"/>
      <c r="CH33" s="286"/>
      <c r="CI33" s="286"/>
      <c r="CJ33" s="286"/>
      <c r="CK33" s="286"/>
      <c r="CL33" s="286"/>
      <c r="CM33" s="286"/>
      <c r="CN33" s="286"/>
      <c r="CO33" s="286"/>
      <c r="CP33" s="286"/>
      <c r="CQ33" s="286"/>
      <c r="CR33" s="286"/>
      <c r="CS33" s="286"/>
      <c r="CT33" s="286"/>
      <c r="CU33" s="286"/>
      <c r="CV33" s="286"/>
      <c r="CW33" s="286"/>
      <c r="CX33" s="286"/>
      <c r="CY33" s="286"/>
      <c r="CZ33" s="286"/>
      <c r="DA33" s="286"/>
      <c r="DB33" s="286"/>
      <c r="DC33" s="286"/>
      <c r="DD33" s="286"/>
      <c r="DE33" s="286"/>
      <c r="DF33" s="286"/>
      <c r="DG33" s="286"/>
      <c r="DH33" s="286"/>
      <c r="DI33" s="286"/>
      <c r="DJ33" s="286"/>
      <c r="DK33" s="286"/>
      <c r="DL33" s="286"/>
      <c r="DM33" s="286"/>
      <c r="DN33" s="286"/>
      <c r="DO33" s="286"/>
      <c r="DP33" s="286"/>
      <c r="DQ33" s="286"/>
      <c r="DR33" s="286"/>
      <c r="DS33" s="286"/>
      <c r="DT33" s="286"/>
      <c r="DU33" s="286"/>
      <c r="DV33" s="286"/>
      <c r="DW33" s="286"/>
      <c r="DX33" s="286"/>
      <c r="DY33" s="286"/>
      <c r="DZ33" s="286"/>
      <c r="EA33" s="286"/>
      <c r="EB33" s="286"/>
      <c r="EC33" s="286"/>
      <c r="ED33" s="286"/>
      <c r="EE33" s="286"/>
      <c r="EF33" s="286"/>
      <c r="EG33" s="286"/>
      <c r="EH33" s="286"/>
      <c r="EI33" s="286"/>
      <c r="EJ33" s="286"/>
      <c r="EK33" s="286"/>
      <c r="EL33" s="286"/>
      <c r="EM33" s="286"/>
      <c r="EN33" s="286"/>
      <c r="EO33" s="286"/>
      <c r="EP33" s="286"/>
      <c r="EQ33" s="286"/>
      <c r="ER33" s="286"/>
      <c r="ES33" s="286"/>
      <c r="ET33" s="286"/>
      <c r="EU33" s="286"/>
      <c r="EV33" s="286"/>
      <c r="EW33" s="286"/>
      <c r="EX33" s="286"/>
      <c r="EY33" s="286"/>
      <c r="EZ33" s="286"/>
      <c r="FA33" s="286"/>
      <c r="FB33" s="286"/>
      <c r="FC33" s="286"/>
      <c r="FD33" s="286"/>
      <c r="FE33" s="286"/>
      <c r="FF33" s="286"/>
      <c r="FG33" s="286"/>
      <c r="FH33" s="286"/>
      <c r="FI33" s="286"/>
      <c r="FJ33" s="286"/>
      <c r="FK33" s="286"/>
      <c r="FL33" s="286"/>
      <c r="FM33" s="286"/>
      <c r="FN33" s="286"/>
    </row>
    <row r="34" spans="1:170" ht="20.25" customHeight="1">
      <c r="A34" s="666"/>
      <c r="B34" s="666"/>
      <c r="C34" s="666"/>
      <c r="D34" s="662"/>
      <c r="E34" s="662"/>
      <c r="F34" s="662"/>
      <c r="G34" s="662"/>
      <c r="H34" s="668"/>
      <c r="I34" s="662"/>
      <c r="J34" s="662"/>
      <c r="K34" s="664"/>
      <c r="L34" s="664"/>
      <c r="M34" s="661"/>
      <c r="N34" s="661"/>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87"/>
      <c r="DD34" s="287"/>
      <c r="DE34" s="287"/>
      <c r="DF34" s="287"/>
      <c r="DG34" s="287"/>
      <c r="DH34" s="287"/>
      <c r="DI34" s="287"/>
      <c r="DJ34" s="287"/>
      <c r="DK34" s="287"/>
      <c r="DL34" s="287"/>
      <c r="DM34" s="287"/>
      <c r="DN34" s="287"/>
      <c r="DO34" s="287"/>
      <c r="DP34" s="287"/>
      <c r="DQ34" s="287"/>
      <c r="DR34" s="287"/>
      <c r="DS34" s="287"/>
      <c r="DT34" s="287"/>
      <c r="DU34" s="287"/>
      <c r="DV34" s="287"/>
      <c r="DW34" s="287"/>
      <c r="DX34" s="287"/>
      <c r="DY34" s="287"/>
      <c r="DZ34" s="287"/>
      <c r="EA34" s="287"/>
      <c r="EB34" s="287"/>
      <c r="EC34" s="287"/>
      <c r="ED34" s="287"/>
      <c r="EE34" s="287"/>
      <c r="EF34" s="287"/>
      <c r="EG34" s="287"/>
      <c r="EH34" s="287"/>
      <c r="EI34" s="287"/>
      <c r="EJ34" s="287"/>
      <c r="EK34" s="287"/>
      <c r="EL34" s="287"/>
      <c r="EM34" s="287"/>
      <c r="EN34" s="287"/>
      <c r="EO34" s="287"/>
      <c r="EP34" s="287"/>
      <c r="EQ34" s="287"/>
      <c r="ER34" s="287"/>
      <c r="ES34" s="287"/>
      <c r="ET34" s="287"/>
      <c r="EU34" s="287"/>
      <c r="EV34" s="287"/>
      <c r="EW34" s="287"/>
      <c r="EX34" s="287"/>
      <c r="EY34" s="287"/>
      <c r="EZ34" s="287"/>
      <c r="FA34" s="287"/>
      <c r="FB34" s="287"/>
      <c r="FC34" s="287"/>
      <c r="FD34" s="287"/>
      <c r="FE34" s="287"/>
      <c r="FF34" s="287"/>
      <c r="FG34" s="287"/>
      <c r="FH34" s="287"/>
      <c r="FI34" s="287"/>
      <c r="FJ34" s="287"/>
      <c r="FK34" s="287"/>
      <c r="FL34" s="287"/>
      <c r="FM34" s="287"/>
      <c r="FN34" s="288"/>
    </row>
    <row r="35" spans="1:170" ht="20.25" customHeight="1">
      <c r="A35" s="666"/>
      <c r="B35" s="666"/>
      <c r="C35" s="666"/>
      <c r="D35" s="662"/>
      <c r="E35" s="662"/>
      <c r="F35" s="662"/>
      <c r="G35" s="662"/>
      <c r="H35" s="668"/>
      <c r="I35" s="662"/>
      <c r="J35" s="662"/>
      <c r="K35" s="664"/>
      <c r="L35" s="664"/>
      <c r="M35" s="661"/>
      <c r="N35" s="661"/>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c r="DV35" s="287"/>
      <c r="DW35" s="287"/>
      <c r="DX35" s="287"/>
      <c r="DY35" s="287"/>
      <c r="DZ35" s="287"/>
      <c r="EA35" s="287"/>
      <c r="EB35" s="287"/>
      <c r="EC35" s="287"/>
      <c r="ED35" s="287"/>
      <c r="EE35" s="287"/>
      <c r="EF35" s="287"/>
      <c r="EG35" s="287"/>
      <c r="EH35" s="287"/>
      <c r="EI35" s="287"/>
      <c r="EJ35" s="287"/>
      <c r="EK35" s="287"/>
      <c r="EL35" s="287"/>
      <c r="EM35" s="287"/>
      <c r="EN35" s="287"/>
      <c r="EO35" s="287"/>
      <c r="EP35" s="287"/>
      <c r="EQ35" s="287"/>
      <c r="ER35" s="287"/>
      <c r="ES35" s="287"/>
      <c r="ET35" s="287"/>
      <c r="EU35" s="287"/>
      <c r="EV35" s="287"/>
      <c r="EW35" s="287"/>
      <c r="EX35" s="287"/>
      <c r="EY35" s="287"/>
      <c r="EZ35" s="287"/>
      <c r="FA35" s="287"/>
      <c r="FB35" s="287"/>
      <c r="FC35" s="287"/>
      <c r="FD35" s="287"/>
      <c r="FE35" s="287"/>
      <c r="FF35" s="287"/>
      <c r="FG35" s="287"/>
      <c r="FH35" s="287"/>
      <c r="FI35" s="287"/>
      <c r="FJ35" s="287"/>
      <c r="FK35" s="287"/>
      <c r="FL35" s="287"/>
      <c r="FM35" s="287"/>
      <c r="FN35" s="288"/>
    </row>
    <row r="36" spans="1:170" ht="20.25" customHeight="1">
      <c r="A36" s="666"/>
      <c r="B36" s="666"/>
      <c r="C36" s="666"/>
      <c r="D36" s="662"/>
      <c r="E36" s="662"/>
      <c r="F36" s="662"/>
      <c r="G36" s="662"/>
      <c r="H36" s="668"/>
      <c r="I36" s="662"/>
      <c r="J36" s="662"/>
      <c r="K36" s="664"/>
      <c r="L36" s="664"/>
      <c r="M36" s="661"/>
      <c r="N36" s="661"/>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E36" s="287"/>
      <c r="DF36" s="287"/>
      <c r="DG36" s="287"/>
      <c r="DH36" s="287"/>
      <c r="DI36" s="287"/>
      <c r="DJ36" s="287"/>
      <c r="DK36" s="287"/>
      <c r="DL36" s="287"/>
      <c r="DM36" s="287"/>
      <c r="DN36" s="287"/>
      <c r="DO36" s="287"/>
      <c r="DP36" s="287"/>
      <c r="DQ36" s="287"/>
      <c r="DR36" s="287"/>
      <c r="DS36" s="287"/>
      <c r="DT36" s="287"/>
      <c r="DU36" s="287"/>
      <c r="DV36" s="287"/>
      <c r="DW36" s="287"/>
      <c r="DX36" s="287"/>
      <c r="DY36" s="287"/>
      <c r="DZ36" s="287"/>
      <c r="EA36" s="287"/>
      <c r="EB36" s="287"/>
      <c r="EC36" s="287"/>
      <c r="ED36" s="287"/>
      <c r="EE36" s="287"/>
      <c r="EF36" s="287"/>
      <c r="EG36" s="287"/>
      <c r="EH36" s="287"/>
      <c r="EI36" s="287"/>
      <c r="EJ36" s="287"/>
      <c r="EK36" s="287"/>
      <c r="EL36" s="287"/>
      <c r="EM36" s="287"/>
      <c r="EN36" s="287"/>
      <c r="EO36" s="287"/>
      <c r="EP36" s="287"/>
      <c r="EQ36" s="287"/>
      <c r="ER36" s="287"/>
      <c r="ES36" s="287"/>
      <c r="ET36" s="287"/>
      <c r="EU36" s="287"/>
      <c r="EV36" s="287"/>
      <c r="EW36" s="287"/>
      <c r="EX36" s="287"/>
      <c r="EY36" s="287"/>
      <c r="EZ36" s="287"/>
      <c r="FA36" s="287"/>
      <c r="FB36" s="287"/>
      <c r="FC36" s="287"/>
      <c r="FD36" s="287"/>
      <c r="FE36" s="287"/>
      <c r="FF36" s="287"/>
      <c r="FG36" s="287"/>
      <c r="FH36" s="287"/>
      <c r="FI36" s="287"/>
      <c r="FJ36" s="287"/>
      <c r="FK36" s="287"/>
      <c r="FL36" s="287"/>
      <c r="FM36" s="287"/>
      <c r="FN36" s="288"/>
    </row>
    <row r="37" spans="1:170" ht="20.25" customHeight="1">
      <c r="A37" s="666"/>
      <c r="B37" s="666"/>
      <c r="C37" s="666"/>
      <c r="D37" s="662"/>
      <c r="E37" s="662"/>
      <c r="F37" s="662"/>
      <c r="G37" s="662"/>
      <c r="H37" s="668"/>
      <c r="I37" s="662"/>
      <c r="J37" s="662"/>
      <c r="K37" s="664"/>
      <c r="L37" s="664"/>
      <c r="M37" s="661"/>
      <c r="N37" s="661"/>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7"/>
      <c r="CJ37" s="287"/>
      <c r="CK37" s="287"/>
      <c r="CL37" s="287"/>
      <c r="CM37" s="287"/>
      <c r="CN37" s="287"/>
      <c r="CO37" s="287"/>
      <c r="CP37" s="287"/>
      <c r="CQ37" s="287"/>
      <c r="CR37" s="287"/>
      <c r="CS37" s="287"/>
      <c r="CT37" s="287"/>
      <c r="CU37" s="287"/>
      <c r="CV37" s="287"/>
      <c r="CW37" s="287"/>
      <c r="CX37" s="287"/>
      <c r="CY37" s="287"/>
      <c r="CZ37" s="287"/>
      <c r="DA37" s="287"/>
      <c r="DB37" s="287"/>
      <c r="DC37" s="287"/>
      <c r="DD37" s="287"/>
      <c r="DE37" s="287"/>
      <c r="DF37" s="287"/>
      <c r="DG37" s="287"/>
      <c r="DH37" s="287"/>
      <c r="DI37" s="287"/>
      <c r="DJ37" s="287"/>
      <c r="DK37" s="287"/>
      <c r="DL37" s="287"/>
      <c r="DM37" s="287"/>
      <c r="DN37" s="287"/>
      <c r="DO37" s="287"/>
      <c r="DP37" s="287"/>
      <c r="DQ37" s="287"/>
      <c r="DR37" s="287"/>
      <c r="DS37" s="287"/>
      <c r="DT37" s="287"/>
      <c r="DU37" s="287"/>
      <c r="DV37" s="287"/>
      <c r="DW37" s="287"/>
      <c r="DX37" s="287"/>
      <c r="DY37" s="287"/>
      <c r="DZ37" s="287"/>
      <c r="EA37" s="287"/>
      <c r="EB37" s="287"/>
      <c r="EC37" s="287"/>
      <c r="ED37" s="287"/>
      <c r="EE37" s="287"/>
      <c r="EF37" s="287"/>
      <c r="EG37" s="287"/>
      <c r="EH37" s="287"/>
      <c r="EI37" s="287"/>
      <c r="EJ37" s="287"/>
      <c r="EK37" s="287"/>
      <c r="EL37" s="287"/>
      <c r="EM37" s="287"/>
      <c r="EN37" s="287"/>
      <c r="EO37" s="287"/>
      <c r="EP37" s="287"/>
      <c r="EQ37" s="287"/>
      <c r="ER37" s="287"/>
      <c r="ES37" s="287"/>
      <c r="ET37" s="287"/>
      <c r="EU37" s="287"/>
      <c r="EV37" s="287"/>
      <c r="EW37" s="287"/>
      <c r="EX37" s="287"/>
      <c r="EY37" s="287"/>
      <c r="EZ37" s="287"/>
      <c r="FA37" s="287"/>
      <c r="FB37" s="287"/>
      <c r="FC37" s="287"/>
      <c r="FD37" s="287"/>
      <c r="FE37" s="287"/>
      <c r="FF37" s="287"/>
      <c r="FG37" s="287"/>
      <c r="FH37" s="287"/>
      <c r="FI37" s="287"/>
      <c r="FJ37" s="287"/>
      <c r="FK37" s="287"/>
      <c r="FL37" s="287"/>
      <c r="FM37" s="287"/>
      <c r="FN37" s="288"/>
    </row>
    <row r="38" spans="1:170" ht="20.25" customHeight="1">
      <c r="A38" s="666"/>
      <c r="B38" s="666"/>
      <c r="C38" s="666"/>
      <c r="D38" s="662"/>
      <c r="E38" s="662"/>
      <c r="F38" s="662"/>
      <c r="G38" s="662"/>
      <c r="H38" s="668"/>
      <c r="I38" s="662"/>
      <c r="J38" s="662"/>
      <c r="K38" s="664"/>
      <c r="L38" s="664"/>
      <c r="M38" s="661"/>
      <c r="N38" s="661"/>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87"/>
      <c r="CJ38" s="287"/>
      <c r="CK38" s="287"/>
      <c r="CL38" s="287"/>
      <c r="CM38" s="287"/>
      <c r="CN38" s="287"/>
      <c r="CO38" s="287"/>
      <c r="CP38" s="287"/>
      <c r="CQ38" s="287"/>
      <c r="CR38" s="287"/>
      <c r="CS38" s="287"/>
      <c r="CT38" s="287"/>
      <c r="CU38" s="287"/>
      <c r="CV38" s="287"/>
      <c r="CW38" s="287"/>
      <c r="CX38" s="287"/>
      <c r="CY38" s="287"/>
      <c r="CZ38" s="287"/>
      <c r="DA38" s="287"/>
      <c r="DB38" s="287"/>
      <c r="DC38" s="287"/>
      <c r="DD38" s="287"/>
      <c r="DE38" s="287"/>
      <c r="DF38" s="287"/>
      <c r="DG38" s="287"/>
      <c r="DH38" s="287"/>
      <c r="DI38" s="287"/>
      <c r="DJ38" s="287"/>
      <c r="DK38" s="287"/>
      <c r="DL38" s="287"/>
      <c r="DM38" s="287"/>
      <c r="DN38" s="287"/>
      <c r="DO38" s="287"/>
      <c r="DP38" s="287"/>
      <c r="DQ38" s="287"/>
      <c r="DR38" s="287"/>
      <c r="DS38" s="287"/>
      <c r="DT38" s="287"/>
      <c r="DU38" s="287"/>
      <c r="DV38" s="287"/>
      <c r="DW38" s="287"/>
      <c r="DX38" s="287"/>
      <c r="DY38" s="287"/>
      <c r="DZ38" s="287"/>
      <c r="EA38" s="287"/>
      <c r="EB38" s="287"/>
      <c r="EC38" s="287"/>
      <c r="ED38" s="287"/>
      <c r="EE38" s="287"/>
      <c r="EF38" s="287"/>
      <c r="EG38" s="287"/>
      <c r="EH38" s="287"/>
      <c r="EI38" s="287"/>
      <c r="EJ38" s="287"/>
      <c r="EK38" s="287"/>
      <c r="EL38" s="287"/>
      <c r="EM38" s="287"/>
      <c r="EN38" s="287"/>
      <c r="EO38" s="287"/>
      <c r="EP38" s="287"/>
      <c r="EQ38" s="287"/>
      <c r="ER38" s="287"/>
      <c r="ES38" s="287"/>
      <c r="ET38" s="287"/>
      <c r="EU38" s="287"/>
      <c r="EV38" s="287"/>
      <c r="EW38" s="287"/>
      <c r="EX38" s="287"/>
      <c r="EY38" s="287"/>
      <c r="EZ38" s="287"/>
      <c r="FA38" s="287"/>
      <c r="FB38" s="287"/>
      <c r="FC38" s="287"/>
      <c r="FD38" s="287"/>
      <c r="FE38" s="287"/>
      <c r="FF38" s="287"/>
      <c r="FG38" s="287"/>
      <c r="FH38" s="287"/>
      <c r="FI38" s="287"/>
      <c r="FJ38" s="287"/>
      <c r="FK38" s="287"/>
      <c r="FL38" s="287"/>
      <c r="FM38" s="287"/>
      <c r="FN38" s="288"/>
    </row>
    <row r="39" spans="1:170" s="275" customFormat="1" ht="20.25" customHeight="1">
      <c r="A39" s="666">
        <f>'7- Mapa Final'!A40</f>
        <v>4</v>
      </c>
      <c r="B39" s="666" t="str">
        <f>'7- Mapa Final'!B40</f>
        <v>Suspensión de los Servicios Públicos Domiciliarios y/o de Telefonía Móvil Celular (TMC)</v>
      </c>
      <c r="C39" s="666" t="str">
        <f>'7- Mapa Final'!C40</f>
        <v>Pérdida de los beneficios obtenidos mediante el uso de los Servicios Públicos domiciliarios y Servicios TMC.</v>
      </c>
      <c r="D39" s="667" t="str">
        <f>'7- Mapa Final'!J40</f>
        <v>Muy Baja - 1</v>
      </c>
      <c r="E39" s="667" t="str">
        <f>'7- Mapa Final'!K40</f>
        <v>Leve - 1</v>
      </c>
      <c r="F39" s="662" t="str">
        <f>'7- Mapa Final'!M40</f>
        <v>Bajo - 1</v>
      </c>
      <c r="G39" s="662" t="str">
        <f>'7- Mapa Final'!N40</f>
        <v>Aceptar el riesgo</v>
      </c>
      <c r="H39" s="668" t="str">
        <f>'7- Mapa Final'!O40</f>
        <v>Informe de los servicios administrativos y generales a cargo de la dependencia</v>
      </c>
      <c r="I39" s="662" t="s">
        <v>542</v>
      </c>
      <c r="J39" s="662"/>
      <c r="K39" s="663">
        <v>45383</v>
      </c>
      <c r="L39" s="663">
        <v>45473</v>
      </c>
      <c r="M39" s="659" t="s">
        <v>559</v>
      </c>
      <c r="N39" s="659" t="s">
        <v>422</v>
      </c>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c r="BY39" s="286"/>
      <c r="BZ39" s="286"/>
      <c r="CA39" s="286"/>
      <c r="CB39" s="286"/>
      <c r="CC39" s="286"/>
      <c r="CD39" s="286"/>
      <c r="CE39" s="286"/>
      <c r="CF39" s="286"/>
      <c r="CG39" s="286"/>
      <c r="CH39" s="286"/>
      <c r="CI39" s="286"/>
      <c r="CJ39" s="286"/>
      <c r="CK39" s="286"/>
      <c r="CL39" s="286"/>
      <c r="CM39" s="286"/>
      <c r="CN39" s="286"/>
      <c r="CO39" s="286"/>
      <c r="CP39" s="286"/>
      <c r="CQ39" s="286"/>
      <c r="CR39" s="286"/>
      <c r="CS39" s="286"/>
      <c r="CT39" s="286"/>
      <c r="CU39" s="286"/>
      <c r="CV39" s="286"/>
      <c r="CW39" s="286"/>
      <c r="CX39" s="286"/>
      <c r="CY39" s="286"/>
      <c r="CZ39" s="286"/>
      <c r="DA39" s="286"/>
      <c r="DB39" s="286"/>
      <c r="DC39" s="286"/>
      <c r="DD39" s="286"/>
      <c r="DE39" s="286"/>
      <c r="DF39" s="286"/>
      <c r="DG39" s="286"/>
      <c r="DH39" s="286"/>
      <c r="DI39" s="286"/>
      <c r="DJ39" s="286"/>
      <c r="DK39" s="286"/>
      <c r="DL39" s="286"/>
      <c r="DM39" s="286"/>
      <c r="DN39" s="286"/>
      <c r="DO39" s="286"/>
      <c r="DP39" s="286"/>
      <c r="DQ39" s="286"/>
      <c r="DR39" s="286"/>
      <c r="DS39" s="286"/>
      <c r="DT39" s="286"/>
      <c r="DU39" s="286"/>
      <c r="DV39" s="286"/>
      <c r="DW39" s="286"/>
      <c r="DX39" s="286"/>
      <c r="DY39" s="286"/>
      <c r="DZ39" s="286"/>
      <c r="EA39" s="286"/>
      <c r="EB39" s="286"/>
      <c r="EC39" s="286"/>
      <c r="ED39" s="286"/>
      <c r="EE39" s="286"/>
      <c r="EF39" s="286"/>
      <c r="EG39" s="286"/>
      <c r="EH39" s="286"/>
      <c r="EI39" s="286"/>
      <c r="EJ39" s="286"/>
      <c r="EK39" s="286"/>
      <c r="EL39" s="286"/>
      <c r="EM39" s="286"/>
      <c r="EN39" s="286"/>
      <c r="EO39" s="286"/>
      <c r="EP39" s="286"/>
      <c r="EQ39" s="286"/>
      <c r="ER39" s="286"/>
      <c r="ES39" s="286"/>
      <c r="ET39" s="286"/>
      <c r="EU39" s="286"/>
      <c r="EV39" s="286"/>
      <c r="EW39" s="286"/>
      <c r="EX39" s="286"/>
      <c r="EY39" s="286"/>
      <c r="EZ39" s="286"/>
      <c r="FA39" s="286"/>
      <c r="FB39" s="286"/>
      <c r="FC39" s="286"/>
      <c r="FD39" s="286"/>
      <c r="FE39" s="286"/>
      <c r="FF39" s="286"/>
      <c r="FG39" s="286"/>
      <c r="FH39" s="286"/>
      <c r="FI39" s="286"/>
      <c r="FJ39" s="286"/>
      <c r="FK39" s="286"/>
      <c r="FL39" s="286"/>
      <c r="FM39" s="286"/>
      <c r="FN39" s="286"/>
    </row>
    <row r="40" spans="1:170" s="275" customFormat="1" ht="20.25" customHeight="1">
      <c r="A40" s="666"/>
      <c r="B40" s="666"/>
      <c r="C40" s="666"/>
      <c r="D40" s="662"/>
      <c r="E40" s="662"/>
      <c r="F40" s="662"/>
      <c r="G40" s="662"/>
      <c r="H40" s="668"/>
      <c r="I40" s="662"/>
      <c r="J40" s="662"/>
      <c r="K40" s="664"/>
      <c r="L40" s="664"/>
      <c r="M40" s="659"/>
      <c r="N40" s="659"/>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6"/>
      <c r="EJ40" s="286"/>
      <c r="EK40" s="286"/>
      <c r="EL40" s="286"/>
      <c r="EM40" s="286"/>
      <c r="EN40" s="286"/>
      <c r="EO40" s="286"/>
      <c r="EP40" s="286"/>
      <c r="EQ40" s="286"/>
      <c r="ER40" s="286"/>
      <c r="ES40" s="286"/>
      <c r="ET40" s="286"/>
      <c r="EU40" s="286"/>
      <c r="EV40" s="286"/>
      <c r="EW40" s="286"/>
      <c r="EX40" s="286"/>
      <c r="EY40" s="286"/>
      <c r="EZ40" s="286"/>
      <c r="FA40" s="286"/>
      <c r="FB40" s="286"/>
      <c r="FC40" s="286"/>
      <c r="FD40" s="286"/>
      <c r="FE40" s="286"/>
      <c r="FF40" s="286"/>
      <c r="FG40" s="286"/>
      <c r="FH40" s="286"/>
      <c r="FI40" s="286"/>
      <c r="FJ40" s="286"/>
      <c r="FK40" s="286"/>
      <c r="FL40" s="286"/>
      <c r="FM40" s="286"/>
      <c r="FN40" s="286"/>
    </row>
    <row r="41" spans="1:170" s="275" customFormat="1" ht="20.25" customHeight="1">
      <c r="A41" s="666"/>
      <c r="B41" s="666"/>
      <c r="C41" s="666"/>
      <c r="D41" s="662"/>
      <c r="E41" s="662"/>
      <c r="F41" s="662"/>
      <c r="G41" s="662"/>
      <c r="H41" s="668"/>
      <c r="I41" s="662"/>
      <c r="J41" s="662"/>
      <c r="K41" s="664"/>
      <c r="L41" s="664"/>
      <c r="M41" s="659"/>
      <c r="N41" s="659"/>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6"/>
      <c r="CP41" s="286"/>
      <c r="CQ41" s="286"/>
      <c r="CR41" s="286"/>
      <c r="CS41" s="286"/>
      <c r="CT41" s="286"/>
      <c r="CU41" s="286"/>
      <c r="CV41" s="286"/>
      <c r="CW41" s="286"/>
      <c r="CX41" s="286"/>
      <c r="CY41" s="286"/>
      <c r="CZ41" s="286"/>
      <c r="DA41" s="286"/>
      <c r="DB41" s="286"/>
      <c r="DC41" s="286"/>
      <c r="DD41" s="286"/>
      <c r="DE41" s="286"/>
      <c r="DF41" s="286"/>
      <c r="DG41" s="286"/>
      <c r="DH41" s="286"/>
      <c r="DI41" s="286"/>
      <c r="DJ41" s="286"/>
      <c r="DK41" s="286"/>
      <c r="DL41" s="286"/>
      <c r="DM41" s="286"/>
      <c r="DN41" s="286"/>
      <c r="DO41" s="286"/>
      <c r="DP41" s="286"/>
      <c r="DQ41" s="286"/>
      <c r="DR41" s="286"/>
      <c r="DS41" s="286"/>
      <c r="DT41" s="286"/>
      <c r="DU41" s="286"/>
      <c r="DV41" s="286"/>
      <c r="DW41" s="286"/>
      <c r="DX41" s="286"/>
      <c r="DY41" s="286"/>
      <c r="DZ41" s="286"/>
      <c r="EA41" s="286"/>
      <c r="EB41" s="286"/>
      <c r="EC41" s="286"/>
      <c r="ED41" s="286"/>
      <c r="EE41" s="286"/>
      <c r="EF41" s="286"/>
      <c r="EG41" s="286"/>
      <c r="EH41" s="286"/>
      <c r="EI41" s="286"/>
      <c r="EJ41" s="286"/>
      <c r="EK41" s="286"/>
      <c r="EL41" s="286"/>
      <c r="EM41" s="286"/>
      <c r="EN41" s="286"/>
      <c r="EO41" s="286"/>
      <c r="EP41" s="286"/>
      <c r="EQ41" s="286"/>
      <c r="ER41" s="286"/>
      <c r="ES41" s="286"/>
      <c r="ET41" s="286"/>
      <c r="EU41" s="286"/>
      <c r="EV41" s="286"/>
      <c r="EW41" s="286"/>
      <c r="EX41" s="286"/>
      <c r="EY41" s="286"/>
      <c r="EZ41" s="286"/>
      <c r="FA41" s="286"/>
      <c r="FB41" s="286"/>
      <c r="FC41" s="286"/>
      <c r="FD41" s="286"/>
      <c r="FE41" s="286"/>
      <c r="FF41" s="286"/>
      <c r="FG41" s="286"/>
      <c r="FH41" s="286"/>
      <c r="FI41" s="286"/>
      <c r="FJ41" s="286"/>
      <c r="FK41" s="286"/>
      <c r="FL41" s="286"/>
      <c r="FM41" s="286"/>
      <c r="FN41" s="286"/>
    </row>
    <row r="42" spans="1:170" s="275" customFormat="1" ht="20.25" customHeight="1">
      <c r="A42" s="666"/>
      <c r="B42" s="666"/>
      <c r="C42" s="666"/>
      <c r="D42" s="662"/>
      <c r="E42" s="662"/>
      <c r="F42" s="662"/>
      <c r="G42" s="662"/>
      <c r="H42" s="668"/>
      <c r="I42" s="662"/>
      <c r="J42" s="662"/>
      <c r="K42" s="664"/>
      <c r="L42" s="664"/>
      <c r="M42" s="659"/>
      <c r="N42" s="659"/>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c r="DV42" s="286"/>
      <c r="DW42" s="286"/>
      <c r="DX42" s="286"/>
      <c r="DY42" s="286"/>
      <c r="DZ42" s="286"/>
      <c r="EA42" s="286"/>
      <c r="EB42" s="286"/>
      <c r="EC42" s="286"/>
      <c r="ED42" s="286"/>
      <c r="EE42" s="286"/>
      <c r="EF42" s="286"/>
      <c r="EG42" s="286"/>
      <c r="EH42" s="286"/>
      <c r="EI42" s="286"/>
      <c r="EJ42" s="286"/>
      <c r="EK42" s="286"/>
      <c r="EL42" s="286"/>
      <c r="EM42" s="286"/>
      <c r="EN42" s="286"/>
      <c r="EO42" s="286"/>
      <c r="EP42" s="286"/>
      <c r="EQ42" s="286"/>
      <c r="ER42" s="286"/>
      <c r="ES42" s="286"/>
      <c r="ET42" s="286"/>
      <c r="EU42" s="286"/>
      <c r="EV42" s="286"/>
      <c r="EW42" s="286"/>
      <c r="EX42" s="286"/>
      <c r="EY42" s="286"/>
      <c r="EZ42" s="286"/>
      <c r="FA42" s="286"/>
      <c r="FB42" s="286"/>
      <c r="FC42" s="286"/>
      <c r="FD42" s="286"/>
      <c r="FE42" s="286"/>
      <c r="FF42" s="286"/>
      <c r="FG42" s="286"/>
      <c r="FH42" s="286"/>
      <c r="FI42" s="286"/>
      <c r="FJ42" s="286"/>
      <c r="FK42" s="286"/>
      <c r="FL42" s="286"/>
      <c r="FM42" s="286"/>
      <c r="FN42" s="286"/>
    </row>
    <row r="43" spans="1:170" s="275" customFormat="1" ht="20.25" customHeight="1">
      <c r="A43" s="666"/>
      <c r="B43" s="666"/>
      <c r="C43" s="666"/>
      <c r="D43" s="662"/>
      <c r="E43" s="662"/>
      <c r="F43" s="662"/>
      <c r="G43" s="662"/>
      <c r="H43" s="668"/>
      <c r="I43" s="662"/>
      <c r="J43" s="662"/>
      <c r="K43" s="664"/>
      <c r="L43" s="664"/>
      <c r="M43" s="659"/>
      <c r="N43" s="659"/>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c r="DM43" s="286"/>
      <c r="DN43" s="286"/>
      <c r="DO43" s="286"/>
      <c r="DP43" s="286"/>
      <c r="DQ43" s="286"/>
      <c r="DR43" s="286"/>
      <c r="DS43" s="286"/>
      <c r="DT43" s="286"/>
      <c r="DU43" s="286"/>
      <c r="DV43" s="286"/>
      <c r="DW43" s="286"/>
      <c r="DX43" s="286"/>
      <c r="DY43" s="286"/>
      <c r="DZ43" s="286"/>
      <c r="EA43" s="286"/>
      <c r="EB43" s="286"/>
      <c r="EC43" s="286"/>
      <c r="ED43" s="286"/>
      <c r="EE43" s="286"/>
      <c r="EF43" s="286"/>
      <c r="EG43" s="286"/>
      <c r="EH43" s="286"/>
      <c r="EI43" s="286"/>
      <c r="EJ43" s="286"/>
      <c r="EK43" s="286"/>
      <c r="EL43" s="286"/>
      <c r="EM43" s="286"/>
      <c r="EN43" s="286"/>
      <c r="EO43" s="286"/>
      <c r="EP43" s="286"/>
      <c r="EQ43" s="286"/>
      <c r="ER43" s="286"/>
      <c r="ES43" s="286"/>
      <c r="ET43" s="286"/>
      <c r="EU43" s="286"/>
      <c r="EV43" s="286"/>
      <c r="EW43" s="286"/>
      <c r="EX43" s="286"/>
      <c r="EY43" s="286"/>
      <c r="EZ43" s="286"/>
      <c r="FA43" s="286"/>
      <c r="FB43" s="286"/>
      <c r="FC43" s="286"/>
      <c r="FD43" s="286"/>
      <c r="FE43" s="286"/>
      <c r="FF43" s="286"/>
      <c r="FG43" s="286"/>
      <c r="FH43" s="286"/>
      <c r="FI43" s="286"/>
      <c r="FJ43" s="286"/>
      <c r="FK43" s="286"/>
      <c r="FL43" s="286"/>
      <c r="FM43" s="286"/>
      <c r="FN43" s="286"/>
    </row>
    <row r="44" spans="1:170" ht="20.25" customHeight="1">
      <c r="A44" s="666"/>
      <c r="B44" s="666"/>
      <c r="C44" s="666"/>
      <c r="D44" s="662"/>
      <c r="E44" s="662"/>
      <c r="F44" s="662"/>
      <c r="G44" s="662"/>
      <c r="H44" s="668"/>
      <c r="I44" s="662"/>
      <c r="J44" s="662"/>
      <c r="K44" s="664"/>
      <c r="L44" s="664"/>
      <c r="M44" s="659"/>
      <c r="N44" s="659"/>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7"/>
      <c r="CY44" s="287"/>
      <c r="CZ44" s="287"/>
      <c r="DA44" s="287"/>
      <c r="DB44" s="287"/>
      <c r="DC44" s="287"/>
      <c r="DD44" s="287"/>
      <c r="DE44" s="287"/>
      <c r="DF44" s="287"/>
      <c r="DG44" s="287"/>
      <c r="DH44" s="287"/>
      <c r="DI44" s="287"/>
      <c r="DJ44" s="287"/>
      <c r="DK44" s="287"/>
      <c r="DL44" s="287"/>
      <c r="DM44" s="287"/>
      <c r="DN44" s="287"/>
      <c r="DO44" s="287"/>
      <c r="DP44" s="287"/>
      <c r="DQ44" s="287"/>
      <c r="DR44" s="287"/>
      <c r="DS44" s="287"/>
      <c r="DT44" s="287"/>
      <c r="DU44" s="287"/>
      <c r="DV44" s="287"/>
      <c r="DW44" s="287"/>
      <c r="DX44" s="287"/>
      <c r="DY44" s="287"/>
      <c r="DZ44" s="287"/>
      <c r="EA44" s="287"/>
      <c r="EB44" s="287"/>
      <c r="EC44" s="287"/>
      <c r="ED44" s="287"/>
      <c r="EE44" s="287"/>
      <c r="EF44" s="287"/>
      <c r="EG44" s="287"/>
      <c r="EH44" s="287"/>
      <c r="EI44" s="287"/>
      <c r="EJ44" s="287"/>
      <c r="EK44" s="287"/>
      <c r="EL44" s="287"/>
      <c r="EM44" s="287"/>
      <c r="EN44" s="287"/>
      <c r="EO44" s="287"/>
      <c r="EP44" s="287"/>
      <c r="EQ44" s="287"/>
      <c r="ER44" s="287"/>
      <c r="ES44" s="287"/>
      <c r="ET44" s="287"/>
      <c r="EU44" s="287"/>
      <c r="EV44" s="287"/>
      <c r="EW44" s="287"/>
      <c r="EX44" s="287"/>
      <c r="EY44" s="287"/>
      <c r="EZ44" s="287"/>
      <c r="FA44" s="287"/>
      <c r="FB44" s="287"/>
      <c r="FC44" s="287"/>
      <c r="FD44" s="287"/>
      <c r="FE44" s="287"/>
      <c r="FF44" s="287"/>
      <c r="FG44" s="287"/>
      <c r="FH44" s="287"/>
      <c r="FI44" s="287"/>
      <c r="FJ44" s="287"/>
      <c r="FK44" s="287"/>
      <c r="FL44" s="287"/>
      <c r="FM44" s="287"/>
      <c r="FN44" s="288"/>
    </row>
    <row r="45" spans="1:170" ht="20.25" customHeight="1">
      <c r="A45" s="666"/>
      <c r="B45" s="666"/>
      <c r="C45" s="666"/>
      <c r="D45" s="662"/>
      <c r="E45" s="662"/>
      <c r="F45" s="662"/>
      <c r="G45" s="662"/>
      <c r="H45" s="668"/>
      <c r="I45" s="662"/>
      <c r="J45" s="662"/>
      <c r="K45" s="664"/>
      <c r="L45" s="664"/>
      <c r="M45" s="659"/>
      <c r="N45" s="659"/>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7"/>
      <c r="CM45" s="287"/>
      <c r="CN45" s="287"/>
      <c r="CO45" s="287"/>
      <c r="CP45" s="287"/>
      <c r="CQ45" s="287"/>
      <c r="CR45" s="287"/>
      <c r="CS45" s="287"/>
      <c r="CT45" s="287"/>
      <c r="CU45" s="287"/>
      <c r="CV45" s="287"/>
      <c r="CW45" s="287"/>
      <c r="CX45" s="287"/>
      <c r="CY45" s="287"/>
      <c r="CZ45" s="287"/>
      <c r="DA45" s="287"/>
      <c r="DB45" s="287"/>
      <c r="DC45" s="287"/>
      <c r="DD45" s="287"/>
      <c r="DE45" s="287"/>
      <c r="DF45" s="287"/>
      <c r="DG45" s="287"/>
      <c r="DH45" s="287"/>
      <c r="DI45" s="287"/>
      <c r="DJ45" s="287"/>
      <c r="DK45" s="287"/>
      <c r="DL45" s="287"/>
      <c r="DM45" s="287"/>
      <c r="DN45" s="287"/>
      <c r="DO45" s="287"/>
      <c r="DP45" s="287"/>
      <c r="DQ45" s="287"/>
      <c r="DR45" s="287"/>
      <c r="DS45" s="287"/>
      <c r="DT45" s="287"/>
      <c r="DU45" s="287"/>
      <c r="DV45" s="287"/>
      <c r="DW45" s="287"/>
      <c r="DX45" s="287"/>
      <c r="DY45" s="287"/>
      <c r="DZ45" s="287"/>
      <c r="EA45" s="287"/>
      <c r="EB45" s="287"/>
      <c r="EC45" s="287"/>
      <c r="ED45" s="287"/>
      <c r="EE45" s="287"/>
      <c r="EF45" s="287"/>
      <c r="EG45" s="287"/>
      <c r="EH45" s="287"/>
      <c r="EI45" s="287"/>
      <c r="EJ45" s="287"/>
      <c r="EK45" s="287"/>
      <c r="EL45" s="287"/>
      <c r="EM45" s="287"/>
      <c r="EN45" s="287"/>
      <c r="EO45" s="287"/>
      <c r="EP45" s="287"/>
      <c r="EQ45" s="287"/>
      <c r="ER45" s="287"/>
      <c r="ES45" s="287"/>
      <c r="ET45" s="287"/>
      <c r="EU45" s="287"/>
      <c r="EV45" s="287"/>
      <c r="EW45" s="287"/>
      <c r="EX45" s="287"/>
      <c r="EY45" s="287"/>
      <c r="EZ45" s="287"/>
      <c r="FA45" s="287"/>
      <c r="FB45" s="287"/>
      <c r="FC45" s="287"/>
      <c r="FD45" s="287"/>
      <c r="FE45" s="287"/>
      <c r="FF45" s="287"/>
      <c r="FG45" s="287"/>
      <c r="FH45" s="287"/>
      <c r="FI45" s="287"/>
      <c r="FJ45" s="287"/>
      <c r="FK45" s="287"/>
      <c r="FL45" s="287"/>
      <c r="FM45" s="287"/>
      <c r="FN45" s="288"/>
    </row>
    <row r="46" spans="1:170" ht="20.25" customHeight="1">
      <c r="A46" s="666"/>
      <c r="B46" s="666"/>
      <c r="C46" s="666"/>
      <c r="D46" s="662"/>
      <c r="E46" s="662"/>
      <c r="F46" s="662"/>
      <c r="G46" s="662"/>
      <c r="H46" s="668"/>
      <c r="I46" s="662"/>
      <c r="J46" s="662"/>
      <c r="K46" s="664"/>
      <c r="L46" s="664"/>
      <c r="M46" s="659"/>
      <c r="N46" s="659"/>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c r="CQ46" s="287"/>
      <c r="CR46" s="287"/>
      <c r="CS46" s="287"/>
      <c r="CT46" s="287"/>
      <c r="CU46" s="287"/>
      <c r="CV46" s="287"/>
      <c r="CW46" s="287"/>
      <c r="CX46" s="287"/>
      <c r="CY46" s="287"/>
      <c r="CZ46" s="287"/>
      <c r="DA46" s="287"/>
      <c r="DB46" s="287"/>
      <c r="DC46" s="287"/>
      <c r="DD46" s="287"/>
      <c r="DE46" s="287"/>
      <c r="DF46" s="287"/>
      <c r="DG46" s="287"/>
      <c r="DH46" s="287"/>
      <c r="DI46" s="287"/>
      <c r="DJ46" s="287"/>
      <c r="DK46" s="287"/>
      <c r="DL46" s="287"/>
      <c r="DM46" s="287"/>
      <c r="DN46" s="287"/>
      <c r="DO46" s="287"/>
      <c r="DP46" s="287"/>
      <c r="DQ46" s="287"/>
      <c r="DR46" s="287"/>
      <c r="DS46" s="287"/>
      <c r="DT46" s="287"/>
      <c r="DU46" s="287"/>
      <c r="DV46" s="287"/>
      <c r="DW46" s="287"/>
      <c r="DX46" s="287"/>
      <c r="DY46" s="287"/>
      <c r="DZ46" s="287"/>
      <c r="EA46" s="287"/>
      <c r="EB46" s="287"/>
      <c r="EC46" s="287"/>
      <c r="ED46" s="287"/>
      <c r="EE46" s="287"/>
      <c r="EF46" s="287"/>
      <c r="EG46" s="287"/>
      <c r="EH46" s="287"/>
      <c r="EI46" s="287"/>
      <c r="EJ46" s="287"/>
      <c r="EK46" s="287"/>
      <c r="EL46" s="287"/>
      <c r="EM46" s="287"/>
      <c r="EN46" s="287"/>
      <c r="EO46" s="287"/>
      <c r="EP46" s="287"/>
      <c r="EQ46" s="287"/>
      <c r="ER46" s="287"/>
      <c r="ES46" s="287"/>
      <c r="ET46" s="287"/>
      <c r="EU46" s="287"/>
      <c r="EV46" s="287"/>
      <c r="EW46" s="287"/>
      <c r="EX46" s="287"/>
      <c r="EY46" s="287"/>
      <c r="EZ46" s="287"/>
      <c r="FA46" s="287"/>
      <c r="FB46" s="287"/>
      <c r="FC46" s="287"/>
      <c r="FD46" s="287"/>
      <c r="FE46" s="287"/>
      <c r="FF46" s="287"/>
      <c r="FG46" s="287"/>
      <c r="FH46" s="287"/>
      <c r="FI46" s="287"/>
      <c r="FJ46" s="287"/>
      <c r="FK46" s="287"/>
      <c r="FL46" s="287"/>
      <c r="FM46" s="287"/>
      <c r="FN46" s="288"/>
    </row>
    <row r="47" spans="1:170" ht="20.25" customHeight="1">
      <c r="A47" s="666"/>
      <c r="B47" s="666"/>
      <c r="C47" s="666"/>
      <c r="D47" s="662"/>
      <c r="E47" s="662"/>
      <c r="F47" s="662"/>
      <c r="G47" s="662"/>
      <c r="H47" s="668"/>
      <c r="I47" s="662"/>
      <c r="J47" s="662"/>
      <c r="K47" s="664"/>
      <c r="L47" s="664"/>
      <c r="M47" s="659"/>
      <c r="N47" s="659"/>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7"/>
      <c r="CK47" s="287"/>
      <c r="CL47" s="287"/>
      <c r="CM47" s="287"/>
      <c r="CN47" s="287"/>
      <c r="CO47" s="287"/>
      <c r="CP47" s="287"/>
      <c r="CQ47" s="287"/>
      <c r="CR47" s="287"/>
      <c r="CS47" s="287"/>
      <c r="CT47" s="287"/>
      <c r="CU47" s="287"/>
      <c r="CV47" s="287"/>
      <c r="CW47" s="287"/>
      <c r="CX47" s="287"/>
      <c r="CY47" s="287"/>
      <c r="CZ47" s="287"/>
      <c r="DA47" s="287"/>
      <c r="DB47" s="287"/>
      <c r="DC47" s="287"/>
      <c r="DD47" s="287"/>
      <c r="DE47" s="287"/>
      <c r="DF47" s="287"/>
      <c r="DG47" s="287"/>
      <c r="DH47" s="287"/>
      <c r="DI47" s="287"/>
      <c r="DJ47" s="287"/>
      <c r="DK47" s="287"/>
      <c r="DL47" s="287"/>
      <c r="DM47" s="287"/>
      <c r="DN47" s="287"/>
      <c r="DO47" s="287"/>
      <c r="DP47" s="287"/>
      <c r="DQ47" s="287"/>
      <c r="DR47" s="287"/>
      <c r="DS47" s="287"/>
      <c r="DT47" s="287"/>
      <c r="DU47" s="287"/>
      <c r="DV47" s="287"/>
      <c r="DW47" s="287"/>
      <c r="DX47" s="287"/>
      <c r="DY47" s="287"/>
      <c r="DZ47" s="287"/>
      <c r="EA47" s="287"/>
      <c r="EB47" s="287"/>
      <c r="EC47" s="287"/>
      <c r="ED47" s="287"/>
      <c r="EE47" s="287"/>
      <c r="EF47" s="287"/>
      <c r="EG47" s="287"/>
      <c r="EH47" s="287"/>
      <c r="EI47" s="287"/>
      <c r="EJ47" s="287"/>
      <c r="EK47" s="287"/>
      <c r="EL47" s="287"/>
      <c r="EM47" s="287"/>
      <c r="EN47" s="287"/>
      <c r="EO47" s="287"/>
      <c r="EP47" s="287"/>
      <c r="EQ47" s="287"/>
      <c r="ER47" s="287"/>
      <c r="ES47" s="287"/>
      <c r="ET47" s="287"/>
      <c r="EU47" s="287"/>
      <c r="EV47" s="287"/>
      <c r="EW47" s="287"/>
      <c r="EX47" s="287"/>
      <c r="EY47" s="287"/>
      <c r="EZ47" s="287"/>
      <c r="FA47" s="287"/>
      <c r="FB47" s="287"/>
      <c r="FC47" s="287"/>
      <c r="FD47" s="287"/>
      <c r="FE47" s="287"/>
      <c r="FF47" s="287"/>
      <c r="FG47" s="287"/>
      <c r="FH47" s="287"/>
      <c r="FI47" s="287"/>
      <c r="FJ47" s="287"/>
      <c r="FK47" s="287"/>
      <c r="FL47" s="287"/>
      <c r="FM47" s="287"/>
      <c r="FN47" s="288"/>
    </row>
    <row r="48" spans="1:170" ht="20.25" customHeight="1">
      <c r="A48" s="666"/>
      <c r="B48" s="666"/>
      <c r="C48" s="666"/>
      <c r="D48" s="662"/>
      <c r="E48" s="662"/>
      <c r="F48" s="662"/>
      <c r="G48" s="662"/>
      <c r="H48" s="668"/>
      <c r="I48" s="662"/>
      <c r="J48" s="662"/>
      <c r="K48" s="664"/>
      <c r="L48" s="664"/>
      <c r="M48" s="659"/>
      <c r="N48" s="659"/>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c r="CO48" s="287"/>
      <c r="CP48" s="287"/>
      <c r="CQ48" s="287"/>
      <c r="CR48" s="287"/>
      <c r="CS48" s="287"/>
      <c r="CT48" s="287"/>
      <c r="CU48" s="287"/>
      <c r="CV48" s="287"/>
      <c r="CW48" s="287"/>
      <c r="CX48" s="287"/>
      <c r="CY48" s="287"/>
      <c r="CZ48" s="287"/>
      <c r="DA48" s="287"/>
      <c r="DB48" s="287"/>
      <c r="DC48" s="287"/>
      <c r="DD48" s="287"/>
      <c r="DE48" s="287"/>
      <c r="DF48" s="287"/>
      <c r="DG48" s="287"/>
      <c r="DH48" s="287"/>
      <c r="DI48" s="287"/>
      <c r="DJ48" s="287"/>
      <c r="DK48" s="287"/>
      <c r="DL48" s="287"/>
      <c r="DM48" s="287"/>
      <c r="DN48" s="287"/>
      <c r="DO48" s="287"/>
      <c r="DP48" s="287"/>
      <c r="DQ48" s="287"/>
      <c r="DR48" s="287"/>
      <c r="DS48" s="287"/>
      <c r="DT48" s="287"/>
      <c r="DU48" s="287"/>
      <c r="DV48" s="287"/>
      <c r="DW48" s="287"/>
      <c r="DX48" s="287"/>
      <c r="DY48" s="287"/>
      <c r="DZ48" s="287"/>
      <c r="EA48" s="287"/>
      <c r="EB48" s="287"/>
      <c r="EC48" s="287"/>
      <c r="ED48" s="287"/>
      <c r="EE48" s="287"/>
      <c r="EF48" s="287"/>
      <c r="EG48" s="287"/>
      <c r="EH48" s="287"/>
      <c r="EI48" s="287"/>
      <c r="EJ48" s="287"/>
      <c r="EK48" s="287"/>
      <c r="EL48" s="287"/>
      <c r="EM48" s="287"/>
      <c r="EN48" s="287"/>
      <c r="EO48" s="287"/>
      <c r="EP48" s="287"/>
      <c r="EQ48" s="287"/>
      <c r="ER48" s="287"/>
      <c r="ES48" s="287"/>
      <c r="ET48" s="287"/>
      <c r="EU48" s="287"/>
      <c r="EV48" s="287"/>
      <c r="EW48" s="287"/>
      <c r="EX48" s="287"/>
      <c r="EY48" s="287"/>
      <c r="EZ48" s="287"/>
      <c r="FA48" s="287"/>
      <c r="FB48" s="287"/>
      <c r="FC48" s="287"/>
      <c r="FD48" s="287"/>
      <c r="FE48" s="287"/>
      <c r="FF48" s="287"/>
      <c r="FG48" s="287"/>
      <c r="FH48" s="287"/>
      <c r="FI48" s="287"/>
      <c r="FJ48" s="287"/>
      <c r="FK48" s="287"/>
      <c r="FL48" s="287"/>
      <c r="FM48" s="287"/>
      <c r="FN48" s="288"/>
    </row>
    <row r="49" spans="1:170" s="275" customFormat="1" ht="20.25" customHeight="1">
      <c r="A49" s="666">
        <f>'7- Mapa Final'!A50</f>
        <v>5</v>
      </c>
      <c r="B49" s="666" t="str">
        <f>'7- Mapa Final'!B50</f>
        <v>Tener registros desactualizados del parque automotor de la Rama Judicial (Hojas de vida de los vehículos, reporte de novedades) y/o pérdida de la información anéxa documentada.</v>
      </c>
      <c r="C49" s="666" t="str">
        <f>'7- Mapa Final'!C50</f>
        <v>Falta de información para realizar seguimiento en términos de cumplimiento, detección y análisis de las novedades de los vehículos.</v>
      </c>
      <c r="D49" s="667" t="str">
        <f>'7- Mapa Final'!J50</f>
        <v>Muy Baja - 1</v>
      </c>
      <c r="E49" s="667" t="str">
        <f>'7- Mapa Final'!K50</f>
        <v>Leve - 1</v>
      </c>
      <c r="F49" s="662" t="str">
        <f>'7- Mapa Final'!M50</f>
        <v>Bajo - 1</v>
      </c>
      <c r="G49" s="662" t="str">
        <f>'7- Mapa Final'!N50</f>
        <v>Aceptar el riesgo</v>
      </c>
      <c r="H49" s="668" t="str">
        <f>'7- Mapa Final'!O50</f>
        <v>Informe de administración, mantenimiento, control y suministro de insumos para el parque automotor</v>
      </c>
      <c r="I49" s="662" t="s">
        <v>542</v>
      </c>
      <c r="J49" s="662"/>
      <c r="K49" s="663">
        <v>45383</v>
      </c>
      <c r="L49" s="663">
        <v>45473</v>
      </c>
      <c r="M49" s="659" t="s">
        <v>560</v>
      </c>
      <c r="N49" s="659" t="s">
        <v>424</v>
      </c>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86"/>
      <c r="BT49" s="286"/>
      <c r="BU49" s="286"/>
      <c r="BV49" s="286"/>
      <c r="BW49" s="286"/>
      <c r="BX49" s="286"/>
      <c r="BY49" s="286"/>
      <c r="BZ49" s="286"/>
      <c r="CA49" s="286"/>
      <c r="CB49" s="286"/>
      <c r="CC49" s="286"/>
      <c r="CD49" s="286"/>
      <c r="CE49" s="286"/>
      <c r="CF49" s="286"/>
      <c r="CG49" s="286"/>
      <c r="CH49" s="286"/>
      <c r="CI49" s="286"/>
      <c r="CJ49" s="286"/>
      <c r="CK49" s="286"/>
      <c r="CL49" s="286"/>
      <c r="CM49" s="286"/>
      <c r="CN49" s="286"/>
      <c r="CO49" s="286"/>
      <c r="CP49" s="286"/>
      <c r="CQ49" s="286"/>
      <c r="CR49" s="286"/>
      <c r="CS49" s="286"/>
      <c r="CT49" s="286"/>
      <c r="CU49" s="286"/>
      <c r="CV49" s="286"/>
      <c r="CW49" s="286"/>
      <c r="CX49" s="286"/>
      <c r="CY49" s="286"/>
      <c r="CZ49" s="286"/>
      <c r="DA49" s="286"/>
      <c r="DB49" s="286"/>
      <c r="DC49" s="286"/>
      <c r="DD49" s="286"/>
      <c r="DE49" s="286"/>
      <c r="DF49" s="286"/>
      <c r="DG49" s="286"/>
      <c r="DH49" s="286"/>
      <c r="DI49" s="286"/>
      <c r="DJ49" s="286"/>
      <c r="DK49" s="286"/>
      <c r="DL49" s="286"/>
      <c r="DM49" s="286"/>
      <c r="DN49" s="286"/>
      <c r="DO49" s="286"/>
      <c r="DP49" s="286"/>
      <c r="DQ49" s="286"/>
      <c r="DR49" s="286"/>
      <c r="DS49" s="286"/>
      <c r="DT49" s="286"/>
      <c r="DU49" s="286"/>
      <c r="DV49" s="286"/>
      <c r="DW49" s="286"/>
      <c r="DX49" s="286"/>
      <c r="DY49" s="286"/>
      <c r="DZ49" s="286"/>
      <c r="EA49" s="286"/>
      <c r="EB49" s="286"/>
      <c r="EC49" s="286"/>
      <c r="ED49" s="286"/>
      <c r="EE49" s="286"/>
      <c r="EF49" s="286"/>
      <c r="EG49" s="286"/>
      <c r="EH49" s="286"/>
      <c r="EI49" s="286"/>
      <c r="EJ49" s="286"/>
      <c r="EK49" s="286"/>
      <c r="EL49" s="286"/>
      <c r="EM49" s="286"/>
      <c r="EN49" s="286"/>
      <c r="EO49" s="286"/>
      <c r="EP49" s="286"/>
      <c r="EQ49" s="286"/>
      <c r="ER49" s="286"/>
      <c r="ES49" s="286"/>
      <c r="ET49" s="286"/>
      <c r="EU49" s="286"/>
      <c r="EV49" s="286"/>
      <c r="EW49" s="286"/>
      <c r="EX49" s="286"/>
      <c r="EY49" s="286"/>
      <c r="EZ49" s="286"/>
      <c r="FA49" s="286"/>
      <c r="FB49" s="286"/>
      <c r="FC49" s="286"/>
      <c r="FD49" s="286"/>
      <c r="FE49" s="286"/>
      <c r="FF49" s="286"/>
      <c r="FG49" s="286"/>
      <c r="FH49" s="286"/>
      <c r="FI49" s="286"/>
      <c r="FJ49" s="286"/>
      <c r="FK49" s="286"/>
      <c r="FL49" s="286"/>
      <c r="FM49" s="286"/>
      <c r="FN49" s="286"/>
    </row>
    <row r="50" spans="1:170" s="275" customFormat="1" ht="20.25" customHeight="1">
      <c r="A50" s="666"/>
      <c r="B50" s="666"/>
      <c r="C50" s="666"/>
      <c r="D50" s="662"/>
      <c r="E50" s="662"/>
      <c r="F50" s="662"/>
      <c r="G50" s="662"/>
      <c r="H50" s="668"/>
      <c r="I50" s="662"/>
      <c r="J50" s="662"/>
      <c r="K50" s="664"/>
      <c r="L50" s="664"/>
      <c r="M50" s="659"/>
      <c r="N50" s="659"/>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86"/>
      <c r="CG50" s="286"/>
      <c r="CH50" s="286"/>
      <c r="CI50" s="286"/>
      <c r="CJ50" s="286"/>
      <c r="CK50" s="286"/>
      <c r="CL50" s="286"/>
      <c r="CM50" s="286"/>
      <c r="CN50" s="286"/>
      <c r="CO50" s="286"/>
      <c r="CP50" s="286"/>
      <c r="CQ50" s="286"/>
      <c r="CR50" s="286"/>
      <c r="CS50" s="286"/>
      <c r="CT50" s="286"/>
      <c r="CU50" s="286"/>
      <c r="CV50" s="286"/>
      <c r="CW50" s="286"/>
      <c r="CX50" s="286"/>
      <c r="CY50" s="286"/>
      <c r="CZ50" s="286"/>
      <c r="DA50" s="286"/>
      <c r="DB50" s="286"/>
      <c r="DC50" s="286"/>
      <c r="DD50" s="286"/>
      <c r="DE50" s="286"/>
      <c r="DF50" s="286"/>
      <c r="DG50" s="286"/>
      <c r="DH50" s="286"/>
      <c r="DI50" s="286"/>
      <c r="DJ50" s="286"/>
      <c r="DK50" s="286"/>
      <c r="DL50" s="286"/>
      <c r="DM50" s="286"/>
      <c r="DN50" s="286"/>
      <c r="DO50" s="286"/>
      <c r="DP50" s="286"/>
      <c r="DQ50" s="286"/>
      <c r="DR50" s="286"/>
      <c r="DS50" s="286"/>
      <c r="DT50" s="286"/>
      <c r="DU50" s="286"/>
      <c r="DV50" s="286"/>
      <c r="DW50" s="286"/>
      <c r="DX50" s="286"/>
      <c r="DY50" s="286"/>
      <c r="DZ50" s="286"/>
      <c r="EA50" s="286"/>
      <c r="EB50" s="286"/>
      <c r="EC50" s="286"/>
      <c r="ED50" s="286"/>
      <c r="EE50" s="286"/>
      <c r="EF50" s="286"/>
      <c r="EG50" s="286"/>
      <c r="EH50" s="286"/>
      <c r="EI50" s="286"/>
      <c r="EJ50" s="286"/>
      <c r="EK50" s="286"/>
      <c r="EL50" s="286"/>
      <c r="EM50" s="286"/>
      <c r="EN50" s="286"/>
      <c r="EO50" s="286"/>
      <c r="EP50" s="286"/>
      <c r="EQ50" s="286"/>
      <c r="ER50" s="286"/>
      <c r="ES50" s="286"/>
      <c r="ET50" s="286"/>
      <c r="EU50" s="286"/>
      <c r="EV50" s="286"/>
      <c r="EW50" s="286"/>
      <c r="EX50" s="286"/>
      <c r="EY50" s="286"/>
      <c r="EZ50" s="286"/>
      <c r="FA50" s="286"/>
      <c r="FB50" s="286"/>
      <c r="FC50" s="286"/>
      <c r="FD50" s="286"/>
      <c r="FE50" s="286"/>
      <c r="FF50" s="286"/>
      <c r="FG50" s="286"/>
      <c r="FH50" s="286"/>
      <c r="FI50" s="286"/>
      <c r="FJ50" s="286"/>
      <c r="FK50" s="286"/>
      <c r="FL50" s="286"/>
      <c r="FM50" s="286"/>
      <c r="FN50" s="286"/>
    </row>
    <row r="51" spans="1:170" s="275" customFormat="1" ht="20.25" customHeight="1">
      <c r="A51" s="666"/>
      <c r="B51" s="666"/>
      <c r="C51" s="666"/>
      <c r="D51" s="662"/>
      <c r="E51" s="662"/>
      <c r="F51" s="662"/>
      <c r="G51" s="662"/>
      <c r="H51" s="668"/>
      <c r="I51" s="662"/>
      <c r="J51" s="662"/>
      <c r="K51" s="664"/>
      <c r="L51" s="664"/>
      <c r="M51" s="659"/>
      <c r="N51" s="659"/>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c r="CR51" s="286"/>
      <c r="CS51" s="286"/>
      <c r="CT51" s="286"/>
      <c r="CU51" s="286"/>
      <c r="CV51" s="286"/>
      <c r="CW51" s="286"/>
      <c r="CX51" s="286"/>
      <c r="CY51" s="286"/>
      <c r="CZ51" s="286"/>
      <c r="DA51" s="286"/>
      <c r="DB51" s="286"/>
      <c r="DC51" s="286"/>
      <c r="DD51" s="286"/>
      <c r="DE51" s="286"/>
      <c r="DF51" s="286"/>
      <c r="DG51" s="286"/>
      <c r="DH51" s="286"/>
      <c r="DI51" s="286"/>
      <c r="DJ51" s="286"/>
      <c r="DK51" s="286"/>
      <c r="DL51" s="286"/>
      <c r="DM51" s="286"/>
      <c r="DN51" s="286"/>
      <c r="DO51" s="286"/>
      <c r="DP51" s="286"/>
      <c r="DQ51" s="286"/>
      <c r="DR51" s="286"/>
      <c r="DS51" s="286"/>
      <c r="DT51" s="286"/>
      <c r="DU51" s="286"/>
      <c r="DV51" s="286"/>
      <c r="DW51" s="286"/>
      <c r="DX51" s="286"/>
      <c r="DY51" s="286"/>
      <c r="DZ51" s="286"/>
      <c r="EA51" s="286"/>
      <c r="EB51" s="286"/>
      <c r="EC51" s="286"/>
      <c r="ED51" s="286"/>
      <c r="EE51" s="286"/>
      <c r="EF51" s="286"/>
      <c r="EG51" s="286"/>
      <c r="EH51" s="286"/>
      <c r="EI51" s="286"/>
      <c r="EJ51" s="286"/>
      <c r="EK51" s="286"/>
      <c r="EL51" s="286"/>
      <c r="EM51" s="286"/>
      <c r="EN51" s="286"/>
      <c r="EO51" s="286"/>
      <c r="EP51" s="286"/>
      <c r="EQ51" s="286"/>
      <c r="ER51" s="286"/>
      <c r="ES51" s="286"/>
      <c r="ET51" s="286"/>
      <c r="EU51" s="286"/>
      <c r="EV51" s="286"/>
      <c r="EW51" s="286"/>
      <c r="EX51" s="286"/>
      <c r="EY51" s="286"/>
      <c r="EZ51" s="286"/>
      <c r="FA51" s="286"/>
      <c r="FB51" s="286"/>
      <c r="FC51" s="286"/>
      <c r="FD51" s="286"/>
      <c r="FE51" s="286"/>
      <c r="FF51" s="286"/>
      <c r="FG51" s="286"/>
      <c r="FH51" s="286"/>
      <c r="FI51" s="286"/>
      <c r="FJ51" s="286"/>
      <c r="FK51" s="286"/>
      <c r="FL51" s="286"/>
      <c r="FM51" s="286"/>
      <c r="FN51" s="286"/>
    </row>
    <row r="52" spans="1:170" s="275" customFormat="1" ht="20.25" customHeight="1">
      <c r="A52" s="666"/>
      <c r="B52" s="666"/>
      <c r="C52" s="666"/>
      <c r="D52" s="662"/>
      <c r="E52" s="662"/>
      <c r="F52" s="662"/>
      <c r="G52" s="662"/>
      <c r="H52" s="668"/>
      <c r="I52" s="662"/>
      <c r="J52" s="662"/>
      <c r="K52" s="664"/>
      <c r="L52" s="664"/>
      <c r="M52" s="659"/>
      <c r="N52" s="659"/>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6"/>
      <c r="DF52" s="286"/>
      <c r="DG52" s="286"/>
      <c r="DH52" s="286"/>
      <c r="DI52" s="286"/>
      <c r="DJ52" s="286"/>
      <c r="DK52" s="286"/>
      <c r="DL52" s="286"/>
      <c r="DM52" s="286"/>
      <c r="DN52" s="286"/>
      <c r="DO52" s="286"/>
      <c r="DP52" s="286"/>
      <c r="DQ52" s="286"/>
      <c r="DR52" s="286"/>
      <c r="DS52" s="286"/>
      <c r="DT52" s="286"/>
      <c r="DU52" s="286"/>
      <c r="DV52" s="286"/>
      <c r="DW52" s="286"/>
      <c r="DX52" s="286"/>
      <c r="DY52" s="286"/>
      <c r="DZ52" s="286"/>
      <c r="EA52" s="286"/>
      <c r="EB52" s="286"/>
      <c r="EC52" s="286"/>
      <c r="ED52" s="286"/>
      <c r="EE52" s="286"/>
      <c r="EF52" s="286"/>
      <c r="EG52" s="286"/>
      <c r="EH52" s="286"/>
      <c r="EI52" s="286"/>
      <c r="EJ52" s="286"/>
      <c r="EK52" s="286"/>
      <c r="EL52" s="286"/>
      <c r="EM52" s="286"/>
      <c r="EN52" s="286"/>
      <c r="EO52" s="286"/>
      <c r="EP52" s="286"/>
      <c r="EQ52" s="286"/>
      <c r="ER52" s="286"/>
      <c r="ES52" s="286"/>
      <c r="ET52" s="286"/>
      <c r="EU52" s="286"/>
      <c r="EV52" s="286"/>
      <c r="EW52" s="286"/>
      <c r="EX52" s="286"/>
      <c r="EY52" s="286"/>
      <c r="EZ52" s="286"/>
      <c r="FA52" s="286"/>
      <c r="FB52" s="286"/>
      <c r="FC52" s="286"/>
      <c r="FD52" s="286"/>
      <c r="FE52" s="286"/>
      <c r="FF52" s="286"/>
      <c r="FG52" s="286"/>
      <c r="FH52" s="286"/>
      <c r="FI52" s="286"/>
      <c r="FJ52" s="286"/>
      <c r="FK52" s="286"/>
      <c r="FL52" s="286"/>
      <c r="FM52" s="286"/>
      <c r="FN52" s="286"/>
    </row>
    <row r="53" spans="1:170" s="275" customFormat="1" ht="20.25" customHeight="1">
      <c r="A53" s="666"/>
      <c r="B53" s="666"/>
      <c r="C53" s="666"/>
      <c r="D53" s="662"/>
      <c r="E53" s="662"/>
      <c r="F53" s="662"/>
      <c r="G53" s="662"/>
      <c r="H53" s="668"/>
      <c r="I53" s="662"/>
      <c r="J53" s="662"/>
      <c r="K53" s="664"/>
      <c r="L53" s="664"/>
      <c r="M53" s="659"/>
      <c r="N53" s="659"/>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c r="DH53" s="286"/>
      <c r="DI53" s="286"/>
      <c r="DJ53" s="286"/>
      <c r="DK53" s="286"/>
      <c r="DL53" s="286"/>
      <c r="DM53" s="286"/>
      <c r="DN53" s="286"/>
      <c r="DO53" s="286"/>
      <c r="DP53" s="286"/>
      <c r="DQ53" s="286"/>
      <c r="DR53" s="286"/>
      <c r="DS53" s="286"/>
      <c r="DT53" s="286"/>
      <c r="DU53" s="286"/>
      <c r="DV53" s="286"/>
      <c r="DW53" s="286"/>
      <c r="DX53" s="286"/>
      <c r="DY53" s="286"/>
      <c r="DZ53" s="286"/>
      <c r="EA53" s="286"/>
      <c r="EB53" s="286"/>
      <c r="EC53" s="286"/>
      <c r="ED53" s="286"/>
      <c r="EE53" s="286"/>
      <c r="EF53" s="286"/>
      <c r="EG53" s="286"/>
      <c r="EH53" s="286"/>
      <c r="EI53" s="286"/>
      <c r="EJ53" s="286"/>
      <c r="EK53" s="286"/>
      <c r="EL53" s="286"/>
      <c r="EM53" s="286"/>
      <c r="EN53" s="286"/>
      <c r="EO53" s="286"/>
      <c r="EP53" s="286"/>
      <c r="EQ53" s="286"/>
      <c r="ER53" s="286"/>
      <c r="ES53" s="286"/>
      <c r="ET53" s="286"/>
      <c r="EU53" s="286"/>
      <c r="EV53" s="286"/>
      <c r="EW53" s="286"/>
      <c r="EX53" s="286"/>
      <c r="EY53" s="286"/>
      <c r="EZ53" s="286"/>
      <c r="FA53" s="286"/>
      <c r="FB53" s="286"/>
      <c r="FC53" s="286"/>
      <c r="FD53" s="286"/>
      <c r="FE53" s="286"/>
      <c r="FF53" s="286"/>
      <c r="FG53" s="286"/>
      <c r="FH53" s="286"/>
      <c r="FI53" s="286"/>
      <c r="FJ53" s="286"/>
      <c r="FK53" s="286"/>
      <c r="FL53" s="286"/>
      <c r="FM53" s="286"/>
      <c r="FN53" s="286"/>
    </row>
    <row r="54" spans="1:170" ht="20.25" customHeight="1">
      <c r="A54" s="666"/>
      <c r="B54" s="666"/>
      <c r="C54" s="666"/>
      <c r="D54" s="662"/>
      <c r="E54" s="662"/>
      <c r="F54" s="662"/>
      <c r="G54" s="662"/>
      <c r="H54" s="668"/>
      <c r="I54" s="662"/>
      <c r="J54" s="662"/>
      <c r="K54" s="664"/>
      <c r="L54" s="664"/>
      <c r="M54" s="659"/>
      <c r="N54" s="659"/>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c r="CP54" s="287"/>
      <c r="CQ54" s="287"/>
      <c r="CR54" s="287"/>
      <c r="CS54" s="287"/>
      <c r="CT54" s="287"/>
      <c r="CU54" s="287"/>
      <c r="CV54" s="287"/>
      <c r="CW54" s="287"/>
      <c r="CX54" s="287"/>
      <c r="CY54" s="287"/>
      <c r="CZ54" s="287"/>
      <c r="DA54" s="287"/>
      <c r="DB54" s="287"/>
      <c r="DC54" s="287"/>
      <c r="DD54" s="287"/>
      <c r="DE54" s="287"/>
      <c r="DF54" s="287"/>
      <c r="DG54" s="287"/>
      <c r="DH54" s="287"/>
      <c r="DI54" s="287"/>
      <c r="DJ54" s="287"/>
      <c r="DK54" s="287"/>
      <c r="DL54" s="287"/>
      <c r="DM54" s="287"/>
      <c r="DN54" s="287"/>
      <c r="DO54" s="287"/>
      <c r="DP54" s="287"/>
      <c r="DQ54" s="287"/>
      <c r="DR54" s="287"/>
      <c r="DS54" s="287"/>
      <c r="DT54" s="287"/>
      <c r="DU54" s="287"/>
      <c r="DV54" s="287"/>
      <c r="DW54" s="287"/>
      <c r="DX54" s="287"/>
      <c r="DY54" s="287"/>
      <c r="DZ54" s="287"/>
      <c r="EA54" s="287"/>
      <c r="EB54" s="287"/>
      <c r="EC54" s="287"/>
      <c r="ED54" s="287"/>
      <c r="EE54" s="287"/>
      <c r="EF54" s="287"/>
      <c r="EG54" s="287"/>
      <c r="EH54" s="287"/>
      <c r="EI54" s="287"/>
      <c r="EJ54" s="287"/>
      <c r="EK54" s="287"/>
      <c r="EL54" s="287"/>
      <c r="EM54" s="287"/>
      <c r="EN54" s="287"/>
      <c r="EO54" s="287"/>
      <c r="EP54" s="287"/>
      <c r="EQ54" s="287"/>
      <c r="ER54" s="287"/>
      <c r="ES54" s="287"/>
      <c r="ET54" s="287"/>
      <c r="EU54" s="287"/>
      <c r="EV54" s="287"/>
      <c r="EW54" s="287"/>
      <c r="EX54" s="287"/>
      <c r="EY54" s="287"/>
      <c r="EZ54" s="287"/>
      <c r="FA54" s="287"/>
      <c r="FB54" s="287"/>
      <c r="FC54" s="287"/>
      <c r="FD54" s="287"/>
      <c r="FE54" s="287"/>
      <c r="FF54" s="287"/>
      <c r="FG54" s="287"/>
      <c r="FH54" s="287"/>
      <c r="FI54" s="287"/>
      <c r="FJ54" s="287"/>
      <c r="FK54" s="287"/>
      <c r="FL54" s="287"/>
      <c r="FM54" s="287"/>
      <c r="FN54" s="288"/>
    </row>
    <row r="55" spans="1:170" ht="20.25" customHeight="1">
      <c r="A55" s="666"/>
      <c r="B55" s="666"/>
      <c r="C55" s="666"/>
      <c r="D55" s="662"/>
      <c r="E55" s="662"/>
      <c r="F55" s="662"/>
      <c r="G55" s="662"/>
      <c r="H55" s="668"/>
      <c r="I55" s="662"/>
      <c r="J55" s="662"/>
      <c r="K55" s="664"/>
      <c r="L55" s="664"/>
      <c r="M55" s="659"/>
      <c r="N55" s="659"/>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c r="CJ55" s="287"/>
      <c r="CK55" s="287"/>
      <c r="CL55" s="287"/>
      <c r="CM55" s="287"/>
      <c r="CN55" s="287"/>
      <c r="CO55" s="287"/>
      <c r="CP55" s="287"/>
      <c r="CQ55" s="287"/>
      <c r="CR55" s="287"/>
      <c r="CS55" s="287"/>
      <c r="CT55" s="287"/>
      <c r="CU55" s="287"/>
      <c r="CV55" s="287"/>
      <c r="CW55" s="287"/>
      <c r="CX55" s="287"/>
      <c r="CY55" s="287"/>
      <c r="CZ55" s="287"/>
      <c r="DA55" s="287"/>
      <c r="DB55" s="287"/>
      <c r="DC55" s="287"/>
      <c r="DD55" s="287"/>
      <c r="DE55" s="287"/>
      <c r="DF55" s="287"/>
      <c r="DG55" s="287"/>
      <c r="DH55" s="287"/>
      <c r="DI55" s="287"/>
      <c r="DJ55" s="287"/>
      <c r="DK55" s="287"/>
      <c r="DL55" s="287"/>
      <c r="DM55" s="287"/>
      <c r="DN55" s="287"/>
      <c r="DO55" s="287"/>
      <c r="DP55" s="287"/>
      <c r="DQ55" s="287"/>
      <c r="DR55" s="287"/>
      <c r="DS55" s="287"/>
      <c r="DT55" s="287"/>
      <c r="DU55" s="287"/>
      <c r="DV55" s="287"/>
      <c r="DW55" s="287"/>
      <c r="DX55" s="287"/>
      <c r="DY55" s="287"/>
      <c r="DZ55" s="287"/>
      <c r="EA55" s="287"/>
      <c r="EB55" s="287"/>
      <c r="EC55" s="287"/>
      <c r="ED55" s="287"/>
      <c r="EE55" s="287"/>
      <c r="EF55" s="287"/>
      <c r="EG55" s="287"/>
      <c r="EH55" s="287"/>
      <c r="EI55" s="287"/>
      <c r="EJ55" s="287"/>
      <c r="EK55" s="287"/>
      <c r="EL55" s="287"/>
      <c r="EM55" s="287"/>
      <c r="EN55" s="287"/>
      <c r="EO55" s="287"/>
      <c r="EP55" s="287"/>
      <c r="EQ55" s="287"/>
      <c r="ER55" s="287"/>
      <c r="ES55" s="287"/>
      <c r="ET55" s="287"/>
      <c r="EU55" s="287"/>
      <c r="EV55" s="287"/>
      <c r="EW55" s="287"/>
      <c r="EX55" s="287"/>
      <c r="EY55" s="287"/>
      <c r="EZ55" s="287"/>
      <c r="FA55" s="287"/>
      <c r="FB55" s="287"/>
      <c r="FC55" s="287"/>
      <c r="FD55" s="287"/>
      <c r="FE55" s="287"/>
      <c r="FF55" s="287"/>
      <c r="FG55" s="287"/>
      <c r="FH55" s="287"/>
      <c r="FI55" s="287"/>
      <c r="FJ55" s="287"/>
      <c r="FK55" s="287"/>
      <c r="FL55" s="287"/>
      <c r="FM55" s="287"/>
      <c r="FN55" s="288"/>
    </row>
    <row r="56" spans="1:170" ht="20.25" customHeight="1">
      <c r="A56" s="666"/>
      <c r="B56" s="666"/>
      <c r="C56" s="666"/>
      <c r="D56" s="662"/>
      <c r="E56" s="662"/>
      <c r="F56" s="662"/>
      <c r="G56" s="662"/>
      <c r="H56" s="668"/>
      <c r="I56" s="662"/>
      <c r="J56" s="662"/>
      <c r="K56" s="664"/>
      <c r="L56" s="664"/>
      <c r="M56" s="659"/>
      <c r="N56" s="659"/>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c r="CX56" s="287"/>
      <c r="CY56" s="287"/>
      <c r="CZ56" s="287"/>
      <c r="DA56" s="287"/>
      <c r="DB56" s="287"/>
      <c r="DC56" s="287"/>
      <c r="DD56" s="287"/>
      <c r="DE56" s="287"/>
      <c r="DF56" s="287"/>
      <c r="DG56" s="287"/>
      <c r="DH56" s="287"/>
      <c r="DI56" s="287"/>
      <c r="DJ56" s="287"/>
      <c r="DK56" s="287"/>
      <c r="DL56" s="287"/>
      <c r="DM56" s="287"/>
      <c r="DN56" s="287"/>
      <c r="DO56" s="287"/>
      <c r="DP56" s="287"/>
      <c r="DQ56" s="287"/>
      <c r="DR56" s="287"/>
      <c r="DS56" s="287"/>
      <c r="DT56" s="287"/>
      <c r="DU56" s="287"/>
      <c r="DV56" s="287"/>
      <c r="DW56" s="287"/>
      <c r="DX56" s="287"/>
      <c r="DY56" s="287"/>
      <c r="DZ56" s="287"/>
      <c r="EA56" s="287"/>
      <c r="EB56" s="287"/>
      <c r="EC56" s="287"/>
      <c r="ED56" s="287"/>
      <c r="EE56" s="287"/>
      <c r="EF56" s="287"/>
      <c r="EG56" s="287"/>
      <c r="EH56" s="287"/>
      <c r="EI56" s="287"/>
      <c r="EJ56" s="287"/>
      <c r="EK56" s="287"/>
      <c r="EL56" s="287"/>
      <c r="EM56" s="287"/>
      <c r="EN56" s="287"/>
      <c r="EO56" s="287"/>
      <c r="EP56" s="287"/>
      <c r="EQ56" s="287"/>
      <c r="ER56" s="287"/>
      <c r="ES56" s="287"/>
      <c r="ET56" s="287"/>
      <c r="EU56" s="287"/>
      <c r="EV56" s="287"/>
      <c r="EW56" s="287"/>
      <c r="EX56" s="287"/>
      <c r="EY56" s="287"/>
      <c r="EZ56" s="287"/>
      <c r="FA56" s="287"/>
      <c r="FB56" s="287"/>
      <c r="FC56" s="287"/>
      <c r="FD56" s="287"/>
      <c r="FE56" s="287"/>
      <c r="FF56" s="287"/>
      <c r="FG56" s="287"/>
      <c r="FH56" s="287"/>
      <c r="FI56" s="287"/>
      <c r="FJ56" s="287"/>
      <c r="FK56" s="287"/>
      <c r="FL56" s="287"/>
      <c r="FM56" s="287"/>
      <c r="FN56" s="288"/>
    </row>
    <row r="57" spans="1:170" ht="20.25" customHeight="1">
      <c r="A57" s="666"/>
      <c r="B57" s="666"/>
      <c r="C57" s="666"/>
      <c r="D57" s="662"/>
      <c r="E57" s="662"/>
      <c r="F57" s="662"/>
      <c r="G57" s="662"/>
      <c r="H57" s="668"/>
      <c r="I57" s="662"/>
      <c r="J57" s="662"/>
      <c r="K57" s="664"/>
      <c r="L57" s="664"/>
      <c r="M57" s="659"/>
      <c r="N57" s="659"/>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7"/>
      <c r="CS57" s="287"/>
      <c r="CT57" s="287"/>
      <c r="CU57" s="287"/>
      <c r="CV57" s="287"/>
      <c r="CW57" s="287"/>
      <c r="CX57" s="287"/>
      <c r="CY57" s="287"/>
      <c r="CZ57" s="287"/>
      <c r="DA57" s="287"/>
      <c r="DB57" s="287"/>
      <c r="DC57" s="287"/>
      <c r="DD57" s="287"/>
      <c r="DE57" s="287"/>
      <c r="DF57" s="287"/>
      <c r="DG57" s="287"/>
      <c r="DH57" s="287"/>
      <c r="DI57" s="287"/>
      <c r="DJ57" s="287"/>
      <c r="DK57" s="287"/>
      <c r="DL57" s="287"/>
      <c r="DM57" s="287"/>
      <c r="DN57" s="287"/>
      <c r="DO57" s="287"/>
      <c r="DP57" s="287"/>
      <c r="DQ57" s="287"/>
      <c r="DR57" s="287"/>
      <c r="DS57" s="287"/>
      <c r="DT57" s="287"/>
      <c r="DU57" s="287"/>
      <c r="DV57" s="287"/>
      <c r="DW57" s="287"/>
      <c r="DX57" s="287"/>
      <c r="DY57" s="287"/>
      <c r="DZ57" s="287"/>
      <c r="EA57" s="287"/>
      <c r="EB57" s="287"/>
      <c r="EC57" s="287"/>
      <c r="ED57" s="287"/>
      <c r="EE57" s="287"/>
      <c r="EF57" s="287"/>
      <c r="EG57" s="287"/>
      <c r="EH57" s="287"/>
      <c r="EI57" s="287"/>
      <c r="EJ57" s="287"/>
      <c r="EK57" s="287"/>
      <c r="EL57" s="287"/>
      <c r="EM57" s="287"/>
      <c r="EN57" s="287"/>
      <c r="EO57" s="287"/>
      <c r="EP57" s="287"/>
      <c r="EQ57" s="287"/>
      <c r="ER57" s="287"/>
      <c r="ES57" s="287"/>
      <c r="ET57" s="287"/>
      <c r="EU57" s="287"/>
      <c r="EV57" s="287"/>
      <c r="EW57" s="287"/>
      <c r="EX57" s="287"/>
      <c r="EY57" s="287"/>
      <c r="EZ57" s="287"/>
      <c r="FA57" s="287"/>
      <c r="FB57" s="287"/>
      <c r="FC57" s="287"/>
      <c r="FD57" s="287"/>
      <c r="FE57" s="287"/>
      <c r="FF57" s="287"/>
      <c r="FG57" s="287"/>
      <c r="FH57" s="287"/>
      <c r="FI57" s="287"/>
      <c r="FJ57" s="287"/>
      <c r="FK57" s="287"/>
      <c r="FL57" s="287"/>
      <c r="FM57" s="287"/>
      <c r="FN57" s="288"/>
    </row>
    <row r="58" spans="1:170" ht="20.25" customHeight="1">
      <c r="A58" s="666"/>
      <c r="B58" s="666"/>
      <c r="C58" s="666"/>
      <c r="D58" s="662"/>
      <c r="E58" s="662"/>
      <c r="F58" s="662"/>
      <c r="G58" s="662"/>
      <c r="H58" s="668"/>
      <c r="I58" s="662"/>
      <c r="J58" s="662"/>
      <c r="K58" s="664"/>
      <c r="L58" s="664"/>
      <c r="M58" s="659"/>
      <c r="N58" s="659"/>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87"/>
      <c r="DL58" s="287"/>
      <c r="DM58" s="287"/>
      <c r="DN58" s="287"/>
      <c r="DO58" s="287"/>
      <c r="DP58" s="287"/>
      <c r="DQ58" s="287"/>
      <c r="DR58" s="287"/>
      <c r="DS58" s="287"/>
      <c r="DT58" s="287"/>
      <c r="DU58" s="287"/>
      <c r="DV58" s="287"/>
      <c r="DW58" s="287"/>
      <c r="DX58" s="287"/>
      <c r="DY58" s="287"/>
      <c r="DZ58" s="287"/>
      <c r="EA58" s="287"/>
      <c r="EB58" s="287"/>
      <c r="EC58" s="287"/>
      <c r="ED58" s="287"/>
      <c r="EE58" s="287"/>
      <c r="EF58" s="287"/>
      <c r="EG58" s="287"/>
      <c r="EH58" s="287"/>
      <c r="EI58" s="287"/>
      <c r="EJ58" s="287"/>
      <c r="EK58" s="287"/>
      <c r="EL58" s="287"/>
      <c r="EM58" s="287"/>
      <c r="EN58" s="287"/>
      <c r="EO58" s="287"/>
      <c r="EP58" s="287"/>
      <c r="EQ58" s="287"/>
      <c r="ER58" s="287"/>
      <c r="ES58" s="287"/>
      <c r="ET58" s="287"/>
      <c r="EU58" s="287"/>
      <c r="EV58" s="287"/>
      <c r="EW58" s="287"/>
      <c r="EX58" s="287"/>
      <c r="EY58" s="287"/>
      <c r="EZ58" s="287"/>
      <c r="FA58" s="287"/>
      <c r="FB58" s="287"/>
      <c r="FC58" s="287"/>
      <c r="FD58" s="287"/>
      <c r="FE58" s="287"/>
      <c r="FF58" s="287"/>
      <c r="FG58" s="287"/>
      <c r="FH58" s="287"/>
      <c r="FI58" s="287"/>
      <c r="FJ58" s="287"/>
      <c r="FK58" s="287"/>
      <c r="FL58" s="287"/>
      <c r="FM58" s="287"/>
      <c r="FN58" s="288"/>
    </row>
    <row r="59" spans="1:170" s="275" customFormat="1" ht="20.25" customHeight="1">
      <c r="A59" s="666">
        <f>'7- Mapa Final'!A60</f>
        <v>6</v>
      </c>
      <c r="B59" s="666" t="str">
        <f>'7- Mapa Final'!B60</f>
        <v>Afectación de los aspectos ambientales</v>
      </c>
      <c r="C59" s="666" t="str">
        <f>'7- Mapa Final'!C60</f>
        <v>Falta de información para que los desarrollos administrativos incluyan los enfoques ambientales.</v>
      </c>
      <c r="D59" s="667" t="str">
        <f>'7- Mapa Final'!J60</f>
        <v>Muy Baja - 1</v>
      </c>
      <c r="E59" s="667" t="str">
        <f>'7- Mapa Final'!K60</f>
        <v>Moderado - 3</v>
      </c>
      <c r="F59" s="662" t="str">
        <f>'7- Mapa Final'!M60</f>
        <v>Moderado - 3</v>
      </c>
      <c r="G59" s="662" t="str">
        <f>'7- Mapa Final'!N60</f>
        <v>Reducir (Mitigar)</v>
      </c>
      <c r="H59" s="668" t="str">
        <f>'7- Mapa Final'!O60</f>
        <v>Ejecución del plan de trabajo anual ambiental</v>
      </c>
      <c r="I59" s="662" t="s">
        <v>542</v>
      </c>
      <c r="J59" s="662"/>
      <c r="K59" s="663">
        <v>45383</v>
      </c>
      <c r="L59" s="663">
        <v>45473</v>
      </c>
      <c r="M59" s="659" t="s">
        <v>561</v>
      </c>
      <c r="N59" s="659" t="s">
        <v>416</v>
      </c>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6"/>
      <c r="BM59" s="286"/>
      <c r="BN59" s="286"/>
      <c r="BO59" s="286"/>
      <c r="BP59" s="286"/>
      <c r="BQ59" s="286"/>
      <c r="BR59" s="286"/>
      <c r="BS59" s="286"/>
      <c r="BT59" s="286"/>
      <c r="BU59" s="286"/>
      <c r="BV59" s="286"/>
      <c r="BW59" s="286"/>
      <c r="BX59" s="286"/>
      <c r="BY59" s="286"/>
      <c r="BZ59" s="286"/>
      <c r="CA59" s="286"/>
      <c r="CB59" s="286"/>
      <c r="CC59" s="286"/>
      <c r="CD59" s="286"/>
      <c r="CE59" s="286"/>
      <c r="CF59" s="286"/>
      <c r="CG59" s="286"/>
      <c r="CH59" s="286"/>
      <c r="CI59" s="286"/>
      <c r="CJ59" s="286"/>
      <c r="CK59" s="286"/>
      <c r="CL59" s="286"/>
      <c r="CM59" s="286"/>
      <c r="CN59" s="286"/>
      <c r="CO59" s="286"/>
      <c r="CP59" s="286"/>
      <c r="CQ59" s="286"/>
      <c r="CR59" s="286"/>
      <c r="CS59" s="286"/>
      <c r="CT59" s="286"/>
      <c r="CU59" s="286"/>
      <c r="CV59" s="286"/>
      <c r="CW59" s="286"/>
      <c r="CX59" s="286"/>
      <c r="CY59" s="286"/>
      <c r="CZ59" s="286"/>
      <c r="DA59" s="286"/>
      <c r="DB59" s="286"/>
      <c r="DC59" s="286"/>
      <c r="DD59" s="286"/>
      <c r="DE59" s="286"/>
      <c r="DF59" s="286"/>
      <c r="DG59" s="286"/>
      <c r="DH59" s="286"/>
      <c r="DI59" s="286"/>
      <c r="DJ59" s="286"/>
      <c r="DK59" s="286"/>
      <c r="DL59" s="286"/>
      <c r="DM59" s="286"/>
      <c r="DN59" s="286"/>
      <c r="DO59" s="286"/>
      <c r="DP59" s="286"/>
      <c r="DQ59" s="286"/>
      <c r="DR59" s="286"/>
      <c r="DS59" s="286"/>
      <c r="DT59" s="286"/>
      <c r="DU59" s="286"/>
      <c r="DV59" s="286"/>
      <c r="DW59" s="286"/>
      <c r="DX59" s="286"/>
      <c r="DY59" s="286"/>
      <c r="DZ59" s="286"/>
      <c r="EA59" s="286"/>
      <c r="EB59" s="286"/>
      <c r="EC59" s="286"/>
      <c r="ED59" s="286"/>
      <c r="EE59" s="286"/>
      <c r="EF59" s="286"/>
      <c r="EG59" s="286"/>
      <c r="EH59" s="286"/>
      <c r="EI59" s="286"/>
      <c r="EJ59" s="286"/>
      <c r="EK59" s="286"/>
      <c r="EL59" s="286"/>
      <c r="EM59" s="286"/>
      <c r="EN59" s="286"/>
      <c r="EO59" s="286"/>
      <c r="EP59" s="286"/>
      <c r="EQ59" s="286"/>
      <c r="ER59" s="286"/>
      <c r="ES59" s="286"/>
      <c r="ET59" s="286"/>
      <c r="EU59" s="286"/>
      <c r="EV59" s="286"/>
      <c r="EW59" s="286"/>
      <c r="EX59" s="286"/>
      <c r="EY59" s="286"/>
      <c r="EZ59" s="286"/>
      <c r="FA59" s="286"/>
      <c r="FB59" s="286"/>
      <c r="FC59" s="286"/>
      <c r="FD59" s="286"/>
      <c r="FE59" s="286"/>
      <c r="FF59" s="286"/>
      <c r="FG59" s="286"/>
      <c r="FH59" s="286"/>
      <c r="FI59" s="286"/>
      <c r="FJ59" s="286"/>
      <c r="FK59" s="286"/>
      <c r="FL59" s="286"/>
      <c r="FM59" s="286"/>
      <c r="FN59" s="286"/>
    </row>
    <row r="60" spans="1:170" s="275" customFormat="1" ht="20.25" customHeight="1">
      <c r="A60" s="666"/>
      <c r="B60" s="666"/>
      <c r="C60" s="666"/>
      <c r="D60" s="662"/>
      <c r="E60" s="662"/>
      <c r="F60" s="662"/>
      <c r="G60" s="662"/>
      <c r="H60" s="668"/>
      <c r="I60" s="662"/>
      <c r="J60" s="662"/>
      <c r="K60" s="664"/>
      <c r="L60" s="664"/>
      <c r="M60" s="659"/>
      <c r="N60" s="659"/>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6"/>
      <c r="AY60" s="286"/>
      <c r="AZ60" s="286"/>
      <c r="BA60" s="286"/>
      <c r="BB60" s="286"/>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c r="BY60" s="286"/>
      <c r="BZ60" s="286"/>
      <c r="CA60" s="286"/>
      <c r="CB60" s="286"/>
      <c r="CC60" s="286"/>
      <c r="CD60" s="286"/>
      <c r="CE60" s="286"/>
      <c r="CF60" s="286"/>
      <c r="CG60" s="286"/>
      <c r="CH60" s="286"/>
      <c r="CI60" s="286"/>
      <c r="CJ60" s="286"/>
      <c r="CK60" s="286"/>
      <c r="CL60" s="286"/>
      <c r="CM60" s="286"/>
      <c r="CN60" s="286"/>
      <c r="CO60" s="286"/>
      <c r="CP60" s="286"/>
      <c r="CQ60" s="286"/>
      <c r="CR60" s="286"/>
      <c r="CS60" s="286"/>
      <c r="CT60" s="286"/>
      <c r="CU60" s="286"/>
      <c r="CV60" s="286"/>
      <c r="CW60" s="286"/>
      <c r="CX60" s="286"/>
      <c r="CY60" s="286"/>
      <c r="CZ60" s="286"/>
      <c r="DA60" s="286"/>
      <c r="DB60" s="286"/>
      <c r="DC60" s="286"/>
      <c r="DD60" s="286"/>
      <c r="DE60" s="286"/>
      <c r="DF60" s="286"/>
      <c r="DG60" s="286"/>
      <c r="DH60" s="286"/>
      <c r="DI60" s="286"/>
      <c r="DJ60" s="286"/>
      <c r="DK60" s="286"/>
      <c r="DL60" s="286"/>
      <c r="DM60" s="286"/>
      <c r="DN60" s="286"/>
      <c r="DO60" s="286"/>
      <c r="DP60" s="286"/>
      <c r="DQ60" s="286"/>
      <c r="DR60" s="286"/>
      <c r="DS60" s="286"/>
      <c r="DT60" s="286"/>
      <c r="DU60" s="286"/>
      <c r="DV60" s="286"/>
      <c r="DW60" s="286"/>
      <c r="DX60" s="286"/>
      <c r="DY60" s="286"/>
      <c r="DZ60" s="286"/>
      <c r="EA60" s="286"/>
      <c r="EB60" s="286"/>
      <c r="EC60" s="286"/>
      <c r="ED60" s="286"/>
      <c r="EE60" s="286"/>
      <c r="EF60" s="286"/>
      <c r="EG60" s="286"/>
      <c r="EH60" s="286"/>
      <c r="EI60" s="286"/>
      <c r="EJ60" s="286"/>
      <c r="EK60" s="286"/>
      <c r="EL60" s="286"/>
      <c r="EM60" s="286"/>
      <c r="EN60" s="286"/>
      <c r="EO60" s="286"/>
      <c r="EP60" s="286"/>
      <c r="EQ60" s="286"/>
      <c r="ER60" s="286"/>
      <c r="ES60" s="286"/>
      <c r="ET60" s="286"/>
      <c r="EU60" s="286"/>
      <c r="EV60" s="286"/>
      <c r="EW60" s="286"/>
      <c r="EX60" s="286"/>
      <c r="EY60" s="286"/>
      <c r="EZ60" s="286"/>
      <c r="FA60" s="286"/>
      <c r="FB60" s="286"/>
      <c r="FC60" s="286"/>
      <c r="FD60" s="286"/>
      <c r="FE60" s="286"/>
      <c r="FF60" s="286"/>
      <c r="FG60" s="286"/>
      <c r="FH60" s="286"/>
      <c r="FI60" s="286"/>
      <c r="FJ60" s="286"/>
      <c r="FK60" s="286"/>
      <c r="FL60" s="286"/>
      <c r="FM60" s="286"/>
      <c r="FN60" s="286"/>
    </row>
    <row r="61" spans="1:170" s="275" customFormat="1" ht="20.25" customHeight="1">
      <c r="A61" s="666"/>
      <c r="B61" s="666"/>
      <c r="C61" s="666"/>
      <c r="D61" s="662"/>
      <c r="E61" s="662"/>
      <c r="F61" s="662"/>
      <c r="G61" s="662"/>
      <c r="H61" s="668"/>
      <c r="I61" s="662"/>
      <c r="J61" s="662"/>
      <c r="K61" s="664"/>
      <c r="L61" s="664"/>
      <c r="M61" s="659"/>
      <c r="N61" s="659"/>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6"/>
      <c r="AY61" s="286"/>
      <c r="AZ61" s="286"/>
      <c r="BA61" s="286"/>
      <c r="BB61" s="286"/>
      <c r="BC61" s="286"/>
      <c r="BD61" s="286"/>
      <c r="BE61" s="286"/>
      <c r="BF61" s="286"/>
      <c r="BG61" s="286"/>
      <c r="BH61" s="286"/>
      <c r="BI61" s="286"/>
      <c r="BJ61" s="286"/>
      <c r="BK61" s="286"/>
      <c r="BL61" s="286"/>
      <c r="BM61" s="286"/>
      <c r="BN61" s="286"/>
      <c r="BO61" s="286"/>
      <c r="BP61" s="286"/>
      <c r="BQ61" s="286"/>
      <c r="BR61" s="286"/>
      <c r="BS61" s="286"/>
      <c r="BT61" s="286"/>
      <c r="BU61" s="286"/>
      <c r="BV61" s="286"/>
      <c r="BW61" s="286"/>
      <c r="BX61" s="286"/>
      <c r="BY61" s="286"/>
      <c r="BZ61" s="286"/>
      <c r="CA61" s="286"/>
      <c r="CB61" s="286"/>
      <c r="CC61" s="286"/>
      <c r="CD61" s="286"/>
      <c r="CE61" s="286"/>
      <c r="CF61" s="286"/>
      <c r="CG61" s="286"/>
      <c r="CH61" s="286"/>
      <c r="CI61" s="286"/>
      <c r="CJ61" s="286"/>
      <c r="CK61" s="286"/>
      <c r="CL61" s="286"/>
      <c r="CM61" s="286"/>
      <c r="CN61" s="286"/>
      <c r="CO61" s="286"/>
      <c r="CP61" s="286"/>
      <c r="CQ61" s="286"/>
      <c r="CR61" s="286"/>
      <c r="CS61" s="286"/>
      <c r="CT61" s="286"/>
      <c r="CU61" s="286"/>
      <c r="CV61" s="286"/>
      <c r="CW61" s="286"/>
      <c r="CX61" s="286"/>
      <c r="CY61" s="286"/>
      <c r="CZ61" s="286"/>
      <c r="DA61" s="286"/>
      <c r="DB61" s="286"/>
      <c r="DC61" s="286"/>
      <c r="DD61" s="286"/>
      <c r="DE61" s="286"/>
      <c r="DF61" s="286"/>
      <c r="DG61" s="286"/>
      <c r="DH61" s="286"/>
      <c r="DI61" s="286"/>
      <c r="DJ61" s="286"/>
      <c r="DK61" s="286"/>
      <c r="DL61" s="286"/>
      <c r="DM61" s="286"/>
      <c r="DN61" s="286"/>
      <c r="DO61" s="286"/>
      <c r="DP61" s="286"/>
      <c r="DQ61" s="286"/>
      <c r="DR61" s="286"/>
      <c r="DS61" s="286"/>
      <c r="DT61" s="286"/>
      <c r="DU61" s="286"/>
      <c r="DV61" s="286"/>
      <c r="DW61" s="286"/>
      <c r="DX61" s="286"/>
      <c r="DY61" s="286"/>
      <c r="DZ61" s="286"/>
      <c r="EA61" s="286"/>
      <c r="EB61" s="286"/>
      <c r="EC61" s="286"/>
      <c r="ED61" s="286"/>
      <c r="EE61" s="286"/>
      <c r="EF61" s="286"/>
      <c r="EG61" s="286"/>
      <c r="EH61" s="286"/>
      <c r="EI61" s="286"/>
      <c r="EJ61" s="286"/>
      <c r="EK61" s="286"/>
      <c r="EL61" s="286"/>
      <c r="EM61" s="286"/>
      <c r="EN61" s="286"/>
      <c r="EO61" s="286"/>
      <c r="EP61" s="286"/>
      <c r="EQ61" s="286"/>
      <c r="ER61" s="286"/>
      <c r="ES61" s="286"/>
      <c r="ET61" s="286"/>
      <c r="EU61" s="286"/>
      <c r="EV61" s="286"/>
      <c r="EW61" s="286"/>
      <c r="EX61" s="286"/>
      <c r="EY61" s="286"/>
      <c r="EZ61" s="286"/>
      <c r="FA61" s="286"/>
      <c r="FB61" s="286"/>
      <c r="FC61" s="286"/>
      <c r="FD61" s="286"/>
      <c r="FE61" s="286"/>
      <c r="FF61" s="286"/>
      <c r="FG61" s="286"/>
      <c r="FH61" s="286"/>
      <c r="FI61" s="286"/>
      <c r="FJ61" s="286"/>
      <c r="FK61" s="286"/>
      <c r="FL61" s="286"/>
      <c r="FM61" s="286"/>
      <c r="FN61" s="286"/>
    </row>
    <row r="62" spans="1:170" s="275" customFormat="1" ht="20.25" customHeight="1">
      <c r="A62" s="666"/>
      <c r="B62" s="666"/>
      <c r="C62" s="666"/>
      <c r="D62" s="662"/>
      <c r="E62" s="662"/>
      <c r="F62" s="662"/>
      <c r="G62" s="662"/>
      <c r="H62" s="668"/>
      <c r="I62" s="662"/>
      <c r="J62" s="662"/>
      <c r="K62" s="664"/>
      <c r="L62" s="664"/>
      <c r="M62" s="659"/>
      <c r="N62" s="659"/>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c r="CD62" s="286"/>
      <c r="CE62" s="286"/>
      <c r="CF62" s="286"/>
      <c r="CG62" s="286"/>
      <c r="CH62" s="286"/>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6"/>
      <c r="DF62" s="286"/>
      <c r="DG62" s="286"/>
      <c r="DH62" s="286"/>
      <c r="DI62" s="286"/>
      <c r="DJ62" s="286"/>
      <c r="DK62" s="286"/>
      <c r="DL62" s="286"/>
      <c r="DM62" s="286"/>
      <c r="DN62" s="286"/>
      <c r="DO62" s="286"/>
      <c r="DP62" s="286"/>
      <c r="DQ62" s="286"/>
      <c r="DR62" s="286"/>
      <c r="DS62" s="286"/>
      <c r="DT62" s="286"/>
      <c r="DU62" s="286"/>
      <c r="DV62" s="286"/>
      <c r="DW62" s="286"/>
      <c r="DX62" s="286"/>
      <c r="DY62" s="286"/>
      <c r="DZ62" s="286"/>
      <c r="EA62" s="286"/>
      <c r="EB62" s="286"/>
      <c r="EC62" s="286"/>
      <c r="ED62" s="286"/>
      <c r="EE62" s="286"/>
      <c r="EF62" s="286"/>
      <c r="EG62" s="286"/>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6"/>
      <c r="FM62" s="286"/>
      <c r="FN62" s="286"/>
    </row>
    <row r="63" spans="1:170" s="275" customFormat="1" ht="20.25" customHeight="1">
      <c r="A63" s="666"/>
      <c r="B63" s="666"/>
      <c r="C63" s="666"/>
      <c r="D63" s="662"/>
      <c r="E63" s="662"/>
      <c r="F63" s="662"/>
      <c r="G63" s="662"/>
      <c r="H63" s="668"/>
      <c r="I63" s="662"/>
      <c r="J63" s="662"/>
      <c r="K63" s="664"/>
      <c r="L63" s="664"/>
      <c r="M63" s="659"/>
      <c r="N63" s="659"/>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c r="CQ63" s="286"/>
      <c r="CR63" s="286"/>
      <c r="CS63" s="286"/>
      <c r="CT63" s="286"/>
      <c r="CU63" s="286"/>
      <c r="CV63" s="286"/>
      <c r="CW63" s="286"/>
      <c r="CX63" s="286"/>
      <c r="CY63" s="286"/>
      <c r="CZ63" s="286"/>
      <c r="DA63" s="286"/>
      <c r="DB63" s="286"/>
      <c r="DC63" s="286"/>
      <c r="DD63" s="286"/>
      <c r="DE63" s="286"/>
      <c r="DF63" s="286"/>
      <c r="DG63" s="286"/>
      <c r="DH63" s="286"/>
      <c r="DI63" s="286"/>
      <c r="DJ63" s="286"/>
      <c r="DK63" s="286"/>
      <c r="DL63" s="286"/>
      <c r="DM63" s="286"/>
      <c r="DN63" s="286"/>
      <c r="DO63" s="286"/>
      <c r="DP63" s="286"/>
      <c r="DQ63" s="286"/>
      <c r="DR63" s="286"/>
      <c r="DS63" s="286"/>
      <c r="DT63" s="286"/>
      <c r="DU63" s="286"/>
      <c r="DV63" s="286"/>
      <c r="DW63" s="286"/>
      <c r="DX63" s="286"/>
      <c r="DY63" s="286"/>
      <c r="DZ63" s="286"/>
      <c r="EA63" s="286"/>
      <c r="EB63" s="286"/>
      <c r="EC63" s="286"/>
      <c r="ED63" s="286"/>
      <c r="EE63" s="286"/>
      <c r="EF63" s="286"/>
      <c r="EG63" s="286"/>
      <c r="EH63" s="286"/>
      <c r="EI63" s="286"/>
      <c r="EJ63" s="286"/>
      <c r="EK63" s="286"/>
      <c r="EL63" s="286"/>
      <c r="EM63" s="286"/>
      <c r="EN63" s="286"/>
      <c r="EO63" s="286"/>
      <c r="EP63" s="286"/>
      <c r="EQ63" s="286"/>
      <c r="ER63" s="286"/>
      <c r="ES63" s="286"/>
      <c r="ET63" s="286"/>
      <c r="EU63" s="286"/>
      <c r="EV63" s="286"/>
      <c r="EW63" s="286"/>
      <c r="EX63" s="286"/>
      <c r="EY63" s="286"/>
      <c r="EZ63" s="286"/>
      <c r="FA63" s="286"/>
      <c r="FB63" s="286"/>
      <c r="FC63" s="286"/>
      <c r="FD63" s="286"/>
      <c r="FE63" s="286"/>
      <c r="FF63" s="286"/>
      <c r="FG63" s="286"/>
      <c r="FH63" s="286"/>
      <c r="FI63" s="286"/>
      <c r="FJ63" s="286"/>
      <c r="FK63" s="286"/>
      <c r="FL63" s="286"/>
      <c r="FM63" s="286"/>
      <c r="FN63" s="286"/>
    </row>
    <row r="64" spans="1:170" ht="20.25" customHeight="1">
      <c r="A64" s="666"/>
      <c r="B64" s="666"/>
      <c r="C64" s="666"/>
      <c r="D64" s="662"/>
      <c r="E64" s="662"/>
      <c r="F64" s="662"/>
      <c r="G64" s="662"/>
      <c r="H64" s="668"/>
      <c r="I64" s="662"/>
      <c r="J64" s="662"/>
      <c r="K64" s="664"/>
      <c r="L64" s="664"/>
      <c r="M64" s="659"/>
      <c r="N64" s="659"/>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c r="CX64" s="287"/>
      <c r="CY64" s="287"/>
      <c r="CZ64" s="287"/>
      <c r="DA64" s="287"/>
      <c r="DB64" s="287"/>
      <c r="DC64" s="287"/>
      <c r="DD64" s="287"/>
      <c r="DE64" s="287"/>
      <c r="DF64" s="287"/>
      <c r="DG64" s="287"/>
      <c r="DH64" s="287"/>
      <c r="DI64" s="287"/>
      <c r="DJ64" s="287"/>
      <c r="DK64" s="287"/>
      <c r="DL64" s="287"/>
      <c r="DM64" s="287"/>
      <c r="DN64" s="287"/>
      <c r="DO64" s="287"/>
      <c r="DP64" s="287"/>
      <c r="DQ64" s="287"/>
      <c r="DR64" s="287"/>
      <c r="DS64" s="287"/>
      <c r="DT64" s="287"/>
      <c r="DU64" s="287"/>
      <c r="DV64" s="287"/>
      <c r="DW64" s="287"/>
      <c r="DX64" s="287"/>
      <c r="DY64" s="287"/>
      <c r="DZ64" s="287"/>
      <c r="EA64" s="287"/>
      <c r="EB64" s="287"/>
      <c r="EC64" s="287"/>
      <c r="ED64" s="287"/>
      <c r="EE64" s="287"/>
      <c r="EF64" s="287"/>
      <c r="EG64" s="287"/>
      <c r="EH64" s="287"/>
      <c r="EI64" s="287"/>
      <c r="EJ64" s="287"/>
      <c r="EK64" s="287"/>
      <c r="EL64" s="287"/>
      <c r="EM64" s="287"/>
      <c r="EN64" s="287"/>
      <c r="EO64" s="287"/>
      <c r="EP64" s="287"/>
      <c r="EQ64" s="287"/>
      <c r="ER64" s="287"/>
      <c r="ES64" s="287"/>
      <c r="ET64" s="287"/>
      <c r="EU64" s="287"/>
      <c r="EV64" s="287"/>
      <c r="EW64" s="287"/>
      <c r="EX64" s="287"/>
      <c r="EY64" s="287"/>
      <c r="EZ64" s="287"/>
      <c r="FA64" s="287"/>
      <c r="FB64" s="287"/>
      <c r="FC64" s="287"/>
      <c r="FD64" s="287"/>
      <c r="FE64" s="287"/>
      <c r="FF64" s="287"/>
      <c r="FG64" s="287"/>
      <c r="FH64" s="287"/>
      <c r="FI64" s="287"/>
      <c r="FJ64" s="287"/>
      <c r="FK64" s="287"/>
      <c r="FL64" s="287"/>
      <c r="FM64" s="287"/>
      <c r="FN64" s="288"/>
    </row>
    <row r="65" spans="1:170" ht="20.25" customHeight="1">
      <c r="A65" s="666"/>
      <c r="B65" s="666"/>
      <c r="C65" s="666"/>
      <c r="D65" s="662"/>
      <c r="E65" s="662"/>
      <c r="F65" s="662"/>
      <c r="G65" s="662"/>
      <c r="H65" s="668"/>
      <c r="I65" s="662"/>
      <c r="J65" s="662"/>
      <c r="K65" s="664"/>
      <c r="L65" s="664"/>
      <c r="M65" s="659"/>
      <c r="N65" s="659"/>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S65" s="287"/>
      <c r="CT65" s="287"/>
      <c r="CU65" s="287"/>
      <c r="CV65" s="287"/>
      <c r="CW65" s="287"/>
      <c r="CX65" s="287"/>
      <c r="CY65" s="287"/>
      <c r="CZ65" s="287"/>
      <c r="DA65" s="287"/>
      <c r="DB65" s="287"/>
      <c r="DC65" s="287"/>
      <c r="DD65" s="287"/>
      <c r="DE65" s="287"/>
      <c r="DF65" s="287"/>
      <c r="DG65" s="287"/>
      <c r="DH65" s="287"/>
      <c r="DI65" s="287"/>
      <c r="DJ65" s="287"/>
      <c r="DK65" s="287"/>
      <c r="DL65" s="287"/>
      <c r="DM65" s="287"/>
      <c r="DN65" s="287"/>
      <c r="DO65" s="287"/>
      <c r="DP65" s="287"/>
      <c r="DQ65" s="287"/>
      <c r="DR65" s="287"/>
      <c r="DS65" s="287"/>
      <c r="DT65" s="287"/>
      <c r="DU65" s="287"/>
      <c r="DV65" s="287"/>
      <c r="DW65" s="287"/>
      <c r="DX65" s="287"/>
      <c r="DY65" s="287"/>
      <c r="DZ65" s="287"/>
      <c r="EA65" s="287"/>
      <c r="EB65" s="287"/>
      <c r="EC65" s="287"/>
      <c r="ED65" s="287"/>
      <c r="EE65" s="287"/>
      <c r="EF65" s="287"/>
      <c r="EG65" s="287"/>
      <c r="EH65" s="287"/>
      <c r="EI65" s="287"/>
      <c r="EJ65" s="287"/>
      <c r="EK65" s="287"/>
      <c r="EL65" s="287"/>
      <c r="EM65" s="287"/>
      <c r="EN65" s="287"/>
      <c r="EO65" s="287"/>
      <c r="EP65" s="287"/>
      <c r="EQ65" s="287"/>
      <c r="ER65" s="287"/>
      <c r="ES65" s="287"/>
      <c r="ET65" s="287"/>
      <c r="EU65" s="287"/>
      <c r="EV65" s="287"/>
      <c r="EW65" s="287"/>
      <c r="EX65" s="287"/>
      <c r="EY65" s="287"/>
      <c r="EZ65" s="287"/>
      <c r="FA65" s="287"/>
      <c r="FB65" s="287"/>
      <c r="FC65" s="287"/>
      <c r="FD65" s="287"/>
      <c r="FE65" s="287"/>
      <c r="FF65" s="287"/>
      <c r="FG65" s="287"/>
      <c r="FH65" s="287"/>
      <c r="FI65" s="287"/>
      <c r="FJ65" s="287"/>
      <c r="FK65" s="287"/>
      <c r="FL65" s="287"/>
      <c r="FM65" s="287"/>
      <c r="FN65" s="288"/>
    </row>
    <row r="66" spans="1:170" ht="20.25" customHeight="1">
      <c r="A66" s="666"/>
      <c r="B66" s="666"/>
      <c r="C66" s="666"/>
      <c r="D66" s="662"/>
      <c r="E66" s="662"/>
      <c r="F66" s="662"/>
      <c r="G66" s="662"/>
      <c r="H66" s="668"/>
      <c r="I66" s="662"/>
      <c r="J66" s="662"/>
      <c r="K66" s="664"/>
      <c r="L66" s="664"/>
      <c r="M66" s="659"/>
      <c r="N66" s="659"/>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c r="BV66" s="287"/>
      <c r="BW66" s="287"/>
      <c r="BX66" s="287"/>
      <c r="BY66" s="287"/>
      <c r="BZ66" s="287"/>
      <c r="CA66" s="287"/>
      <c r="CB66" s="287"/>
      <c r="CC66" s="287"/>
      <c r="CD66" s="287"/>
      <c r="CE66" s="287"/>
      <c r="CF66" s="287"/>
      <c r="CG66" s="287"/>
      <c r="CH66" s="287"/>
      <c r="CI66" s="287"/>
      <c r="CJ66" s="287"/>
      <c r="CK66" s="287"/>
      <c r="CL66" s="287"/>
      <c r="CM66" s="287"/>
      <c r="CN66" s="287"/>
      <c r="CO66" s="287"/>
      <c r="CP66" s="287"/>
      <c r="CQ66" s="287"/>
      <c r="CR66" s="287"/>
      <c r="CS66" s="287"/>
      <c r="CT66" s="287"/>
      <c r="CU66" s="287"/>
      <c r="CV66" s="287"/>
      <c r="CW66" s="287"/>
      <c r="CX66" s="287"/>
      <c r="CY66" s="287"/>
      <c r="CZ66" s="287"/>
      <c r="DA66" s="287"/>
      <c r="DB66" s="287"/>
      <c r="DC66" s="287"/>
      <c r="DD66" s="287"/>
      <c r="DE66" s="287"/>
      <c r="DF66" s="287"/>
      <c r="DG66" s="287"/>
      <c r="DH66" s="287"/>
      <c r="DI66" s="287"/>
      <c r="DJ66" s="287"/>
      <c r="DK66" s="287"/>
      <c r="DL66" s="287"/>
      <c r="DM66" s="287"/>
      <c r="DN66" s="287"/>
      <c r="DO66" s="287"/>
      <c r="DP66" s="287"/>
      <c r="DQ66" s="287"/>
      <c r="DR66" s="287"/>
      <c r="DS66" s="287"/>
      <c r="DT66" s="287"/>
      <c r="DU66" s="287"/>
      <c r="DV66" s="287"/>
      <c r="DW66" s="287"/>
      <c r="DX66" s="287"/>
      <c r="DY66" s="287"/>
      <c r="DZ66" s="287"/>
      <c r="EA66" s="287"/>
      <c r="EB66" s="287"/>
      <c r="EC66" s="287"/>
      <c r="ED66" s="287"/>
      <c r="EE66" s="287"/>
      <c r="EF66" s="287"/>
      <c r="EG66" s="287"/>
      <c r="EH66" s="287"/>
      <c r="EI66" s="287"/>
      <c r="EJ66" s="287"/>
      <c r="EK66" s="287"/>
      <c r="EL66" s="287"/>
      <c r="EM66" s="287"/>
      <c r="EN66" s="287"/>
      <c r="EO66" s="287"/>
      <c r="EP66" s="287"/>
      <c r="EQ66" s="287"/>
      <c r="ER66" s="287"/>
      <c r="ES66" s="287"/>
      <c r="ET66" s="287"/>
      <c r="EU66" s="287"/>
      <c r="EV66" s="287"/>
      <c r="EW66" s="287"/>
      <c r="EX66" s="287"/>
      <c r="EY66" s="287"/>
      <c r="EZ66" s="287"/>
      <c r="FA66" s="287"/>
      <c r="FB66" s="287"/>
      <c r="FC66" s="287"/>
      <c r="FD66" s="287"/>
      <c r="FE66" s="287"/>
      <c r="FF66" s="287"/>
      <c r="FG66" s="287"/>
      <c r="FH66" s="287"/>
      <c r="FI66" s="287"/>
      <c r="FJ66" s="287"/>
      <c r="FK66" s="287"/>
      <c r="FL66" s="287"/>
      <c r="FM66" s="287"/>
      <c r="FN66" s="288"/>
    </row>
    <row r="67" spans="1:170" ht="20.25" customHeight="1">
      <c r="A67" s="666"/>
      <c r="B67" s="666"/>
      <c r="C67" s="666"/>
      <c r="D67" s="662"/>
      <c r="E67" s="662"/>
      <c r="F67" s="662"/>
      <c r="G67" s="662"/>
      <c r="H67" s="668"/>
      <c r="I67" s="662"/>
      <c r="J67" s="662"/>
      <c r="K67" s="664"/>
      <c r="L67" s="664"/>
      <c r="M67" s="659"/>
      <c r="N67" s="659"/>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7"/>
      <c r="BZ67" s="287"/>
      <c r="CA67" s="287"/>
      <c r="CB67" s="287"/>
      <c r="CC67" s="287"/>
      <c r="CD67" s="287"/>
      <c r="CE67" s="287"/>
      <c r="CF67" s="287"/>
      <c r="CG67" s="287"/>
      <c r="CH67" s="287"/>
      <c r="CI67" s="287"/>
      <c r="CJ67" s="287"/>
      <c r="CK67" s="287"/>
      <c r="CL67" s="287"/>
      <c r="CM67" s="287"/>
      <c r="CN67" s="287"/>
      <c r="CO67" s="287"/>
      <c r="CP67" s="287"/>
      <c r="CQ67" s="287"/>
      <c r="CR67" s="287"/>
      <c r="CS67" s="287"/>
      <c r="CT67" s="287"/>
      <c r="CU67" s="287"/>
      <c r="CV67" s="287"/>
      <c r="CW67" s="287"/>
      <c r="CX67" s="287"/>
      <c r="CY67" s="287"/>
      <c r="CZ67" s="287"/>
      <c r="DA67" s="287"/>
      <c r="DB67" s="287"/>
      <c r="DC67" s="287"/>
      <c r="DD67" s="287"/>
      <c r="DE67" s="287"/>
      <c r="DF67" s="287"/>
      <c r="DG67" s="287"/>
      <c r="DH67" s="287"/>
      <c r="DI67" s="287"/>
      <c r="DJ67" s="287"/>
      <c r="DK67" s="287"/>
      <c r="DL67" s="287"/>
      <c r="DM67" s="287"/>
      <c r="DN67" s="287"/>
      <c r="DO67" s="287"/>
      <c r="DP67" s="287"/>
      <c r="DQ67" s="287"/>
      <c r="DR67" s="287"/>
      <c r="DS67" s="287"/>
      <c r="DT67" s="287"/>
      <c r="DU67" s="287"/>
      <c r="DV67" s="287"/>
      <c r="DW67" s="287"/>
      <c r="DX67" s="287"/>
      <c r="DY67" s="287"/>
      <c r="DZ67" s="287"/>
      <c r="EA67" s="287"/>
      <c r="EB67" s="287"/>
      <c r="EC67" s="287"/>
      <c r="ED67" s="287"/>
      <c r="EE67" s="287"/>
      <c r="EF67" s="287"/>
      <c r="EG67" s="287"/>
      <c r="EH67" s="287"/>
      <c r="EI67" s="287"/>
      <c r="EJ67" s="287"/>
      <c r="EK67" s="287"/>
      <c r="EL67" s="287"/>
      <c r="EM67" s="287"/>
      <c r="EN67" s="287"/>
      <c r="EO67" s="287"/>
      <c r="EP67" s="287"/>
      <c r="EQ67" s="287"/>
      <c r="ER67" s="287"/>
      <c r="ES67" s="287"/>
      <c r="ET67" s="287"/>
      <c r="EU67" s="287"/>
      <c r="EV67" s="287"/>
      <c r="EW67" s="287"/>
      <c r="EX67" s="287"/>
      <c r="EY67" s="287"/>
      <c r="EZ67" s="287"/>
      <c r="FA67" s="287"/>
      <c r="FB67" s="287"/>
      <c r="FC67" s="287"/>
      <c r="FD67" s="287"/>
      <c r="FE67" s="287"/>
      <c r="FF67" s="287"/>
      <c r="FG67" s="287"/>
      <c r="FH67" s="287"/>
      <c r="FI67" s="287"/>
      <c r="FJ67" s="287"/>
      <c r="FK67" s="287"/>
      <c r="FL67" s="287"/>
      <c r="FM67" s="287"/>
      <c r="FN67" s="288"/>
    </row>
    <row r="68" spans="1:170" ht="20.25" customHeight="1">
      <c r="A68" s="666"/>
      <c r="B68" s="666"/>
      <c r="C68" s="666"/>
      <c r="D68" s="662"/>
      <c r="E68" s="662"/>
      <c r="F68" s="662"/>
      <c r="G68" s="662"/>
      <c r="H68" s="668"/>
      <c r="I68" s="662"/>
      <c r="J68" s="662"/>
      <c r="K68" s="664"/>
      <c r="L68" s="664"/>
      <c r="M68" s="659"/>
      <c r="N68" s="659"/>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7"/>
      <c r="BZ68" s="287"/>
      <c r="CA68" s="287"/>
      <c r="CB68" s="287"/>
      <c r="CC68" s="287"/>
      <c r="CD68" s="287"/>
      <c r="CE68" s="287"/>
      <c r="CF68" s="287"/>
      <c r="CG68" s="287"/>
      <c r="CH68" s="287"/>
      <c r="CI68" s="287"/>
      <c r="CJ68" s="287"/>
      <c r="CK68" s="287"/>
      <c r="CL68" s="287"/>
      <c r="CM68" s="287"/>
      <c r="CN68" s="287"/>
      <c r="CO68" s="287"/>
      <c r="CP68" s="287"/>
      <c r="CQ68" s="287"/>
      <c r="CR68" s="287"/>
      <c r="CS68" s="287"/>
      <c r="CT68" s="287"/>
      <c r="CU68" s="287"/>
      <c r="CV68" s="287"/>
      <c r="CW68" s="287"/>
      <c r="CX68" s="287"/>
      <c r="CY68" s="287"/>
      <c r="CZ68" s="287"/>
      <c r="DA68" s="287"/>
      <c r="DB68" s="287"/>
      <c r="DC68" s="287"/>
      <c r="DD68" s="287"/>
      <c r="DE68" s="287"/>
      <c r="DF68" s="287"/>
      <c r="DG68" s="287"/>
      <c r="DH68" s="287"/>
      <c r="DI68" s="287"/>
      <c r="DJ68" s="287"/>
      <c r="DK68" s="287"/>
      <c r="DL68" s="287"/>
      <c r="DM68" s="287"/>
      <c r="DN68" s="287"/>
      <c r="DO68" s="287"/>
      <c r="DP68" s="287"/>
      <c r="DQ68" s="287"/>
      <c r="DR68" s="287"/>
      <c r="DS68" s="287"/>
      <c r="DT68" s="287"/>
      <c r="DU68" s="287"/>
      <c r="DV68" s="287"/>
      <c r="DW68" s="287"/>
      <c r="DX68" s="287"/>
      <c r="DY68" s="287"/>
      <c r="DZ68" s="287"/>
      <c r="EA68" s="287"/>
      <c r="EB68" s="287"/>
      <c r="EC68" s="287"/>
      <c r="ED68" s="287"/>
      <c r="EE68" s="287"/>
      <c r="EF68" s="287"/>
      <c r="EG68" s="287"/>
      <c r="EH68" s="287"/>
      <c r="EI68" s="287"/>
      <c r="EJ68" s="287"/>
      <c r="EK68" s="287"/>
      <c r="EL68" s="287"/>
      <c r="EM68" s="287"/>
      <c r="EN68" s="287"/>
      <c r="EO68" s="287"/>
      <c r="EP68" s="287"/>
      <c r="EQ68" s="287"/>
      <c r="ER68" s="287"/>
      <c r="ES68" s="287"/>
      <c r="ET68" s="287"/>
      <c r="EU68" s="287"/>
      <c r="EV68" s="287"/>
      <c r="EW68" s="287"/>
      <c r="EX68" s="287"/>
      <c r="EY68" s="287"/>
      <c r="EZ68" s="287"/>
      <c r="FA68" s="287"/>
      <c r="FB68" s="287"/>
      <c r="FC68" s="287"/>
      <c r="FD68" s="287"/>
      <c r="FE68" s="287"/>
      <c r="FF68" s="287"/>
      <c r="FG68" s="287"/>
      <c r="FH68" s="287"/>
      <c r="FI68" s="287"/>
      <c r="FJ68" s="287"/>
      <c r="FK68" s="287"/>
      <c r="FL68" s="287"/>
      <c r="FM68" s="287"/>
      <c r="FN68" s="288"/>
    </row>
    <row r="69" spans="1:170" s="275" customFormat="1" ht="20.25" customHeight="1">
      <c r="A69" s="666">
        <f>'7- Mapa Final'!A70</f>
        <v>7</v>
      </c>
      <c r="B69" s="666" t="str">
        <f>'7- Mapa Final'!B70</f>
        <v>Suspensión de actividades en las sedes por emergencias, fenómenos naturales o de orden publico</v>
      </c>
      <c r="C69" s="666" t="str">
        <f>'7- Mapa Final'!C70</f>
        <v>Pérdidas humanas, materiales y económicas por eventos asociados a la ocurrencia de una emergencia, desastre o fenómenos naturales o de orden publico</v>
      </c>
      <c r="D69" s="667" t="str">
        <f>'7- Mapa Final'!J70</f>
        <v>Muy Baja - 1</v>
      </c>
      <c r="E69" s="667" t="str">
        <f>'7- Mapa Final'!K70</f>
        <v>Moderado - 3</v>
      </c>
      <c r="F69" s="662" t="str">
        <f>'7- Mapa Final'!M70</f>
        <v>Moderado - 3</v>
      </c>
      <c r="G69" s="662" t="str">
        <f>'7- Mapa Final'!N70</f>
        <v>Reducir (Mitigar)</v>
      </c>
      <c r="H69" s="668" t="str">
        <f>'7- Mapa Final'!O70</f>
        <v>Informe trimestral de los servicios administrativos y generales a cargo de la dependencia</v>
      </c>
      <c r="I69" s="662" t="s">
        <v>542</v>
      </c>
      <c r="J69" s="662"/>
      <c r="K69" s="663">
        <v>45383</v>
      </c>
      <c r="L69" s="663">
        <v>45473</v>
      </c>
      <c r="M69" s="661" t="s">
        <v>562</v>
      </c>
      <c r="N69" s="661" t="s">
        <v>428</v>
      </c>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286"/>
      <c r="BO69" s="286"/>
      <c r="BP69" s="286"/>
      <c r="BQ69" s="286"/>
      <c r="BR69" s="286"/>
      <c r="BS69" s="286"/>
      <c r="BT69" s="286"/>
      <c r="BU69" s="286"/>
      <c r="BV69" s="286"/>
      <c r="BW69" s="286"/>
      <c r="BX69" s="286"/>
      <c r="BY69" s="286"/>
      <c r="BZ69" s="286"/>
      <c r="CA69" s="286"/>
      <c r="CB69" s="286"/>
      <c r="CC69" s="286"/>
      <c r="CD69" s="286"/>
      <c r="CE69" s="286"/>
      <c r="CF69" s="286"/>
      <c r="CG69" s="286"/>
      <c r="CH69" s="286"/>
      <c r="CI69" s="286"/>
      <c r="CJ69" s="286"/>
      <c r="CK69" s="286"/>
      <c r="CL69" s="286"/>
      <c r="CM69" s="286"/>
      <c r="CN69" s="286"/>
      <c r="CO69" s="286"/>
      <c r="CP69" s="286"/>
      <c r="CQ69" s="286"/>
      <c r="CR69" s="286"/>
      <c r="CS69" s="286"/>
      <c r="CT69" s="286"/>
      <c r="CU69" s="286"/>
      <c r="CV69" s="286"/>
      <c r="CW69" s="286"/>
      <c r="CX69" s="286"/>
      <c r="CY69" s="286"/>
      <c r="CZ69" s="286"/>
      <c r="DA69" s="286"/>
      <c r="DB69" s="286"/>
      <c r="DC69" s="286"/>
      <c r="DD69" s="286"/>
      <c r="DE69" s="286"/>
      <c r="DF69" s="286"/>
      <c r="DG69" s="286"/>
      <c r="DH69" s="286"/>
      <c r="DI69" s="286"/>
      <c r="DJ69" s="286"/>
      <c r="DK69" s="286"/>
      <c r="DL69" s="286"/>
      <c r="DM69" s="286"/>
      <c r="DN69" s="286"/>
      <c r="DO69" s="286"/>
      <c r="DP69" s="286"/>
      <c r="DQ69" s="286"/>
      <c r="DR69" s="286"/>
      <c r="DS69" s="286"/>
      <c r="DT69" s="286"/>
      <c r="DU69" s="286"/>
      <c r="DV69" s="286"/>
      <c r="DW69" s="286"/>
      <c r="DX69" s="286"/>
      <c r="DY69" s="286"/>
      <c r="DZ69" s="286"/>
      <c r="EA69" s="286"/>
      <c r="EB69" s="286"/>
      <c r="EC69" s="286"/>
      <c r="ED69" s="286"/>
      <c r="EE69" s="286"/>
      <c r="EF69" s="286"/>
      <c r="EG69" s="286"/>
      <c r="EH69" s="286"/>
      <c r="EI69" s="286"/>
      <c r="EJ69" s="286"/>
      <c r="EK69" s="286"/>
      <c r="EL69" s="286"/>
      <c r="EM69" s="286"/>
      <c r="EN69" s="286"/>
      <c r="EO69" s="286"/>
      <c r="EP69" s="286"/>
      <c r="EQ69" s="286"/>
      <c r="ER69" s="286"/>
      <c r="ES69" s="286"/>
      <c r="ET69" s="286"/>
      <c r="EU69" s="286"/>
      <c r="EV69" s="286"/>
      <c r="EW69" s="286"/>
      <c r="EX69" s="286"/>
      <c r="EY69" s="286"/>
      <c r="EZ69" s="286"/>
      <c r="FA69" s="286"/>
      <c r="FB69" s="286"/>
      <c r="FC69" s="286"/>
      <c r="FD69" s="286"/>
      <c r="FE69" s="286"/>
      <c r="FF69" s="286"/>
      <c r="FG69" s="286"/>
      <c r="FH69" s="286"/>
      <c r="FI69" s="286"/>
      <c r="FJ69" s="286"/>
      <c r="FK69" s="286"/>
      <c r="FL69" s="286"/>
      <c r="FM69" s="286"/>
      <c r="FN69" s="286"/>
    </row>
    <row r="70" spans="1:170" s="275" customFormat="1" ht="20.25" customHeight="1">
      <c r="A70" s="666"/>
      <c r="B70" s="666"/>
      <c r="C70" s="666"/>
      <c r="D70" s="662"/>
      <c r="E70" s="662"/>
      <c r="F70" s="662"/>
      <c r="G70" s="662"/>
      <c r="H70" s="668"/>
      <c r="I70" s="662"/>
      <c r="J70" s="662"/>
      <c r="K70" s="664"/>
      <c r="L70" s="664"/>
      <c r="M70" s="661"/>
      <c r="N70" s="661"/>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6"/>
      <c r="AY70" s="286"/>
      <c r="AZ70" s="286"/>
      <c r="BA70" s="286"/>
      <c r="BB70" s="286"/>
      <c r="BC70" s="286"/>
      <c r="BD70" s="286"/>
      <c r="BE70" s="286"/>
      <c r="BF70" s="286"/>
      <c r="BG70" s="286"/>
      <c r="BH70" s="286"/>
      <c r="BI70" s="286"/>
      <c r="BJ70" s="286"/>
      <c r="BK70" s="286"/>
      <c r="BL70" s="286"/>
      <c r="BM70" s="286"/>
      <c r="BN70" s="286"/>
      <c r="BO70" s="286"/>
      <c r="BP70" s="286"/>
      <c r="BQ70" s="286"/>
      <c r="BR70" s="286"/>
      <c r="BS70" s="286"/>
      <c r="BT70" s="286"/>
      <c r="BU70" s="286"/>
      <c r="BV70" s="286"/>
      <c r="BW70" s="286"/>
      <c r="BX70" s="286"/>
      <c r="BY70" s="286"/>
      <c r="BZ70" s="286"/>
      <c r="CA70" s="286"/>
      <c r="CB70" s="286"/>
      <c r="CC70" s="286"/>
      <c r="CD70" s="286"/>
      <c r="CE70" s="286"/>
      <c r="CF70" s="286"/>
      <c r="CG70" s="286"/>
      <c r="CH70" s="286"/>
      <c r="CI70" s="286"/>
      <c r="CJ70" s="286"/>
      <c r="CK70" s="286"/>
      <c r="CL70" s="286"/>
      <c r="CM70" s="286"/>
      <c r="CN70" s="286"/>
      <c r="CO70" s="286"/>
      <c r="CP70" s="286"/>
      <c r="CQ70" s="286"/>
      <c r="CR70" s="286"/>
      <c r="CS70" s="286"/>
      <c r="CT70" s="286"/>
      <c r="CU70" s="286"/>
      <c r="CV70" s="286"/>
      <c r="CW70" s="286"/>
      <c r="CX70" s="286"/>
      <c r="CY70" s="286"/>
      <c r="CZ70" s="286"/>
      <c r="DA70" s="286"/>
      <c r="DB70" s="286"/>
      <c r="DC70" s="286"/>
      <c r="DD70" s="286"/>
      <c r="DE70" s="286"/>
      <c r="DF70" s="286"/>
      <c r="DG70" s="286"/>
      <c r="DH70" s="286"/>
      <c r="DI70" s="286"/>
      <c r="DJ70" s="286"/>
      <c r="DK70" s="286"/>
      <c r="DL70" s="286"/>
      <c r="DM70" s="286"/>
      <c r="DN70" s="286"/>
      <c r="DO70" s="286"/>
      <c r="DP70" s="286"/>
      <c r="DQ70" s="286"/>
      <c r="DR70" s="286"/>
      <c r="DS70" s="286"/>
      <c r="DT70" s="286"/>
      <c r="DU70" s="286"/>
      <c r="DV70" s="286"/>
      <c r="DW70" s="286"/>
      <c r="DX70" s="286"/>
      <c r="DY70" s="286"/>
      <c r="DZ70" s="286"/>
      <c r="EA70" s="286"/>
      <c r="EB70" s="286"/>
      <c r="EC70" s="286"/>
      <c r="ED70" s="286"/>
      <c r="EE70" s="286"/>
      <c r="EF70" s="286"/>
      <c r="EG70" s="286"/>
      <c r="EH70" s="286"/>
      <c r="EI70" s="286"/>
      <c r="EJ70" s="286"/>
      <c r="EK70" s="286"/>
      <c r="EL70" s="286"/>
      <c r="EM70" s="286"/>
      <c r="EN70" s="286"/>
      <c r="EO70" s="286"/>
      <c r="EP70" s="286"/>
      <c r="EQ70" s="286"/>
      <c r="ER70" s="286"/>
      <c r="ES70" s="286"/>
      <c r="ET70" s="286"/>
      <c r="EU70" s="286"/>
      <c r="EV70" s="286"/>
      <c r="EW70" s="286"/>
      <c r="EX70" s="286"/>
      <c r="EY70" s="286"/>
      <c r="EZ70" s="286"/>
      <c r="FA70" s="286"/>
      <c r="FB70" s="286"/>
      <c r="FC70" s="286"/>
      <c r="FD70" s="286"/>
      <c r="FE70" s="286"/>
      <c r="FF70" s="286"/>
      <c r="FG70" s="286"/>
      <c r="FH70" s="286"/>
      <c r="FI70" s="286"/>
      <c r="FJ70" s="286"/>
      <c r="FK70" s="286"/>
      <c r="FL70" s="286"/>
      <c r="FM70" s="286"/>
      <c r="FN70" s="286"/>
    </row>
    <row r="71" spans="1:170" s="275" customFormat="1" ht="20.25" customHeight="1">
      <c r="A71" s="666"/>
      <c r="B71" s="666"/>
      <c r="C71" s="666"/>
      <c r="D71" s="662"/>
      <c r="E71" s="662"/>
      <c r="F71" s="662"/>
      <c r="G71" s="662"/>
      <c r="H71" s="668"/>
      <c r="I71" s="662"/>
      <c r="J71" s="662"/>
      <c r="K71" s="664"/>
      <c r="L71" s="664"/>
      <c r="M71" s="661"/>
      <c r="N71" s="661"/>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6"/>
      <c r="BR71" s="286"/>
      <c r="BS71" s="286"/>
      <c r="BT71" s="286"/>
      <c r="BU71" s="286"/>
      <c r="BV71" s="286"/>
      <c r="BW71" s="286"/>
      <c r="BX71" s="286"/>
      <c r="BY71" s="286"/>
      <c r="BZ71" s="286"/>
      <c r="CA71" s="286"/>
      <c r="CB71" s="286"/>
      <c r="CC71" s="286"/>
      <c r="CD71" s="286"/>
      <c r="CE71" s="286"/>
      <c r="CF71" s="286"/>
      <c r="CG71" s="286"/>
      <c r="CH71" s="286"/>
      <c r="CI71" s="286"/>
      <c r="CJ71" s="286"/>
      <c r="CK71" s="286"/>
      <c r="CL71" s="286"/>
      <c r="CM71" s="286"/>
      <c r="CN71" s="286"/>
      <c r="CO71" s="286"/>
      <c r="CP71" s="286"/>
      <c r="CQ71" s="286"/>
      <c r="CR71" s="286"/>
      <c r="CS71" s="286"/>
      <c r="CT71" s="286"/>
      <c r="CU71" s="286"/>
      <c r="CV71" s="286"/>
      <c r="CW71" s="286"/>
      <c r="CX71" s="286"/>
      <c r="CY71" s="286"/>
      <c r="CZ71" s="286"/>
      <c r="DA71" s="286"/>
      <c r="DB71" s="286"/>
      <c r="DC71" s="286"/>
      <c r="DD71" s="286"/>
      <c r="DE71" s="286"/>
      <c r="DF71" s="286"/>
      <c r="DG71" s="286"/>
      <c r="DH71" s="286"/>
      <c r="DI71" s="286"/>
      <c r="DJ71" s="286"/>
      <c r="DK71" s="286"/>
      <c r="DL71" s="286"/>
      <c r="DM71" s="286"/>
      <c r="DN71" s="286"/>
      <c r="DO71" s="286"/>
      <c r="DP71" s="286"/>
      <c r="DQ71" s="286"/>
      <c r="DR71" s="286"/>
      <c r="DS71" s="286"/>
      <c r="DT71" s="286"/>
      <c r="DU71" s="286"/>
      <c r="DV71" s="286"/>
      <c r="DW71" s="286"/>
      <c r="DX71" s="286"/>
      <c r="DY71" s="286"/>
      <c r="DZ71" s="286"/>
      <c r="EA71" s="286"/>
      <c r="EB71" s="286"/>
      <c r="EC71" s="286"/>
      <c r="ED71" s="286"/>
      <c r="EE71" s="286"/>
      <c r="EF71" s="286"/>
      <c r="EG71" s="286"/>
      <c r="EH71" s="286"/>
      <c r="EI71" s="286"/>
      <c r="EJ71" s="286"/>
      <c r="EK71" s="286"/>
      <c r="EL71" s="286"/>
      <c r="EM71" s="286"/>
      <c r="EN71" s="286"/>
      <c r="EO71" s="286"/>
      <c r="EP71" s="286"/>
      <c r="EQ71" s="286"/>
      <c r="ER71" s="286"/>
      <c r="ES71" s="286"/>
      <c r="ET71" s="286"/>
      <c r="EU71" s="286"/>
      <c r="EV71" s="286"/>
      <c r="EW71" s="286"/>
      <c r="EX71" s="286"/>
      <c r="EY71" s="286"/>
      <c r="EZ71" s="286"/>
      <c r="FA71" s="286"/>
      <c r="FB71" s="286"/>
      <c r="FC71" s="286"/>
      <c r="FD71" s="286"/>
      <c r="FE71" s="286"/>
      <c r="FF71" s="286"/>
      <c r="FG71" s="286"/>
      <c r="FH71" s="286"/>
      <c r="FI71" s="286"/>
      <c r="FJ71" s="286"/>
      <c r="FK71" s="286"/>
      <c r="FL71" s="286"/>
      <c r="FM71" s="286"/>
      <c r="FN71" s="286"/>
    </row>
    <row r="72" spans="1:170" s="275" customFormat="1" ht="20.25" customHeight="1">
      <c r="A72" s="666"/>
      <c r="B72" s="666"/>
      <c r="C72" s="666"/>
      <c r="D72" s="662"/>
      <c r="E72" s="662"/>
      <c r="F72" s="662"/>
      <c r="G72" s="662"/>
      <c r="H72" s="668"/>
      <c r="I72" s="662"/>
      <c r="J72" s="662"/>
      <c r="K72" s="664"/>
      <c r="L72" s="664"/>
      <c r="M72" s="661"/>
      <c r="N72" s="661"/>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286"/>
      <c r="AO72" s="286"/>
      <c r="AP72" s="286"/>
      <c r="AQ72" s="286"/>
      <c r="AR72" s="286"/>
      <c r="AS72" s="286"/>
      <c r="AT72" s="286"/>
      <c r="AU72" s="286"/>
      <c r="AV72" s="286"/>
      <c r="AW72" s="286"/>
      <c r="AX72" s="286"/>
      <c r="AY72" s="286"/>
      <c r="AZ72" s="286"/>
      <c r="BA72" s="286"/>
      <c r="BB72" s="286"/>
      <c r="BC72" s="286"/>
      <c r="BD72" s="286"/>
      <c r="BE72" s="286"/>
      <c r="BF72" s="286"/>
      <c r="BG72" s="286"/>
      <c r="BH72" s="286"/>
      <c r="BI72" s="286"/>
      <c r="BJ72" s="286"/>
      <c r="BK72" s="286"/>
      <c r="BL72" s="286"/>
      <c r="BM72" s="286"/>
      <c r="BN72" s="286"/>
      <c r="BO72" s="286"/>
      <c r="BP72" s="286"/>
      <c r="BQ72" s="286"/>
      <c r="BR72" s="286"/>
      <c r="BS72" s="286"/>
      <c r="BT72" s="286"/>
      <c r="BU72" s="286"/>
      <c r="BV72" s="286"/>
      <c r="BW72" s="286"/>
      <c r="BX72" s="286"/>
      <c r="BY72" s="286"/>
      <c r="BZ72" s="286"/>
      <c r="CA72" s="286"/>
      <c r="CB72" s="286"/>
      <c r="CC72" s="286"/>
      <c r="CD72" s="286"/>
      <c r="CE72" s="286"/>
      <c r="CF72" s="286"/>
      <c r="CG72" s="286"/>
      <c r="CH72" s="286"/>
      <c r="CI72" s="286"/>
      <c r="CJ72" s="286"/>
      <c r="CK72" s="286"/>
      <c r="CL72" s="286"/>
      <c r="CM72" s="286"/>
      <c r="CN72" s="286"/>
      <c r="CO72" s="286"/>
      <c r="CP72" s="286"/>
      <c r="CQ72" s="286"/>
      <c r="CR72" s="286"/>
      <c r="CS72" s="286"/>
      <c r="CT72" s="286"/>
      <c r="CU72" s="286"/>
      <c r="CV72" s="286"/>
      <c r="CW72" s="286"/>
      <c r="CX72" s="286"/>
      <c r="CY72" s="286"/>
      <c r="CZ72" s="286"/>
      <c r="DA72" s="286"/>
      <c r="DB72" s="286"/>
      <c r="DC72" s="286"/>
      <c r="DD72" s="286"/>
      <c r="DE72" s="286"/>
      <c r="DF72" s="286"/>
      <c r="DG72" s="286"/>
      <c r="DH72" s="286"/>
      <c r="DI72" s="286"/>
      <c r="DJ72" s="286"/>
      <c r="DK72" s="286"/>
      <c r="DL72" s="286"/>
      <c r="DM72" s="286"/>
      <c r="DN72" s="286"/>
      <c r="DO72" s="286"/>
      <c r="DP72" s="286"/>
      <c r="DQ72" s="286"/>
      <c r="DR72" s="286"/>
      <c r="DS72" s="286"/>
      <c r="DT72" s="286"/>
      <c r="DU72" s="286"/>
      <c r="DV72" s="286"/>
      <c r="DW72" s="286"/>
      <c r="DX72" s="286"/>
      <c r="DY72" s="286"/>
      <c r="DZ72" s="286"/>
      <c r="EA72" s="286"/>
      <c r="EB72" s="286"/>
      <c r="EC72" s="286"/>
      <c r="ED72" s="286"/>
      <c r="EE72" s="286"/>
      <c r="EF72" s="286"/>
      <c r="EG72" s="286"/>
      <c r="EH72" s="286"/>
      <c r="EI72" s="286"/>
      <c r="EJ72" s="286"/>
      <c r="EK72" s="286"/>
      <c r="EL72" s="286"/>
      <c r="EM72" s="286"/>
      <c r="EN72" s="286"/>
      <c r="EO72" s="286"/>
      <c r="EP72" s="286"/>
      <c r="EQ72" s="286"/>
      <c r="ER72" s="286"/>
      <c r="ES72" s="286"/>
      <c r="ET72" s="286"/>
      <c r="EU72" s="286"/>
      <c r="EV72" s="286"/>
      <c r="EW72" s="286"/>
      <c r="EX72" s="286"/>
      <c r="EY72" s="286"/>
      <c r="EZ72" s="286"/>
      <c r="FA72" s="286"/>
      <c r="FB72" s="286"/>
      <c r="FC72" s="286"/>
      <c r="FD72" s="286"/>
      <c r="FE72" s="286"/>
      <c r="FF72" s="286"/>
      <c r="FG72" s="286"/>
      <c r="FH72" s="286"/>
      <c r="FI72" s="286"/>
      <c r="FJ72" s="286"/>
      <c r="FK72" s="286"/>
      <c r="FL72" s="286"/>
      <c r="FM72" s="286"/>
      <c r="FN72" s="286"/>
    </row>
    <row r="73" spans="1:170" s="275" customFormat="1" ht="20.25" customHeight="1">
      <c r="A73" s="666"/>
      <c r="B73" s="666"/>
      <c r="C73" s="666"/>
      <c r="D73" s="662"/>
      <c r="E73" s="662"/>
      <c r="F73" s="662"/>
      <c r="G73" s="662"/>
      <c r="H73" s="668"/>
      <c r="I73" s="662"/>
      <c r="J73" s="662"/>
      <c r="K73" s="664"/>
      <c r="L73" s="664"/>
      <c r="M73" s="661"/>
      <c r="N73" s="661"/>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6"/>
      <c r="AY73" s="286"/>
      <c r="AZ73" s="286"/>
      <c r="BA73" s="286"/>
      <c r="BB73" s="286"/>
      <c r="BC73" s="286"/>
      <c r="BD73" s="286"/>
      <c r="BE73" s="286"/>
      <c r="BF73" s="286"/>
      <c r="BG73" s="286"/>
      <c r="BH73" s="286"/>
      <c r="BI73" s="286"/>
      <c r="BJ73" s="286"/>
      <c r="BK73" s="286"/>
      <c r="BL73" s="286"/>
      <c r="BM73" s="286"/>
      <c r="BN73" s="286"/>
      <c r="BO73" s="286"/>
      <c r="BP73" s="286"/>
      <c r="BQ73" s="286"/>
      <c r="BR73" s="286"/>
      <c r="BS73" s="286"/>
      <c r="BT73" s="286"/>
      <c r="BU73" s="286"/>
      <c r="BV73" s="286"/>
      <c r="BW73" s="286"/>
      <c r="BX73" s="286"/>
      <c r="BY73" s="286"/>
      <c r="BZ73" s="286"/>
      <c r="CA73" s="286"/>
      <c r="CB73" s="286"/>
      <c r="CC73" s="286"/>
      <c r="CD73" s="286"/>
      <c r="CE73" s="286"/>
      <c r="CF73" s="286"/>
      <c r="CG73" s="286"/>
      <c r="CH73" s="286"/>
      <c r="CI73" s="286"/>
      <c r="CJ73" s="286"/>
      <c r="CK73" s="286"/>
      <c r="CL73" s="286"/>
      <c r="CM73" s="286"/>
      <c r="CN73" s="286"/>
      <c r="CO73" s="286"/>
      <c r="CP73" s="286"/>
      <c r="CQ73" s="286"/>
      <c r="CR73" s="286"/>
      <c r="CS73" s="286"/>
      <c r="CT73" s="286"/>
      <c r="CU73" s="286"/>
      <c r="CV73" s="286"/>
      <c r="CW73" s="286"/>
      <c r="CX73" s="286"/>
      <c r="CY73" s="286"/>
      <c r="CZ73" s="286"/>
      <c r="DA73" s="286"/>
      <c r="DB73" s="286"/>
      <c r="DC73" s="286"/>
      <c r="DD73" s="286"/>
      <c r="DE73" s="286"/>
      <c r="DF73" s="286"/>
      <c r="DG73" s="286"/>
      <c r="DH73" s="286"/>
      <c r="DI73" s="286"/>
      <c r="DJ73" s="286"/>
      <c r="DK73" s="286"/>
      <c r="DL73" s="286"/>
      <c r="DM73" s="286"/>
      <c r="DN73" s="286"/>
      <c r="DO73" s="286"/>
      <c r="DP73" s="286"/>
      <c r="DQ73" s="286"/>
      <c r="DR73" s="286"/>
      <c r="DS73" s="286"/>
      <c r="DT73" s="286"/>
      <c r="DU73" s="286"/>
      <c r="DV73" s="286"/>
      <c r="DW73" s="286"/>
      <c r="DX73" s="286"/>
      <c r="DY73" s="286"/>
      <c r="DZ73" s="286"/>
      <c r="EA73" s="286"/>
      <c r="EB73" s="286"/>
      <c r="EC73" s="286"/>
      <c r="ED73" s="286"/>
      <c r="EE73" s="286"/>
      <c r="EF73" s="286"/>
      <c r="EG73" s="286"/>
      <c r="EH73" s="286"/>
      <c r="EI73" s="286"/>
      <c r="EJ73" s="286"/>
      <c r="EK73" s="286"/>
      <c r="EL73" s="286"/>
      <c r="EM73" s="286"/>
      <c r="EN73" s="286"/>
      <c r="EO73" s="286"/>
      <c r="EP73" s="286"/>
      <c r="EQ73" s="286"/>
      <c r="ER73" s="286"/>
      <c r="ES73" s="286"/>
      <c r="ET73" s="286"/>
      <c r="EU73" s="286"/>
      <c r="EV73" s="286"/>
      <c r="EW73" s="286"/>
      <c r="EX73" s="286"/>
      <c r="EY73" s="286"/>
      <c r="EZ73" s="286"/>
      <c r="FA73" s="286"/>
      <c r="FB73" s="286"/>
      <c r="FC73" s="286"/>
      <c r="FD73" s="286"/>
      <c r="FE73" s="286"/>
      <c r="FF73" s="286"/>
      <c r="FG73" s="286"/>
      <c r="FH73" s="286"/>
      <c r="FI73" s="286"/>
      <c r="FJ73" s="286"/>
      <c r="FK73" s="286"/>
      <c r="FL73" s="286"/>
      <c r="FM73" s="286"/>
      <c r="FN73" s="286"/>
    </row>
    <row r="74" spans="1:170" ht="20.25" customHeight="1">
      <c r="A74" s="666"/>
      <c r="B74" s="666"/>
      <c r="C74" s="666"/>
      <c r="D74" s="662"/>
      <c r="E74" s="662"/>
      <c r="F74" s="662"/>
      <c r="G74" s="662"/>
      <c r="H74" s="668"/>
      <c r="I74" s="662"/>
      <c r="J74" s="662"/>
      <c r="K74" s="664"/>
      <c r="L74" s="664"/>
      <c r="M74" s="661"/>
      <c r="N74" s="661"/>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c r="CF74" s="287"/>
      <c r="CG74" s="287"/>
      <c r="CH74" s="287"/>
      <c r="CI74" s="287"/>
      <c r="CJ74" s="287"/>
      <c r="CK74" s="287"/>
      <c r="CL74" s="287"/>
      <c r="CM74" s="287"/>
      <c r="CN74" s="287"/>
      <c r="CO74" s="287"/>
      <c r="CP74" s="287"/>
      <c r="CQ74" s="287"/>
      <c r="CR74" s="287"/>
      <c r="CS74" s="287"/>
      <c r="CT74" s="287"/>
      <c r="CU74" s="287"/>
      <c r="CV74" s="287"/>
      <c r="CW74" s="287"/>
      <c r="CX74" s="287"/>
      <c r="CY74" s="287"/>
      <c r="CZ74" s="287"/>
      <c r="DA74" s="287"/>
      <c r="DB74" s="287"/>
      <c r="DC74" s="287"/>
      <c r="DD74" s="287"/>
      <c r="DE74" s="287"/>
      <c r="DF74" s="287"/>
      <c r="DG74" s="287"/>
      <c r="DH74" s="287"/>
      <c r="DI74" s="287"/>
      <c r="DJ74" s="287"/>
      <c r="DK74" s="287"/>
      <c r="DL74" s="287"/>
      <c r="DM74" s="287"/>
      <c r="DN74" s="287"/>
      <c r="DO74" s="287"/>
      <c r="DP74" s="287"/>
      <c r="DQ74" s="287"/>
      <c r="DR74" s="287"/>
      <c r="DS74" s="287"/>
      <c r="DT74" s="287"/>
      <c r="DU74" s="287"/>
      <c r="DV74" s="287"/>
      <c r="DW74" s="287"/>
      <c r="DX74" s="287"/>
      <c r="DY74" s="287"/>
      <c r="DZ74" s="287"/>
      <c r="EA74" s="287"/>
      <c r="EB74" s="287"/>
      <c r="EC74" s="287"/>
      <c r="ED74" s="287"/>
      <c r="EE74" s="287"/>
      <c r="EF74" s="287"/>
      <c r="EG74" s="287"/>
      <c r="EH74" s="287"/>
      <c r="EI74" s="287"/>
      <c r="EJ74" s="287"/>
      <c r="EK74" s="287"/>
      <c r="EL74" s="287"/>
      <c r="EM74" s="287"/>
      <c r="EN74" s="287"/>
      <c r="EO74" s="287"/>
      <c r="EP74" s="287"/>
      <c r="EQ74" s="287"/>
      <c r="ER74" s="287"/>
      <c r="ES74" s="287"/>
      <c r="ET74" s="287"/>
      <c r="EU74" s="287"/>
      <c r="EV74" s="287"/>
      <c r="EW74" s="287"/>
      <c r="EX74" s="287"/>
      <c r="EY74" s="287"/>
      <c r="EZ74" s="287"/>
      <c r="FA74" s="287"/>
      <c r="FB74" s="287"/>
      <c r="FC74" s="287"/>
      <c r="FD74" s="287"/>
      <c r="FE74" s="287"/>
      <c r="FF74" s="287"/>
      <c r="FG74" s="287"/>
      <c r="FH74" s="287"/>
      <c r="FI74" s="287"/>
      <c r="FJ74" s="287"/>
      <c r="FK74" s="287"/>
      <c r="FL74" s="287"/>
      <c r="FM74" s="287"/>
      <c r="FN74" s="288"/>
    </row>
    <row r="75" spans="1:170" ht="20.25" customHeight="1">
      <c r="A75" s="666"/>
      <c r="B75" s="666"/>
      <c r="C75" s="666"/>
      <c r="D75" s="662"/>
      <c r="E75" s="662"/>
      <c r="F75" s="662"/>
      <c r="G75" s="662"/>
      <c r="H75" s="668"/>
      <c r="I75" s="662"/>
      <c r="J75" s="662"/>
      <c r="K75" s="664"/>
      <c r="L75" s="664"/>
      <c r="M75" s="661"/>
      <c r="N75" s="661"/>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c r="CA75" s="287"/>
      <c r="CB75" s="287"/>
      <c r="CC75" s="287"/>
      <c r="CD75" s="287"/>
      <c r="CE75" s="287"/>
      <c r="CF75" s="287"/>
      <c r="CG75" s="287"/>
      <c r="CH75" s="287"/>
      <c r="CI75" s="287"/>
      <c r="CJ75" s="287"/>
      <c r="CK75" s="287"/>
      <c r="CL75" s="287"/>
      <c r="CM75" s="287"/>
      <c r="CN75" s="287"/>
      <c r="CO75" s="287"/>
      <c r="CP75" s="287"/>
      <c r="CQ75" s="287"/>
      <c r="CR75" s="287"/>
      <c r="CS75" s="287"/>
      <c r="CT75" s="287"/>
      <c r="CU75" s="287"/>
      <c r="CV75" s="287"/>
      <c r="CW75" s="287"/>
      <c r="CX75" s="287"/>
      <c r="CY75" s="287"/>
      <c r="CZ75" s="287"/>
      <c r="DA75" s="287"/>
      <c r="DB75" s="287"/>
      <c r="DC75" s="287"/>
      <c r="DD75" s="287"/>
      <c r="DE75" s="287"/>
      <c r="DF75" s="287"/>
      <c r="DG75" s="287"/>
      <c r="DH75" s="287"/>
      <c r="DI75" s="287"/>
      <c r="DJ75" s="287"/>
      <c r="DK75" s="287"/>
      <c r="DL75" s="287"/>
      <c r="DM75" s="287"/>
      <c r="DN75" s="287"/>
      <c r="DO75" s="287"/>
      <c r="DP75" s="287"/>
      <c r="DQ75" s="287"/>
      <c r="DR75" s="287"/>
      <c r="DS75" s="287"/>
      <c r="DT75" s="287"/>
      <c r="DU75" s="287"/>
      <c r="DV75" s="287"/>
      <c r="DW75" s="287"/>
      <c r="DX75" s="287"/>
      <c r="DY75" s="287"/>
      <c r="DZ75" s="287"/>
      <c r="EA75" s="287"/>
      <c r="EB75" s="287"/>
      <c r="EC75" s="287"/>
      <c r="ED75" s="287"/>
      <c r="EE75" s="287"/>
      <c r="EF75" s="287"/>
      <c r="EG75" s="287"/>
      <c r="EH75" s="287"/>
      <c r="EI75" s="287"/>
      <c r="EJ75" s="287"/>
      <c r="EK75" s="287"/>
      <c r="EL75" s="287"/>
      <c r="EM75" s="287"/>
      <c r="EN75" s="287"/>
      <c r="EO75" s="287"/>
      <c r="EP75" s="287"/>
      <c r="EQ75" s="287"/>
      <c r="ER75" s="287"/>
      <c r="ES75" s="287"/>
      <c r="ET75" s="287"/>
      <c r="EU75" s="287"/>
      <c r="EV75" s="287"/>
      <c r="EW75" s="287"/>
      <c r="EX75" s="287"/>
      <c r="EY75" s="287"/>
      <c r="EZ75" s="287"/>
      <c r="FA75" s="287"/>
      <c r="FB75" s="287"/>
      <c r="FC75" s="287"/>
      <c r="FD75" s="287"/>
      <c r="FE75" s="287"/>
      <c r="FF75" s="287"/>
      <c r="FG75" s="287"/>
      <c r="FH75" s="287"/>
      <c r="FI75" s="287"/>
      <c r="FJ75" s="287"/>
      <c r="FK75" s="287"/>
      <c r="FL75" s="287"/>
      <c r="FM75" s="287"/>
      <c r="FN75" s="288"/>
    </row>
    <row r="76" spans="1:170" ht="20.25" customHeight="1">
      <c r="A76" s="666"/>
      <c r="B76" s="666"/>
      <c r="C76" s="666"/>
      <c r="D76" s="662"/>
      <c r="E76" s="662"/>
      <c r="F76" s="662"/>
      <c r="G76" s="662"/>
      <c r="H76" s="668"/>
      <c r="I76" s="662"/>
      <c r="J76" s="662"/>
      <c r="K76" s="664"/>
      <c r="L76" s="664"/>
      <c r="M76" s="661"/>
      <c r="N76" s="661"/>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R76" s="287"/>
      <c r="BS76" s="287"/>
      <c r="BT76" s="287"/>
      <c r="BU76" s="287"/>
      <c r="BV76" s="287"/>
      <c r="BW76" s="287"/>
      <c r="BX76" s="287"/>
      <c r="BY76" s="287"/>
      <c r="BZ76" s="287"/>
      <c r="CA76" s="287"/>
      <c r="CB76" s="287"/>
      <c r="CC76" s="287"/>
      <c r="CD76" s="287"/>
      <c r="CE76" s="287"/>
      <c r="CF76" s="287"/>
      <c r="CG76" s="287"/>
      <c r="CH76" s="287"/>
      <c r="CI76" s="287"/>
      <c r="CJ76" s="287"/>
      <c r="CK76" s="287"/>
      <c r="CL76" s="287"/>
      <c r="CM76" s="287"/>
      <c r="CN76" s="287"/>
      <c r="CO76" s="287"/>
      <c r="CP76" s="287"/>
      <c r="CQ76" s="287"/>
      <c r="CR76" s="287"/>
      <c r="CS76" s="287"/>
      <c r="CT76" s="287"/>
      <c r="CU76" s="287"/>
      <c r="CV76" s="287"/>
      <c r="CW76" s="287"/>
      <c r="CX76" s="287"/>
      <c r="CY76" s="287"/>
      <c r="CZ76" s="287"/>
      <c r="DA76" s="287"/>
      <c r="DB76" s="287"/>
      <c r="DC76" s="287"/>
      <c r="DD76" s="287"/>
      <c r="DE76" s="287"/>
      <c r="DF76" s="287"/>
      <c r="DG76" s="287"/>
      <c r="DH76" s="287"/>
      <c r="DI76" s="287"/>
      <c r="DJ76" s="287"/>
      <c r="DK76" s="287"/>
      <c r="DL76" s="287"/>
      <c r="DM76" s="287"/>
      <c r="DN76" s="287"/>
      <c r="DO76" s="287"/>
      <c r="DP76" s="287"/>
      <c r="DQ76" s="287"/>
      <c r="DR76" s="287"/>
      <c r="DS76" s="287"/>
      <c r="DT76" s="287"/>
      <c r="DU76" s="287"/>
      <c r="DV76" s="287"/>
      <c r="DW76" s="287"/>
      <c r="DX76" s="287"/>
      <c r="DY76" s="287"/>
      <c r="DZ76" s="287"/>
      <c r="EA76" s="287"/>
      <c r="EB76" s="287"/>
      <c r="EC76" s="287"/>
      <c r="ED76" s="287"/>
      <c r="EE76" s="287"/>
      <c r="EF76" s="287"/>
      <c r="EG76" s="287"/>
      <c r="EH76" s="287"/>
      <c r="EI76" s="287"/>
      <c r="EJ76" s="287"/>
      <c r="EK76" s="287"/>
      <c r="EL76" s="287"/>
      <c r="EM76" s="287"/>
      <c r="EN76" s="287"/>
      <c r="EO76" s="287"/>
      <c r="EP76" s="287"/>
      <c r="EQ76" s="287"/>
      <c r="ER76" s="287"/>
      <c r="ES76" s="287"/>
      <c r="ET76" s="287"/>
      <c r="EU76" s="287"/>
      <c r="EV76" s="287"/>
      <c r="EW76" s="287"/>
      <c r="EX76" s="287"/>
      <c r="EY76" s="287"/>
      <c r="EZ76" s="287"/>
      <c r="FA76" s="287"/>
      <c r="FB76" s="287"/>
      <c r="FC76" s="287"/>
      <c r="FD76" s="287"/>
      <c r="FE76" s="287"/>
      <c r="FF76" s="287"/>
      <c r="FG76" s="287"/>
      <c r="FH76" s="287"/>
      <c r="FI76" s="287"/>
      <c r="FJ76" s="287"/>
      <c r="FK76" s="287"/>
      <c r="FL76" s="287"/>
      <c r="FM76" s="287"/>
      <c r="FN76" s="288"/>
    </row>
    <row r="77" spans="1:170" ht="20.25" customHeight="1">
      <c r="A77" s="666"/>
      <c r="B77" s="666"/>
      <c r="C77" s="666"/>
      <c r="D77" s="662"/>
      <c r="E77" s="662"/>
      <c r="F77" s="662"/>
      <c r="G77" s="662"/>
      <c r="H77" s="668"/>
      <c r="I77" s="662"/>
      <c r="J77" s="662"/>
      <c r="K77" s="664"/>
      <c r="L77" s="664"/>
      <c r="M77" s="661"/>
      <c r="N77" s="661"/>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c r="BT77" s="287"/>
      <c r="BU77" s="287"/>
      <c r="BV77" s="287"/>
      <c r="BW77" s="287"/>
      <c r="BX77" s="287"/>
      <c r="BY77" s="287"/>
      <c r="BZ77" s="287"/>
      <c r="CA77" s="287"/>
      <c r="CB77" s="287"/>
      <c r="CC77" s="287"/>
      <c r="CD77" s="287"/>
      <c r="CE77" s="287"/>
      <c r="CF77" s="287"/>
      <c r="CG77" s="287"/>
      <c r="CH77" s="287"/>
      <c r="CI77" s="287"/>
      <c r="CJ77" s="287"/>
      <c r="CK77" s="287"/>
      <c r="CL77" s="287"/>
      <c r="CM77" s="287"/>
      <c r="CN77" s="287"/>
      <c r="CO77" s="287"/>
      <c r="CP77" s="287"/>
      <c r="CQ77" s="287"/>
      <c r="CR77" s="287"/>
      <c r="CS77" s="287"/>
      <c r="CT77" s="287"/>
      <c r="CU77" s="287"/>
      <c r="CV77" s="287"/>
      <c r="CW77" s="287"/>
      <c r="CX77" s="287"/>
      <c r="CY77" s="287"/>
      <c r="CZ77" s="287"/>
      <c r="DA77" s="287"/>
      <c r="DB77" s="287"/>
      <c r="DC77" s="287"/>
      <c r="DD77" s="287"/>
      <c r="DE77" s="287"/>
      <c r="DF77" s="287"/>
      <c r="DG77" s="287"/>
      <c r="DH77" s="287"/>
      <c r="DI77" s="287"/>
      <c r="DJ77" s="287"/>
      <c r="DK77" s="287"/>
      <c r="DL77" s="287"/>
      <c r="DM77" s="287"/>
      <c r="DN77" s="287"/>
      <c r="DO77" s="287"/>
      <c r="DP77" s="287"/>
      <c r="DQ77" s="287"/>
      <c r="DR77" s="287"/>
      <c r="DS77" s="287"/>
      <c r="DT77" s="287"/>
      <c r="DU77" s="287"/>
      <c r="DV77" s="287"/>
      <c r="DW77" s="287"/>
      <c r="DX77" s="287"/>
      <c r="DY77" s="287"/>
      <c r="DZ77" s="287"/>
      <c r="EA77" s="287"/>
      <c r="EB77" s="287"/>
      <c r="EC77" s="287"/>
      <c r="ED77" s="287"/>
      <c r="EE77" s="287"/>
      <c r="EF77" s="287"/>
      <c r="EG77" s="287"/>
      <c r="EH77" s="287"/>
      <c r="EI77" s="287"/>
      <c r="EJ77" s="287"/>
      <c r="EK77" s="287"/>
      <c r="EL77" s="287"/>
      <c r="EM77" s="287"/>
      <c r="EN77" s="287"/>
      <c r="EO77" s="287"/>
      <c r="EP77" s="287"/>
      <c r="EQ77" s="287"/>
      <c r="ER77" s="287"/>
      <c r="ES77" s="287"/>
      <c r="ET77" s="287"/>
      <c r="EU77" s="287"/>
      <c r="EV77" s="287"/>
      <c r="EW77" s="287"/>
      <c r="EX77" s="287"/>
      <c r="EY77" s="287"/>
      <c r="EZ77" s="287"/>
      <c r="FA77" s="287"/>
      <c r="FB77" s="287"/>
      <c r="FC77" s="287"/>
      <c r="FD77" s="287"/>
      <c r="FE77" s="287"/>
      <c r="FF77" s="287"/>
      <c r="FG77" s="287"/>
      <c r="FH77" s="287"/>
      <c r="FI77" s="287"/>
      <c r="FJ77" s="287"/>
      <c r="FK77" s="287"/>
      <c r="FL77" s="287"/>
      <c r="FM77" s="287"/>
      <c r="FN77" s="288"/>
    </row>
    <row r="78" spans="1:170" ht="20.25" customHeight="1">
      <c r="A78" s="666"/>
      <c r="B78" s="666"/>
      <c r="C78" s="666"/>
      <c r="D78" s="662"/>
      <c r="E78" s="662"/>
      <c r="F78" s="662"/>
      <c r="G78" s="662"/>
      <c r="H78" s="668"/>
      <c r="I78" s="662"/>
      <c r="J78" s="662"/>
      <c r="K78" s="664"/>
      <c r="L78" s="664"/>
      <c r="M78" s="661"/>
      <c r="N78" s="661"/>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c r="BT78" s="287"/>
      <c r="BU78" s="287"/>
      <c r="BV78" s="287"/>
      <c r="BW78" s="287"/>
      <c r="BX78" s="287"/>
      <c r="BY78" s="287"/>
      <c r="BZ78" s="287"/>
      <c r="CA78" s="287"/>
      <c r="CB78" s="287"/>
      <c r="CC78" s="287"/>
      <c r="CD78" s="287"/>
      <c r="CE78" s="287"/>
      <c r="CF78" s="287"/>
      <c r="CG78" s="287"/>
      <c r="CH78" s="287"/>
      <c r="CI78" s="287"/>
      <c r="CJ78" s="287"/>
      <c r="CK78" s="287"/>
      <c r="CL78" s="287"/>
      <c r="CM78" s="287"/>
      <c r="CN78" s="287"/>
      <c r="CO78" s="287"/>
      <c r="CP78" s="287"/>
      <c r="CQ78" s="287"/>
      <c r="CR78" s="287"/>
      <c r="CS78" s="287"/>
      <c r="CT78" s="287"/>
      <c r="CU78" s="287"/>
      <c r="CV78" s="287"/>
      <c r="CW78" s="287"/>
      <c r="CX78" s="287"/>
      <c r="CY78" s="287"/>
      <c r="CZ78" s="287"/>
      <c r="DA78" s="287"/>
      <c r="DB78" s="287"/>
      <c r="DC78" s="287"/>
      <c r="DD78" s="287"/>
      <c r="DE78" s="287"/>
      <c r="DF78" s="287"/>
      <c r="DG78" s="287"/>
      <c r="DH78" s="287"/>
      <c r="DI78" s="287"/>
      <c r="DJ78" s="287"/>
      <c r="DK78" s="287"/>
      <c r="DL78" s="287"/>
      <c r="DM78" s="287"/>
      <c r="DN78" s="287"/>
      <c r="DO78" s="287"/>
      <c r="DP78" s="287"/>
      <c r="DQ78" s="287"/>
      <c r="DR78" s="287"/>
      <c r="DS78" s="287"/>
      <c r="DT78" s="287"/>
      <c r="DU78" s="287"/>
      <c r="DV78" s="287"/>
      <c r="DW78" s="287"/>
      <c r="DX78" s="287"/>
      <c r="DY78" s="287"/>
      <c r="DZ78" s="287"/>
      <c r="EA78" s="287"/>
      <c r="EB78" s="287"/>
      <c r="EC78" s="287"/>
      <c r="ED78" s="287"/>
      <c r="EE78" s="287"/>
      <c r="EF78" s="287"/>
      <c r="EG78" s="287"/>
      <c r="EH78" s="287"/>
      <c r="EI78" s="287"/>
      <c r="EJ78" s="287"/>
      <c r="EK78" s="287"/>
      <c r="EL78" s="287"/>
      <c r="EM78" s="287"/>
      <c r="EN78" s="287"/>
      <c r="EO78" s="287"/>
      <c r="EP78" s="287"/>
      <c r="EQ78" s="287"/>
      <c r="ER78" s="287"/>
      <c r="ES78" s="287"/>
      <c r="ET78" s="287"/>
      <c r="EU78" s="287"/>
      <c r="EV78" s="287"/>
      <c r="EW78" s="287"/>
      <c r="EX78" s="287"/>
      <c r="EY78" s="287"/>
      <c r="EZ78" s="287"/>
      <c r="FA78" s="287"/>
      <c r="FB78" s="287"/>
      <c r="FC78" s="287"/>
      <c r="FD78" s="287"/>
      <c r="FE78" s="287"/>
      <c r="FF78" s="287"/>
      <c r="FG78" s="287"/>
      <c r="FH78" s="287"/>
      <c r="FI78" s="287"/>
      <c r="FJ78" s="287"/>
      <c r="FK78" s="287"/>
      <c r="FL78" s="287"/>
      <c r="FM78" s="287"/>
      <c r="FN78" s="288"/>
    </row>
    <row r="79" spans="1:170" ht="20.25" customHeight="1">
      <c r="A79" s="666">
        <f>'7- Mapa Final'!A80</f>
        <v>8</v>
      </c>
      <c r="B79" s="666" t="str">
        <f>'7- Mapa Final'!B80</f>
        <v>Diferencias entre el inventario Fisico y el Kardex (SICOF)</v>
      </c>
      <c r="C79" s="666" t="str">
        <f>'7- Mapa Final'!C80</f>
        <v>El sistema de información para el control de almacén e inventarios del almacén no refleja la realidad física del inventario de bienes en uso y en bodega</v>
      </c>
      <c r="D79" s="667" t="str">
        <f>'7- Mapa Final'!J80</f>
        <v>Muy Baja - 1</v>
      </c>
      <c r="E79" s="667" t="str">
        <f>'7- Mapa Final'!K80</f>
        <v>Moderado - 3</v>
      </c>
      <c r="F79" s="662" t="str">
        <f>'7- Mapa Final'!M80</f>
        <v>Moderado - 3</v>
      </c>
      <c r="G79" s="662" t="str">
        <f>'7- Mapa Final'!N80</f>
        <v>Aceptar el riesgo</v>
      </c>
      <c r="H79" s="668" t="str">
        <f>'7- Mapa Final'!O80</f>
        <v>Informe sobre la administración y control de los bienes muebles</v>
      </c>
      <c r="I79" s="662" t="s">
        <v>542</v>
      </c>
      <c r="J79" s="662"/>
      <c r="K79" s="663">
        <v>45383</v>
      </c>
      <c r="L79" s="663">
        <v>45473</v>
      </c>
      <c r="M79" s="659" t="s">
        <v>563</v>
      </c>
      <c r="N79" s="659" t="s">
        <v>430</v>
      </c>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c r="BO79" s="287"/>
      <c r="BP79" s="287"/>
      <c r="BQ79" s="287"/>
      <c r="BR79" s="287"/>
      <c r="BS79" s="287"/>
      <c r="BT79" s="287"/>
      <c r="BU79" s="287"/>
      <c r="BV79" s="287"/>
      <c r="BW79" s="287"/>
      <c r="BX79" s="287"/>
      <c r="BY79" s="287"/>
      <c r="BZ79" s="287"/>
      <c r="CA79" s="287"/>
      <c r="CB79" s="287"/>
      <c r="CC79" s="287"/>
      <c r="CD79" s="287"/>
      <c r="CE79" s="287"/>
      <c r="CF79" s="287"/>
      <c r="CG79" s="287"/>
      <c r="CH79" s="287"/>
      <c r="CI79" s="287"/>
      <c r="CJ79" s="287"/>
      <c r="CK79" s="287"/>
      <c r="CL79" s="287"/>
      <c r="CM79" s="287"/>
      <c r="CN79" s="287"/>
      <c r="CO79" s="287"/>
      <c r="CP79" s="287"/>
      <c r="CQ79" s="287"/>
      <c r="CR79" s="287"/>
      <c r="CS79" s="287"/>
      <c r="CT79" s="287"/>
      <c r="CU79" s="287"/>
      <c r="CV79" s="287"/>
      <c r="CW79" s="287"/>
      <c r="CX79" s="287"/>
      <c r="CY79" s="287"/>
      <c r="CZ79" s="287"/>
      <c r="DA79" s="287"/>
      <c r="DB79" s="287"/>
      <c r="DC79" s="287"/>
      <c r="DD79" s="287"/>
      <c r="DE79" s="287"/>
      <c r="DF79" s="287"/>
      <c r="DG79" s="287"/>
      <c r="DH79" s="287"/>
      <c r="DI79" s="287"/>
      <c r="DJ79" s="287"/>
      <c r="DK79" s="287"/>
      <c r="DL79" s="287"/>
      <c r="DM79" s="287"/>
      <c r="DN79" s="287"/>
      <c r="DO79" s="287"/>
      <c r="DP79" s="287"/>
      <c r="DQ79" s="287"/>
      <c r="DR79" s="287"/>
      <c r="DS79" s="287"/>
      <c r="DT79" s="287"/>
      <c r="DU79" s="287"/>
      <c r="DV79" s="287"/>
      <c r="DW79" s="287"/>
      <c r="DX79" s="287"/>
      <c r="DY79" s="287"/>
      <c r="DZ79" s="287"/>
      <c r="EA79" s="287"/>
      <c r="EB79" s="287"/>
      <c r="EC79" s="287"/>
      <c r="ED79" s="287"/>
      <c r="EE79" s="287"/>
      <c r="EF79" s="287"/>
      <c r="EG79" s="287"/>
      <c r="EH79" s="287"/>
      <c r="EI79" s="287"/>
      <c r="EJ79" s="287"/>
      <c r="EK79" s="287"/>
      <c r="EL79" s="287"/>
      <c r="EM79" s="287"/>
      <c r="EN79" s="287"/>
      <c r="EO79" s="287"/>
      <c r="EP79" s="287"/>
      <c r="EQ79" s="287"/>
      <c r="ER79" s="287"/>
      <c r="ES79" s="287"/>
      <c r="ET79" s="287"/>
      <c r="EU79" s="287"/>
      <c r="EV79" s="287"/>
      <c r="EW79" s="287"/>
      <c r="EX79" s="287"/>
      <c r="EY79" s="287"/>
      <c r="EZ79" s="287"/>
      <c r="FA79" s="287"/>
      <c r="FB79" s="287"/>
      <c r="FC79" s="287"/>
      <c r="FD79" s="287"/>
      <c r="FE79" s="287"/>
      <c r="FF79" s="287"/>
      <c r="FG79" s="287"/>
      <c r="FH79" s="287"/>
      <c r="FI79" s="287"/>
      <c r="FJ79" s="287"/>
      <c r="FK79" s="287"/>
      <c r="FL79" s="287"/>
      <c r="FM79" s="287"/>
      <c r="FN79" s="288"/>
    </row>
    <row r="80" spans="1:170" ht="20.25" customHeight="1">
      <c r="A80" s="666"/>
      <c r="B80" s="666"/>
      <c r="C80" s="666"/>
      <c r="D80" s="662"/>
      <c r="E80" s="662"/>
      <c r="F80" s="662"/>
      <c r="G80" s="662"/>
      <c r="H80" s="668"/>
      <c r="I80" s="662"/>
      <c r="J80" s="662"/>
      <c r="K80" s="664"/>
      <c r="L80" s="664"/>
      <c r="M80" s="659"/>
      <c r="N80" s="659"/>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c r="BR80" s="287"/>
      <c r="BS80" s="287"/>
      <c r="BT80" s="287"/>
      <c r="BU80" s="287"/>
      <c r="BV80" s="287"/>
      <c r="BW80" s="287"/>
      <c r="BX80" s="287"/>
      <c r="BY80" s="287"/>
      <c r="BZ80" s="287"/>
      <c r="CA80" s="287"/>
      <c r="CB80" s="287"/>
      <c r="CC80" s="287"/>
      <c r="CD80" s="287"/>
      <c r="CE80" s="287"/>
      <c r="CF80" s="287"/>
      <c r="CG80" s="287"/>
      <c r="CH80" s="287"/>
      <c r="CI80" s="287"/>
      <c r="CJ80" s="287"/>
      <c r="CK80" s="287"/>
      <c r="CL80" s="287"/>
      <c r="CM80" s="287"/>
      <c r="CN80" s="287"/>
      <c r="CO80" s="287"/>
      <c r="CP80" s="287"/>
      <c r="CQ80" s="287"/>
      <c r="CR80" s="287"/>
      <c r="CS80" s="287"/>
      <c r="CT80" s="287"/>
      <c r="CU80" s="287"/>
      <c r="CV80" s="287"/>
      <c r="CW80" s="287"/>
      <c r="CX80" s="287"/>
      <c r="CY80" s="287"/>
      <c r="CZ80" s="287"/>
      <c r="DA80" s="287"/>
      <c r="DB80" s="287"/>
      <c r="DC80" s="287"/>
      <c r="DD80" s="287"/>
      <c r="DE80" s="287"/>
      <c r="DF80" s="287"/>
      <c r="DG80" s="287"/>
      <c r="DH80" s="287"/>
      <c r="DI80" s="287"/>
      <c r="DJ80" s="287"/>
      <c r="DK80" s="287"/>
      <c r="DL80" s="287"/>
      <c r="DM80" s="287"/>
      <c r="DN80" s="287"/>
      <c r="DO80" s="287"/>
      <c r="DP80" s="287"/>
      <c r="DQ80" s="287"/>
      <c r="DR80" s="287"/>
      <c r="DS80" s="287"/>
      <c r="DT80" s="287"/>
      <c r="DU80" s="287"/>
      <c r="DV80" s="287"/>
      <c r="DW80" s="287"/>
      <c r="DX80" s="287"/>
      <c r="DY80" s="287"/>
      <c r="DZ80" s="287"/>
      <c r="EA80" s="287"/>
      <c r="EB80" s="287"/>
      <c r="EC80" s="287"/>
      <c r="ED80" s="287"/>
      <c r="EE80" s="287"/>
      <c r="EF80" s="287"/>
      <c r="EG80" s="287"/>
      <c r="EH80" s="287"/>
      <c r="EI80" s="287"/>
      <c r="EJ80" s="287"/>
      <c r="EK80" s="287"/>
      <c r="EL80" s="287"/>
      <c r="EM80" s="287"/>
      <c r="EN80" s="287"/>
      <c r="EO80" s="287"/>
      <c r="EP80" s="287"/>
      <c r="EQ80" s="287"/>
      <c r="ER80" s="287"/>
      <c r="ES80" s="287"/>
      <c r="ET80" s="287"/>
      <c r="EU80" s="287"/>
      <c r="EV80" s="287"/>
      <c r="EW80" s="287"/>
      <c r="EX80" s="287"/>
      <c r="EY80" s="287"/>
      <c r="EZ80" s="287"/>
      <c r="FA80" s="287"/>
      <c r="FB80" s="287"/>
      <c r="FC80" s="287"/>
      <c r="FD80" s="287"/>
      <c r="FE80" s="287"/>
      <c r="FF80" s="287"/>
      <c r="FG80" s="287"/>
      <c r="FH80" s="287"/>
      <c r="FI80" s="287"/>
      <c r="FJ80" s="287"/>
      <c r="FK80" s="287"/>
      <c r="FL80" s="287"/>
      <c r="FM80" s="287"/>
      <c r="FN80" s="288"/>
    </row>
    <row r="81" spans="1:170" ht="20.25" customHeight="1">
      <c r="A81" s="666"/>
      <c r="B81" s="666"/>
      <c r="C81" s="666"/>
      <c r="D81" s="662"/>
      <c r="E81" s="662"/>
      <c r="F81" s="662"/>
      <c r="G81" s="662"/>
      <c r="H81" s="668"/>
      <c r="I81" s="662"/>
      <c r="J81" s="662"/>
      <c r="K81" s="664"/>
      <c r="L81" s="664"/>
      <c r="M81" s="659"/>
      <c r="N81" s="659"/>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c r="BR81" s="287"/>
      <c r="BS81" s="287"/>
      <c r="BT81" s="287"/>
      <c r="BU81" s="287"/>
      <c r="BV81" s="287"/>
      <c r="BW81" s="287"/>
      <c r="BX81" s="287"/>
      <c r="BY81" s="287"/>
      <c r="BZ81" s="287"/>
      <c r="CA81" s="287"/>
      <c r="CB81" s="287"/>
      <c r="CC81" s="287"/>
      <c r="CD81" s="287"/>
      <c r="CE81" s="287"/>
      <c r="CF81" s="287"/>
      <c r="CG81" s="287"/>
      <c r="CH81" s="287"/>
      <c r="CI81" s="287"/>
      <c r="CJ81" s="287"/>
      <c r="CK81" s="287"/>
      <c r="CL81" s="287"/>
      <c r="CM81" s="287"/>
      <c r="CN81" s="287"/>
      <c r="CO81" s="287"/>
      <c r="CP81" s="287"/>
      <c r="CQ81" s="287"/>
      <c r="CR81" s="287"/>
      <c r="CS81" s="287"/>
      <c r="CT81" s="287"/>
      <c r="CU81" s="287"/>
      <c r="CV81" s="287"/>
      <c r="CW81" s="287"/>
      <c r="CX81" s="287"/>
      <c r="CY81" s="287"/>
      <c r="CZ81" s="287"/>
      <c r="DA81" s="287"/>
      <c r="DB81" s="287"/>
      <c r="DC81" s="287"/>
      <c r="DD81" s="287"/>
      <c r="DE81" s="287"/>
      <c r="DF81" s="287"/>
      <c r="DG81" s="287"/>
      <c r="DH81" s="287"/>
      <c r="DI81" s="287"/>
      <c r="DJ81" s="287"/>
      <c r="DK81" s="287"/>
      <c r="DL81" s="287"/>
      <c r="DM81" s="287"/>
      <c r="DN81" s="287"/>
      <c r="DO81" s="287"/>
      <c r="DP81" s="287"/>
      <c r="DQ81" s="287"/>
      <c r="DR81" s="287"/>
      <c r="DS81" s="287"/>
      <c r="DT81" s="287"/>
      <c r="DU81" s="287"/>
      <c r="DV81" s="287"/>
      <c r="DW81" s="287"/>
      <c r="DX81" s="287"/>
      <c r="DY81" s="287"/>
      <c r="DZ81" s="287"/>
      <c r="EA81" s="287"/>
      <c r="EB81" s="287"/>
      <c r="EC81" s="287"/>
      <c r="ED81" s="287"/>
      <c r="EE81" s="287"/>
      <c r="EF81" s="287"/>
      <c r="EG81" s="287"/>
      <c r="EH81" s="287"/>
      <c r="EI81" s="287"/>
      <c r="EJ81" s="287"/>
      <c r="EK81" s="287"/>
      <c r="EL81" s="287"/>
      <c r="EM81" s="287"/>
      <c r="EN81" s="287"/>
      <c r="EO81" s="287"/>
      <c r="EP81" s="287"/>
      <c r="EQ81" s="287"/>
      <c r="ER81" s="287"/>
      <c r="ES81" s="287"/>
      <c r="ET81" s="287"/>
      <c r="EU81" s="287"/>
      <c r="EV81" s="287"/>
      <c r="EW81" s="287"/>
      <c r="EX81" s="287"/>
      <c r="EY81" s="287"/>
      <c r="EZ81" s="287"/>
      <c r="FA81" s="287"/>
      <c r="FB81" s="287"/>
      <c r="FC81" s="287"/>
      <c r="FD81" s="287"/>
      <c r="FE81" s="287"/>
      <c r="FF81" s="287"/>
      <c r="FG81" s="287"/>
      <c r="FH81" s="287"/>
      <c r="FI81" s="287"/>
      <c r="FJ81" s="287"/>
      <c r="FK81" s="287"/>
      <c r="FL81" s="287"/>
      <c r="FM81" s="287"/>
      <c r="FN81" s="288"/>
    </row>
    <row r="82" spans="1:170" ht="20.25" customHeight="1">
      <c r="A82" s="666"/>
      <c r="B82" s="666"/>
      <c r="C82" s="666"/>
      <c r="D82" s="662"/>
      <c r="E82" s="662"/>
      <c r="F82" s="662"/>
      <c r="G82" s="662"/>
      <c r="H82" s="668"/>
      <c r="I82" s="662"/>
      <c r="J82" s="662"/>
      <c r="K82" s="664"/>
      <c r="L82" s="664"/>
      <c r="M82" s="659"/>
      <c r="N82" s="659"/>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c r="BT82" s="287"/>
      <c r="BU82" s="287"/>
      <c r="BV82" s="287"/>
      <c r="BW82" s="287"/>
      <c r="BX82" s="287"/>
      <c r="BY82" s="287"/>
      <c r="BZ82" s="287"/>
      <c r="CA82" s="287"/>
      <c r="CB82" s="287"/>
      <c r="CC82" s="287"/>
      <c r="CD82" s="287"/>
      <c r="CE82" s="287"/>
      <c r="CF82" s="287"/>
      <c r="CG82" s="287"/>
      <c r="CH82" s="287"/>
      <c r="CI82" s="287"/>
      <c r="CJ82" s="287"/>
      <c r="CK82" s="287"/>
      <c r="CL82" s="287"/>
      <c r="CM82" s="287"/>
      <c r="CN82" s="287"/>
      <c r="CO82" s="287"/>
      <c r="CP82" s="287"/>
      <c r="CQ82" s="287"/>
      <c r="CR82" s="287"/>
      <c r="CS82" s="287"/>
      <c r="CT82" s="287"/>
      <c r="CU82" s="287"/>
      <c r="CV82" s="287"/>
      <c r="CW82" s="287"/>
      <c r="CX82" s="287"/>
      <c r="CY82" s="287"/>
      <c r="CZ82" s="287"/>
      <c r="DA82" s="287"/>
      <c r="DB82" s="287"/>
      <c r="DC82" s="287"/>
      <c r="DD82" s="287"/>
      <c r="DE82" s="287"/>
      <c r="DF82" s="287"/>
      <c r="DG82" s="287"/>
      <c r="DH82" s="287"/>
      <c r="DI82" s="287"/>
      <c r="DJ82" s="287"/>
      <c r="DK82" s="287"/>
      <c r="DL82" s="287"/>
      <c r="DM82" s="287"/>
      <c r="DN82" s="287"/>
      <c r="DO82" s="287"/>
      <c r="DP82" s="287"/>
      <c r="DQ82" s="287"/>
      <c r="DR82" s="287"/>
      <c r="DS82" s="287"/>
      <c r="DT82" s="287"/>
      <c r="DU82" s="287"/>
      <c r="DV82" s="287"/>
      <c r="DW82" s="287"/>
      <c r="DX82" s="287"/>
      <c r="DY82" s="287"/>
      <c r="DZ82" s="287"/>
      <c r="EA82" s="287"/>
      <c r="EB82" s="287"/>
      <c r="EC82" s="287"/>
      <c r="ED82" s="287"/>
      <c r="EE82" s="287"/>
      <c r="EF82" s="287"/>
      <c r="EG82" s="287"/>
      <c r="EH82" s="287"/>
      <c r="EI82" s="287"/>
      <c r="EJ82" s="287"/>
      <c r="EK82" s="287"/>
      <c r="EL82" s="287"/>
      <c r="EM82" s="287"/>
      <c r="EN82" s="287"/>
      <c r="EO82" s="287"/>
      <c r="EP82" s="287"/>
      <c r="EQ82" s="287"/>
      <c r="ER82" s="287"/>
      <c r="ES82" s="287"/>
      <c r="ET82" s="287"/>
      <c r="EU82" s="287"/>
      <c r="EV82" s="287"/>
      <c r="EW82" s="287"/>
      <c r="EX82" s="287"/>
      <c r="EY82" s="287"/>
      <c r="EZ82" s="287"/>
      <c r="FA82" s="287"/>
      <c r="FB82" s="287"/>
      <c r="FC82" s="287"/>
      <c r="FD82" s="287"/>
      <c r="FE82" s="287"/>
      <c r="FF82" s="287"/>
      <c r="FG82" s="287"/>
      <c r="FH82" s="287"/>
      <c r="FI82" s="287"/>
      <c r="FJ82" s="287"/>
      <c r="FK82" s="287"/>
      <c r="FL82" s="287"/>
      <c r="FM82" s="287"/>
      <c r="FN82" s="288"/>
    </row>
    <row r="83" spans="1:170" ht="20.25" customHeight="1">
      <c r="A83" s="666"/>
      <c r="B83" s="666"/>
      <c r="C83" s="666"/>
      <c r="D83" s="662"/>
      <c r="E83" s="662"/>
      <c r="F83" s="662"/>
      <c r="G83" s="662"/>
      <c r="H83" s="668"/>
      <c r="I83" s="662"/>
      <c r="J83" s="662"/>
      <c r="K83" s="664"/>
      <c r="L83" s="664"/>
      <c r="M83" s="659"/>
      <c r="N83" s="659"/>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c r="BR83" s="287"/>
      <c r="BS83" s="287"/>
      <c r="BT83" s="287"/>
      <c r="BU83" s="287"/>
      <c r="BV83" s="287"/>
      <c r="BW83" s="287"/>
      <c r="BX83" s="287"/>
      <c r="BY83" s="287"/>
      <c r="BZ83" s="287"/>
      <c r="CA83" s="287"/>
      <c r="CB83" s="287"/>
      <c r="CC83" s="287"/>
      <c r="CD83" s="287"/>
      <c r="CE83" s="287"/>
      <c r="CF83" s="287"/>
      <c r="CG83" s="287"/>
      <c r="CH83" s="287"/>
      <c r="CI83" s="287"/>
      <c r="CJ83" s="287"/>
      <c r="CK83" s="287"/>
      <c r="CL83" s="287"/>
      <c r="CM83" s="287"/>
      <c r="CN83" s="287"/>
      <c r="CO83" s="287"/>
      <c r="CP83" s="287"/>
      <c r="CQ83" s="287"/>
      <c r="CR83" s="287"/>
      <c r="CS83" s="287"/>
      <c r="CT83" s="287"/>
      <c r="CU83" s="287"/>
      <c r="CV83" s="287"/>
      <c r="CW83" s="287"/>
      <c r="CX83" s="287"/>
      <c r="CY83" s="287"/>
      <c r="CZ83" s="287"/>
      <c r="DA83" s="287"/>
      <c r="DB83" s="287"/>
      <c r="DC83" s="287"/>
      <c r="DD83" s="287"/>
      <c r="DE83" s="287"/>
      <c r="DF83" s="287"/>
      <c r="DG83" s="287"/>
      <c r="DH83" s="287"/>
      <c r="DI83" s="287"/>
      <c r="DJ83" s="287"/>
      <c r="DK83" s="287"/>
      <c r="DL83" s="287"/>
      <c r="DM83" s="287"/>
      <c r="DN83" s="287"/>
      <c r="DO83" s="287"/>
      <c r="DP83" s="287"/>
      <c r="DQ83" s="287"/>
      <c r="DR83" s="287"/>
      <c r="DS83" s="287"/>
      <c r="DT83" s="287"/>
      <c r="DU83" s="287"/>
      <c r="DV83" s="287"/>
      <c r="DW83" s="287"/>
      <c r="DX83" s="287"/>
      <c r="DY83" s="287"/>
      <c r="DZ83" s="287"/>
      <c r="EA83" s="287"/>
      <c r="EB83" s="287"/>
      <c r="EC83" s="287"/>
      <c r="ED83" s="287"/>
      <c r="EE83" s="287"/>
      <c r="EF83" s="287"/>
      <c r="EG83" s="287"/>
      <c r="EH83" s="287"/>
      <c r="EI83" s="287"/>
      <c r="EJ83" s="287"/>
      <c r="EK83" s="287"/>
      <c r="EL83" s="287"/>
      <c r="EM83" s="287"/>
      <c r="EN83" s="287"/>
      <c r="EO83" s="287"/>
      <c r="EP83" s="287"/>
      <c r="EQ83" s="287"/>
      <c r="ER83" s="287"/>
      <c r="ES83" s="287"/>
      <c r="ET83" s="287"/>
      <c r="EU83" s="287"/>
      <c r="EV83" s="287"/>
      <c r="EW83" s="287"/>
      <c r="EX83" s="287"/>
      <c r="EY83" s="287"/>
      <c r="EZ83" s="287"/>
      <c r="FA83" s="287"/>
      <c r="FB83" s="287"/>
      <c r="FC83" s="287"/>
      <c r="FD83" s="287"/>
      <c r="FE83" s="287"/>
      <c r="FF83" s="287"/>
      <c r="FG83" s="287"/>
      <c r="FH83" s="287"/>
      <c r="FI83" s="287"/>
      <c r="FJ83" s="287"/>
      <c r="FK83" s="287"/>
      <c r="FL83" s="287"/>
      <c r="FM83" s="287"/>
      <c r="FN83" s="288"/>
    </row>
    <row r="84" spans="1:170" ht="20.25" customHeight="1">
      <c r="A84" s="666"/>
      <c r="B84" s="666"/>
      <c r="C84" s="666"/>
      <c r="D84" s="662"/>
      <c r="E84" s="662"/>
      <c r="F84" s="662"/>
      <c r="G84" s="662"/>
      <c r="H84" s="668"/>
      <c r="I84" s="662"/>
      <c r="J84" s="662"/>
      <c r="K84" s="664"/>
      <c r="L84" s="664"/>
      <c r="M84" s="659"/>
      <c r="N84" s="659"/>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287"/>
      <c r="FM84" s="287"/>
      <c r="FN84" s="288"/>
    </row>
    <row r="85" spans="1:170" ht="20.25" customHeight="1">
      <c r="A85" s="666"/>
      <c r="B85" s="666"/>
      <c r="C85" s="666"/>
      <c r="D85" s="662"/>
      <c r="E85" s="662"/>
      <c r="F85" s="662"/>
      <c r="G85" s="662"/>
      <c r="H85" s="668"/>
      <c r="I85" s="662"/>
      <c r="J85" s="662"/>
      <c r="K85" s="664"/>
      <c r="L85" s="664"/>
      <c r="M85" s="659"/>
      <c r="N85" s="659"/>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c r="BZ85" s="287"/>
      <c r="CA85" s="287"/>
      <c r="CB85" s="287"/>
      <c r="CC85" s="287"/>
      <c r="CD85" s="287"/>
      <c r="CE85" s="287"/>
      <c r="CF85" s="287"/>
      <c r="CG85" s="287"/>
      <c r="CH85" s="287"/>
      <c r="CI85" s="287"/>
      <c r="CJ85" s="287"/>
      <c r="CK85" s="287"/>
      <c r="CL85" s="287"/>
      <c r="CM85" s="287"/>
      <c r="CN85" s="287"/>
      <c r="CO85" s="287"/>
      <c r="CP85" s="287"/>
      <c r="CQ85" s="287"/>
      <c r="CR85" s="287"/>
      <c r="CS85" s="287"/>
      <c r="CT85" s="287"/>
      <c r="CU85" s="287"/>
      <c r="CV85" s="287"/>
      <c r="CW85" s="287"/>
      <c r="CX85" s="287"/>
      <c r="CY85" s="287"/>
      <c r="CZ85" s="287"/>
      <c r="DA85" s="287"/>
      <c r="DB85" s="287"/>
      <c r="DC85" s="287"/>
      <c r="DD85" s="287"/>
      <c r="DE85" s="287"/>
      <c r="DF85" s="287"/>
      <c r="DG85" s="287"/>
      <c r="DH85" s="287"/>
      <c r="DI85" s="287"/>
      <c r="DJ85" s="287"/>
      <c r="DK85" s="287"/>
      <c r="DL85" s="287"/>
      <c r="DM85" s="287"/>
      <c r="DN85" s="287"/>
      <c r="DO85" s="287"/>
      <c r="DP85" s="287"/>
      <c r="DQ85" s="287"/>
      <c r="DR85" s="287"/>
      <c r="DS85" s="287"/>
      <c r="DT85" s="287"/>
      <c r="DU85" s="287"/>
      <c r="DV85" s="287"/>
      <c r="DW85" s="287"/>
      <c r="DX85" s="287"/>
      <c r="DY85" s="287"/>
      <c r="DZ85" s="287"/>
      <c r="EA85" s="287"/>
      <c r="EB85" s="287"/>
      <c r="EC85" s="287"/>
      <c r="ED85" s="287"/>
      <c r="EE85" s="287"/>
      <c r="EF85" s="287"/>
      <c r="EG85" s="287"/>
      <c r="EH85" s="287"/>
      <c r="EI85" s="287"/>
      <c r="EJ85" s="287"/>
      <c r="EK85" s="287"/>
      <c r="EL85" s="287"/>
      <c r="EM85" s="287"/>
      <c r="EN85" s="287"/>
      <c r="EO85" s="287"/>
      <c r="EP85" s="287"/>
      <c r="EQ85" s="287"/>
      <c r="ER85" s="287"/>
      <c r="ES85" s="287"/>
      <c r="ET85" s="287"/>
      <c r="EU85" s="287"/>
      <c r="EV85" s="287"/>
      <c r="EW85" s="287"/>
      <c r="EX85" s="287"/>
      <c r="EY85" s="287"/>
      <c r="EZ85" s="287"/>
      <c r="FA85" s="287"/>
      <c r="FB85" s="287"/>
      <c r="FC85" s="287"/>
      <c r="FD85" s="287"/>
      <c r="FE85" s="287"/>
      <c r="FF85" s="287"/>
      <c r="FG85" s="287"/>
      <c r="FH85" s="287"/>
      <c r="FI85" s="287"/>
      <c r="FJ85" s="287"/>
      <c r="FK85" s="287"/>
      <c r="FL85" s="287"/>
      <c r="FM85" s="287"/>
      <c r="FN85" s="288"/>
    </row>
    <row r="86" spans="1:170" ht="20.25" customHeight="1">
      <c r="A86" s="666"/>
      <c r="B86" s="666"/>
      <c r="C86" s="666"/>
      <c r="D86" s="662"/>
      <c r="E86" s="662"/>
      <c r="F86" s="662"/>
      <c r="G86" s="662"/>
      <c r="H86" s="668"/>
      <c r="I86" s="662"/>
      <c r="J86" s="662"/>
      <c r="K86" s="664"/>
      <c r="L86" s="664"/>
      <c r="M86" s="659"/>
      <c r="N86" s="659"/>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c r="BO86" s="287"/>
      <c r="BP86" s="287"/>
      <c r="BQ86" s="287"/>
      <c r="BR86" s="287"/>
      <c r="BS86" s="287"/>
      <c r="BT86" s="287"/>
      <c r="BU86" s="287"/>
      <c r="BV86" s="287"/>
      <c r="BW86" s="287"/>
      <c r="BX86" s="287"/>
      <c r="BY86" s="287"/>
      <c r="BZ86" s="287"/>
      <c r="CA86" s="287"/>
      <c r="CB86" s="287"/>
      <c r="CC86" s="287"/>
      <c r="CD86" s="287"/>
      <c r="CE86" s="287"/>
      <c r="CF86" s="287"/>
      <c r="CG86" s="287"/>
      <c r="CH86" s="287"/>
      <c r="CI86" s="287"/>
      <c r="CJ86" s="287"/>
      <c r="CK86" s="287"/>
      <c r="CL86" s="287"/>
      <c r="CM86" s="287"/>
      <c r="CN86" s="287"/>
      <c r="CO86" s="287"/>
      <c r="CP86" s="287"/>
      <c r="CQ86" s="287"/>
      <c r="CR86" s="287"/>
      <c r="CS86" s="287"/>
      <c r="CT86" s="287"/>
      <c r="CU86" s="287"/>
      <c r="CV86" s="287"/>
      <c r="CW86" s="287"/>
      <c r="CX86" s="287"/>
      <c r="CY86" s="287"/>
      <c r="CZ86" s="287"/>
      <c r="DA86" s="287"/>
      <c r="DB86" s="287"/>
      <c r="DC86" s="287"/>
      <c r="DD86" s="287"/>
      <c r="DE86" s="287"/>
      <c r="DF86" s="287"/>
      <c r="DG86" s="287"/>
      <c r="DH86" s="287"/>
      <c r="DI86" s="287"/>
      <c r="DJ86" s="287"/>
      <c r="DK86" s="287"/>
      <c r="DL86" s="287"/>
      <c r="DM86" s="287"/>
      <c r="DN86" s="287"/>
      <c r="DO86" s="287"/>
      <c r="DP86" s="287"/>
      <c r="DQ86" s="287"/>
      <c r="DR86" s="287"/>
      <c r="DS86" s="287"/>
      <c r="DT86" s="287"/>
      <c r="DU86" s="287"/>
      <c r="DV86" s="287"/>
      <c r="DW86" s="287"/>
      <c r="DX86" s="287"/>
      <c r="DY86" s="287"/>
      <c r="DZ86" s="287"/>
      <c r="EA86" s="287"/>
      <c r="EB86" s="287"/>
      <c r="EC86" s="287"/>
      <c r="ED86" s="287"/>
      <c r="EE86" s="287"/>
      <c r="EF86" s="287"/>
      <c r="EG86" s="287"/>
      <c r="EH86" s="287"/>
      <c r="EI86" s="287"/>
      <c r="EJ86" s="287"/>
      <c r="EK86" s="287"/>
      <c r="EL86" s="287"/>
      <c r="EM86" s="287"/>
      <c r="EN86" s="287"/>
      <c r="EO86" s="287"/>
      <c r="EP86" s="287"/>
      <c r="EQ86" s="287"/>
      <c r="ER86" s="287"/>
      <c r="ES86" s="287"/>
      <c r="ET86" s="287"/>
      <c r="EU86" s="287"/>
      <c r="EV86" s="287"/>
      <c r="EW86" s="287"/>
      <c r="EX86" s="287"/>
      <c r="EY86" s="287"/>
      <c r="EZ86" s="287"/>
      <c r="FA86" s="287"/>
      <c r="FB86" s="287"/>
      <c r="FC86" s="287"/>
      <c r="FD86" s="287"/>
      <c r="FE86" s="287"/>
      <c r="FF86" s="287"/>
      <c r="FG86" s="287"/>
      <c r="FH86" s="287"/>
      <c r="FI86" s="287"/>
      <c r="FJ86" s="287"/>
      <c r="FK86" s="287"/>
      <c r="FL86" s="287"/>
      <c r="FM86" s="287"/>
      <c r="FN86" s="288"/>
    </row>
    <row r="87" spans="1:170" ht="20.25" customHeight="1">
      <c r="A87" s="666"/>
      <c r="B87" s="666"/>
      <c r="C87" s="666"/>
      <c r="D87" s="662"/>
      <c r="E87" s="662"/>
      <c r="F87" s="662"/>
      <c r="G87" s="662"/>
      <c r="H87" s="668"/>
      <c r="I87" s="662"/>
      <c r="J87" s="662"/>
      <c r="K87" s="664"/>
      <c r="L87" s="664"/>
      <c r="M87" s="659"/>
      <c r="N87" s="659"/>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c r="BR87" s="287"/>
      <c r="BS87" s="287"/>
      <c r="BT87" s="287"/>
      <c r="BU87" s="287"/>
      <c r="BV87" s="287"/>
      <c r="BW87" s="287"/>
      <c r="BX87" s="287"/>
      <c r="BY87" s="287"/>
      <c r="BZ87" s="287"/>
      <c r="CA87" s="287"/>
      <c r="CB87" s="287"/>
      <c r="CC87" s="287"/>
      <c r="CD87" s="287"/>
      <c r="CE87" s="287"/>
      <c r="CF87" s="287"/>
      <c r="CG87" s="287"/>
      <c r="CH87" s="287"/>
      <c r="CI87" s="287"/>
      <c r="CJ87" s="287"/>
      <c r="CK87" s="287"/>
      <c r="CL87" s="287"/>
      <c r="CM87" s="287"/>
      <c r="CN87" s="287"/>
      <c r="CO87" s="287"/>
      <c r="CP87" s="287"/>
      <c r="CQ87" s="287"/>
      <c r="CR87" s="287"/>
      <c r="CS87" s="287"/>
      <c r="CT87" s="287"/>
      <c r="CU87" s="287"/>
      <c r="CV87" s="287"/>
      <c r="CW87" s="287"/>
      <c r="CX87" s="287"/>
      <c r="CY87" s="287"/>
      <c r="CZ87" s="287"/>
      <c r="DA87" s="287"/>
      <c r="DB87" s="287"/>
      <c r="DC87" s="287"/>
      <c r="DD87" s="287"/>
      <c r="DE87" s="287"/>
      <c r="DF87" s="287"/>
      <c r="DG87" s="287"/>
      <c r="DH87" s="287"/>
      <c r="DI87" s="287"/>
      <c r="DJ87" s="287"/>
      <c r="DK87" s="287"/>
      <c r="DL87" s="287"/>
      <c r="DM87" s="287"/>
      <c r="DN87" s="287"/>
      <c r="DO87" s="287"/>
      <c r="DP87" s="287"/>
      <c r="DQ87" s="287"/>
      <c r="DR87" s="287"/>
      <c r="DS87" s="287"/>
      <c r="DT87" s="287"/>
      <c r="DU87" s="287"/>
      <c r="DV87" s="287"/>
      <c r="DW87" s="287"/>
      <c r="DX87" s="287"/>
      <c r="DY87" s="287"/>
      <c r="DZ87" s="287"/>
      <c r="EA87" s="287"/>
      <c r="EB87" s="287"/>
      <c r="EC87" s="287"/>
      <c r="ED87" s="287"/>
      <c r="EE87" s="287"/>
      <c r="EF87" s="287"/>
      <c r="EG87" s="287"/>
      <c r="EH87" s="287"/>
      <c r="EI87" s="287"/>
      <c r="EJ87" s="287"/>
      <c r="EK87" s="287"/>
      <c r="EL87" s="287"/>
      <c r="EM87" s="287"/>
      <c r="EN87" s="287"/>
      <c r="EO87" s="287"/>
      <c r="EP87" s="287"/>
      <c r="EQ87" s="287"/>
      <c r="ER87" s="287"/>
      <c r="ES87" s="287"/>
      <c r="ET87" s="287"/>
      <c r="EU87" s="287"/>
      <c r="EV87" s="287"/>
      <c r="EW87" s="287"/>
      <c r="EX87" s="287"/>
      <c r="EY87" s="287"/>
      <c r="EZ87" s="287"/>
      <c r="FA87" s="287"/>
      <c r="FB87" s="287"/>
      <c r="FC87" s="287"/>
      <c r="FD87" s="287"/>
      <c r="FE87" s="287"/>
      <c r="FF87" s="287"/>
      <c r="FG87" s="287"/>
      <c r="FH87" s="287"/>
      <c r="FI87" s="287"/>
      <c r="FJ87" s="287"/>
      <c r="FK87" s="287"/>
      <c r="FL87" s="287"/>
      <c r="FM87" s="287"/>
      <c r="FN87" s="288"/>
    </row>
    <row r="88" spans="1:170" ht="20.25" customHeight="1">
      <c r="A88" s="666"/>
      <c r="B88" s="666"/>
      <c r="C88" s="666"/>
      <c r="D88" s="662"/>
      <c r="E88" s="662"/>
      <c r="F88" s="662"/>
      <c r="G88" s="662"/>
      <c r="H88" s="668"/>
      <c r="I88" s="662"/>
      <c r="J88" s="662"/>
      <c r="K88" s="664"/>
      <c r="L88" s="664"/>
      <c r="M88" s="659"/>
      <c r="N88" s="659"/>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c r="BR88" s="287"/>
      <c r="BS88" s="287"/>
      <c r="BT88" s="287"/>
      <c r="BU88" s="287"/>
      <c r="BV88" s="287"/>
      <c r="BW88" s="287"/>
      <c r="BX88" s="287"/>
      <c r="BY88" s="287"/>
      <c r="BZ88" s="287"/>
      <c r="CA88" s="287"/>
      <c r="CB88" s="287"/>
      <c r="CC88" s="287"/>
      <c r="CD88" s="287"/>
      <c r="CE88" s="287"/>
      <c r="CF88" s="287"/>
      <c r="CG88" s="287"/>
      <c r="CH88" s="287"/>
      <c r="CI88" s="287"/>
      <c r="CJ88" s="287"/>
      <c r="CK88" s="287"/>
      <c r="CL88" s="287"/>
      <c r="CM88" s="287"/>
      <c r="CN88" s="287"/>
      <c r="CO88" s="287"/>
      <c r="CP88" s="287"/>
      <c r="CQ88" s="287"/>
      <c r="CR88" s="287"/>
      <c r="CS88" s="287"/>
      <c r="CT88" s="287"/>
      <c r="CU88" s="287"/>
      <c r="CV88" s="287"/>
      <c r="CW88" s="287"/>
      <c r="CX88" s="287"/>
      <c r="CY88" s="287"/>
      <c r="CZ88" s="287"/>
      <c r="DA88" s="287"/>
      <c r="DB88" s="287"/>
      <c r="DC88" s="287"/>
      <c r="DD88" s="287"/>
      <c r="DE88" s="287"/>
      <c r="DF88" s="287"/>
      <c r="DG88" s="287"/>
      <c r="DH88" s="287"/>
      <c r="DI88" s="287"/>
      <c r="DJ88" s="287"/>
      <c r="DK88" s="287"/>
      <c r="DL88" s="287"/>
      <c r="DM88" s="287"/>
      <c r="DN88" s="287"/>
      <c r="DO88" s="287"/>
      <c r="DP88" s="287"/>
      <c r="DQ88" s="287"/>
      <c r="DR88" s="287"/>
      <c r="DS88" s="287"/>
      <c r="DT88" s="287"/>
      <c r="DU88" s="287"/>
      <c r="DV88" s="287"/>
      <c r="DW88" s="287"/>
      <c r="DX88" s="287"/>
      <c r="DY88" s="287"/>
      <c r="DZ88" s="287"/>
      <c r="EA88" s="287"/>
      <c r="EB88" s="287"/>
      <c r="EC88" s="287"/>
      <c r="ED88" s="287"/>
      <c r="EE88" s="287"/>
      <c r="EF88" s="287"/>
      <c r="EG88" s="287"/>
      <c r="EH88" s="287"/>
      <c r="EI88" s="287"/>
      <c r="EJ88" s="287"/>
      <c r="EK88" s="287"/>
      <c r="EL88" s="287"/>
      <c r="EM88" s="287"/>
      <c r="EN88" s="287"/>
      <c r="EO88" s="287"/>
      <c r="EP88" s="287"/>
      <c r="EQ88" s="287"/>
      <c r="ER88" s="287"/>
      <c r="ES88" s="287"/>
      <c r="ET88" s="287"/>
      <c r="EU88" s="287"/>
      <c r="EV88" s="287"/>
      <c r="EW88" s="287"/>
      <c r="EX88" s="287"/>
      <c r="EY88" s="287"/>
      <c r="EZ88" s="287"/>
      <c r="FA88" s="287"/>
      <c r="FB88" s="287"/>
      <c r="FC88" s="287"/>
      <c r="FD88" s="287"/>
      <c r="FE88" s="287"/>
      <c r="FF88" s="287"/>
      <c r="FG88" s="287"/>
      <c r="FH88" s="287"/>
      <c r="FI88" s="287"/>
      <c r="FJ88" s="287"/>
      <c r="FK88" s="287"/>
      <c r="FL88" s="287"/>
      <c r="FM88" s="287"/>
      <c r="FN88" s="288"/>
    </row>
    <row r="89" spans="1:170" ht="20.25" customHeight="1">
      <c r="A89" s="666">
        <f>'7- Mapa Final'!A90</f>
        <v>9</v>
      </c>
      <c r="B89" s="666" t="str">
        <f>'7- Mapa Final'!B90</f>
        <v>Daños en los equipos instalados en los inmuebles a cargo del Nivel Central, por falta de mantenimiento</v>
      </c>
      <c r="C89" s="666" t="str">
        <f>'7- Mapa Final'!C90</f>
        <v>Posibilidad de cortes en servicios de energía, agua, ascensores, que afecten el normal funcionamiento de las dependencias ubicadas en los inmuebles a cargo del nivel centra</v>
      </c>
      <c r="D89" s="667" t="str">
        <f>'7- Mapa Final'!J90</f>
        <v>Muy Baja - 1</v>
      </c>
      <c r="E89" s="667" t="str">
        <f>'7- Mapa Final'!K90</f>
        <v>Menor - 2</v>
      </c>
      <c r="F89" s="662" t="str">
        <f>'7- Mapa Final'!M90</f>
        <v>Muy Baja - 1</v>
      </c>
      <c r="G89" s="662" t="str">
        <f>'7- Mapa Final'!N90</f>
        <v>Aceptar el riesgo</v>
      </c>
      <c r="H89" s="668" t="str">
        <f>'7- Mapa Final'!O90</f>
        <v>Informe de seguimiento y control al mejoramiento y mantenimiento de la infraestructura física</v>
      </c>
      <c r="I89" s="662" t="s">
        <v>542</v>
      </c>
      <c r="J89" s="662"/>
      <c r="K89" s="663">
        <v>45383</v>
      </c>
      <c r="L89" s="663">
        <v>45473</v>
      </c>
      <c r="M89" s="659" t="s">
        <v>564</v>
      </c>
      <c r="N89" s="659" t="s">
        <v>432</v>
      </c>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c r="CA89" s="287"/>
      <c r="CB89" s="287"/>
      <c r="CC89" s="287"/>
      <c r="CD89" s="287"/>
      <c r="CE89" s="287"/>
      <c r="CF89" s="287"/>
      <c r="CG89" s="287"/>
      <c r="CH89" s="287"/>
      <c r="CI89" s="287"/>
      <c r="CJ89" s="287"/>
      <c r="CK89" s="287"/>
      <c r="CL89" s="287"/>
      <c r="CM89" s="287"/>
      <c r="CN89" s="287"/>
      <c r="CO89" s="287"/>
      <c r="CP89" s="287"/>
      <c r="CQ89" s="287"/>
      <c r="CR89" s="287"/>
      <c r="CS89" s="287"/>
      <c r="CT89" s="287"/>
      <c r="CU89" s="287"/>
      <c r="CV89" s="287"/>
      <c r="CW89" s="287"/>
      <c r="CX89" s="287"/>
      <c r="CY89" s="287"/>
      <c r="CZ89" s="287"/>
      <c r="DA89" s="287"/>
      <c r="DB89" s="287"/>
      <c r="DC89" s="287"/>
      <c r="DD89" s="287"/>
      <c r="DE89" s="287"/>
      <c r="DF89" s="287"/>
      <c r="DG89" s="287"/>
      <c r="DH89" s="287"/>
      <c r="DI89" s="287"/>
      <c r="DJ89" s="287"/>
      <c r="DK89" s="287"/>
      <c r="DL89" s="287"/>
      <c r="DM89" s="287"/>
      <c r="DN89" s="287"/>
      <c r="DO89" s="287"/>
      <c r="DP89" s="287"/>
      <c r="DQ89" s="287"/>
      <c r="DR89" s="287"/>
      <c r="DS89" s="287"/>
      <c r="DT89" s="287"/>
      <c r="DU89" s="287"/>
      <c r="DV89" s="287"/>
      <c r="DW89" s="287"/>
      <c r="DX89" s="287"/>
      <c r="DY89" s="287"/>
      <c r="DZ89" s="287"/>
      <c r="EA89" s="287"/>
      <c r="EB89" s="287"/>
      <c r="EC89" s="287"/>
      <c r="ED89" s="287"/>
      <c r="EE89" s="287"/>
      <c r="EF89" s="287"/>
      <c r="EG89" s="287"/>
      <c r="EH89" s="287"/>
      <c r="EI89" s="287"/>
      <c r="EJ89" s="287"/>
      <c r="EK89" s="287"/>
      <c r="EL89" s="287"/>
      <c r="EM89" s="287"/>
      <c r="EN89" s="287"/>
      <c r="EO89" s="287"/>
      <c r="EP89" s="287"/>
      <c r="EQ89" s="287"/>
      <c r="ER89" s="287"/>
      <c r="ES89" s="287"/>
      <c r="ET89" s="287"/>
      <c r="EU89" s="287"/>
      <c r="EV89" s="287"/>
      <c r="EW89" s="287"/>
      <c r="EX89" s="287"/>
      <c r="EY89" s="287"/>
      <c r="EZ89" s="287"/>
      <c r="FA89" s="287"/>
      <c r="FB89" s="287"/>
      <c r="FC89" s="287"/>
      <c r="FD89" s="287"/>
      <c r="FE89" s="287"/>
      <c r="FF89" s="287"/>
      <c r="FG89" s="287"/>
      <c r="FH89" s="287"/>
      <c r="FI89" s="287"/>
      <c r="FJ89" s="287"/>
      <c r="FK89" s="287"/>
      <c r="FL89" s="287"/>
      <c r="FM89" s="287"/>
      <c r="FN89" s="288"/>
    </row>
    <row r="90" spans="1:170" ht="20.25" customHeight="1">
      <c r="A90" s="666"/>
      <c r="B90" s="666"/>
      <c r="C90" s="666"/>
      <c r="D90" s="662"/>
      <c r="E90" s="662"/>
      <c r="F90" s="662"/>
      <c r="G90" s="662"/>
      <c r="H90" s="668"/>
      <c r="I90" s="662"/>
      <c r="J90" s="662"/>
      <c r="K90" s="664"/>
      <c r="L90" s="664"/>
      <c r="M90" s="659"/>
      <c r="N90" s="659"/>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7"/>
      <c r="CA90" s="287"/>
      <c r="CB90" s="287"/>
      <c r="CC90" s="287"/>
      <c r="CD90" s="287"/>
      <c r="CE90" s="287"/>
      <c r="CF90" s="287"/>
      <c r="CG90" s="287"/>
      <c r="CH90" s="287"/>
      <c r="CI90" s="287"/>
      <c r="CJ90" s="287"/>
      <c r="CK90" s="287"/>
      <c r="CL90" s="287"/>
      <c r="CM90" s="287"/>
      <c r="CN90" s="287"/>
      <c r="CO90" s="287"/>
      <c r="CP90" s="287"/>
      <c r="CQ90" s="287"/>
      <c r="CR90" s="287"/>
      <c r="CS90" s="287"/>
      <c r="CT90" s="287"/>
      <c r="CU90" s="287"/>
      <c r="CV90" s="287"/>
      <c r="CW90" s="287"/>
      <c r="CX90" s="287"/>
      <c r="CY90" s="287"/>
      <c r="CZ90" s="287"/>
      <c r="DA90" s="287"/>
      <c r="DB90" s="287"/>
      <c r="DC90" s="287"/>
      <c r="DD90" s="287"/>
      <c r="DE90" s="287"/>
      <c r="DF90" s="287"/>
      <c r="DG90" s="287"/>
      <c r="DH90" s="287"/>
      <c r="DI90" s="287"/>
      <c r="DJ90" s="287"/>
      <c r="DK90" s="287"/>
      <c r="DL90" s="287"/>
      <c r="DM90" s="287"/>
      <c r="DN90" s="287"/>
      <c r="DO90" s="287"/>
      <c r="DP90" s="287"/>
      <c r="DQ90" s="287"/>
      <c r="DR90" s="287"/>
      <c r="DS90" s="287"/>
      <c r="DT90" s="287"/>
      <c r="DU90" s="287"/>
      <c r="DV90" s="287"/>
      <c r="DW90" s="287"/>
      <c r="DX90" s="287"/>
      <c r="DY90" s="287"/>
      <c r="DZ90" s="287"/>
      <c r="EA90" s="287"/>
      <c r="EB90" s="287"/>
      <c r="EC90" s="287"/>
      <c r="ED90" s="287"/>
      <c r="EE90" s="287"/>
      <c r="EF90" s="287"/>
      <c r="EG90" s="287"/>
      <c r="EH90" s="287"/>
      <c r="EI90" s="287"/>
      <c r="EJ90" s="287"/>
      <c r="EK90" s="287"/>
      <c r="EL90" s="287"/>
      <c r="EM90" s="287"/>
      <c r="EN90" s="287"/>
      <c r="EO90" s="287"/>
      <c r="EP90" s="287"/>
      <c r="EQ90" s="287"/>
      <c r="ER90" s="287"/>
      <c r="ES90" s="287"/>
      <c r="ET90" s="287"/>
      <c r="EU90" s="287"/>
      <c r="EV90" s="287"/>
      <c r="EW90" s="287"/>
      <c r="EX90" s="287"/>
      <c r="EY90" s="287"/>
      <c r="EZ90" s="287"/>
      <c r="FA90" s="287"/>
      <c r="FB90" s="287"/>
      <c r="FC90" s="287"/>
      <c r="FD90" s="287"/>
      <c r="FE90" s="287"/>
      <c r="FF90" s="287"/>
      <c r="FG90" s="287"/>
      <c r="FH90" s="287"/>
      <c r="FI90" s="287"/>
      <c r="FJ90" s="287"/>
      <c r="FK90" s="287"/>
      <c r="FL90" s="287"/>
      <c r="FM90" s="287"/>
      <c r="FN90" s="288"/>
    </row>
    <row r="91" spans="1:170" ht="20.25" customHeight="1">
      <c r="A91" s="666"/>
      <c r="B91" s="666"/>
      <c r="C91" s="666"/>
      <c r="D91" s="662"/>
      <c r="E91" s="662"/>
      <c r="F91" s="662"/>
      <c r="G91" s="662"/>
      <c r="H91" s="668"/>
      <c r="I91" s="662"/>
      <c r="J91" s="662"/>
      <c r="K91" s="664"/>
      <c r="L91" s="664"/>
      <c r="M91" s="659"/>
      <c r="N91" s="659"/>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c r="BT91" s="287"/>
      <c r="BU91" s="287"/>
      <c r="BV91" s="287"/>
      <c r="BW91" s="287"/>
      <c r="BX91" s="287"/>
      <c r="BY91" s="287"/>
      <c r="BZ91" s="287"/>
      <c r="CA91" s="287"/>
      <c r="CB91" s="287"/>
      <c r="CC91" s="287"/>
      <c r="CD91" s="287"/>
      <c r="CE91" s="287"/>
      <c r="CF91" s="287"/>
      <c r="CG91" s="287"/>
      <c r="CH91" s="287"/>
      <c r="CI91" s="287"/>
      <c r="CJ91" s="287"/>
      <c r="CK91" s="287"/>
      <c r="CL91" s="287"/>
      <c r="CM91" s="287"/>
      <c r="CN91" s="287"/>
      <c r="CO91" s="287"/>
      <c r="CP91" s="287"/>
      <c r="CQ91" s="287"/>
      <c r="CR91" s="287"/>
      <c r="CS91" s="287"/>
      <c r="CT91" s="287"/>
      <c r="CU91" s="287"/>
      <c r="CV91" s="287"/>
      <c r="CW91" s="287"/>
      <c r="CX91" s="287"/>
      <c r="CY91" s="287"/>
      <c r="CZ91" s="287"/>
      <c r="DA91" s="287"/>
      <c r="DB91" s="287"/>
      <c r="DC91" s="287"/>
      <c r="DD91" s="287"/>
      <c r="DE91" s="287"/>
      <c r="DF91" s="287"/>
      <c r="DG91" s="287"/>
      <c r="DH91" s="287"/>
      <c r="DI91" s="287"/>
      <c r="DJ91" s="287"/>
      <c r="DK91" s="287"/>
      <c r="DL91" s="287"/>
      <c r="DM91" s="287"/>
      <c r="DN91" s="287"/>
      <c r="DO91" s="287"/>
      <c r="DP91" s="287"/>
      <c r="DQ91" s="287"/>
      <c r="DR91" s="287"/>
      <c r="DS91" s="287"/>
      <c r="DT91" s="287"/>
      <c r="DU91" s="287"/>
      <c r="DV91" s="287"/>
      <c r="DW91" s="287"/>
      <c r="DX91" s="287"/>
      <c r="DY91" s="287"/>
      <c r="DZ91" s="287"/>
      <c r="EA91" s="287"/>
      <c r="EB91" s="287"/>
      <c r="EC91" s="287"/>
      <c r="ED91" s="287"/>
      <c r="EE91" s="287"/>
      <c r="EF91" s="287"/>
      <c r="EG91" s="287"/>
      <c r="EH91" s="287"/>
      <c r="EI91" s="287"/>
      <c r="EJ91" s="287"/>
      <c r="EK91" s="287"/>
      <c r="EL91" s="287"/>
      <c r="EM91" s="287"/>
      <c r="EN91" s="287"/>
      <c r="EO91" s="287"/>
      <c r="EP91" s="287"/>
      <c r="EQ91" s="287"/>
      <c r="ER91" s="287"/>
      <c r="ES91" s="287"/>
      <c r="ET91" s="287"/>
      <c r="EU91" s="287"/>
      <c r="EV91" s="287"/>
      <c r="EW91" s="287"/>
      <c r="EX91" s="287"/>
      <c r="EY91" s="287"/>
      <c r="EZ91" s="287"/>
      <c r="FA91" s="287"/>
      <c r="FB91" s="287"/>
      <c r="FC91" s="287"/>
      <c r="FD91" s="287"/>
      <c r="FE91" s="287"/>
      <c r="FF91" s="287"/>
      <c r="FG91" s="287"/>
      <c r="FH91" s="287"/>
      <c r="FI91" s="287"/>
      <c r="FJ91" s="287"/>
      <c r="FK91" s="287"/>
      <c r="FL91" s="287"/>
      <c r="FM91" s="287"/>
      <c r="FN91" s="288"/>
    </row>
    <row r="92" spans="1:170" ht="20.25" customHeight="1">
      <c r="A92" s="666"/>
      <c r="B92" s="666"/>
      <c r="C92" s="666"/>
      <c r="D92" s="662"/>
      <c r="E92" s="662"/>
      <c r="F92" s="662"/>
      <c r="G92" s="662"/>
      <c r="H92" s="668"/>
      <c r="I92" s="662"/>
      <c r="J92" s="662"/>
      <c r="K92" s="664"/>
      <c r="L92" s="664"/>
      <c r="M92" s="659"/>
      <c r="N92" s="659"/>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c r="BT92" s="287"/>
      <c r="BU92" s="287"/>
      <c r="BV92" s="287"/>
      <c r="BW92" s="287"/>
      <c r="BX92" s="287"/>
      <c r="BY92" s="287"/>
      <c r="BZ92" s="287"/>
      <c r="CA92" s="287"/>
      <c r="CB92" s="287"/>
      <c r="CC92" s="287"/>
      <c r="CD92" s="287"/>
      <c r="CE92" s="287"/>
      <c r="CF92" s="287"/>
      <c r="CG92" s="287"/>
      <c r="CH92" s="287"/>
      <c r="CI92" s="287"/>
      <c r="CJ92" s="287"/>
      <c r="CK92" s="287"/>
      <c r="CL92" s="287"/>
      <c r="CM92" s="287"/>
      <c r="CN92" s="287"/>
      <c r="CO92" s="287"/>
      <c r="CP92" s="287"/>
      <c r="CQ92" s="287"/>
      <c r="CR92" s="287"/>
      <c r="CS92" s="287"/>
      <c r="CT92" s="287"/>
      <c r="CU92" s="287"/>
      <c r="CV92" s="287"/>
      <c r="CW92" s="287"/>
      <c r="CX92" s="287"/>
      <c r="CY92" s="287"/>
      <c r="CZ92" s="287"/>
      <c r="DA92" s="287"/>
      <c r="DB92" s="287"/>
      <c r="DC92" s="287"/>
      <c r="DD92" s="287"/>
      <c r="DE92" s="287"/>
      <c r="DF92" s="287"/>
      <c r="DG92" s="287"/>
      <c r="DH92" s="287"/>
      <c r="DI92" s="287"/>
      <c r="DJ92" s="287"/>
      <c r="DK92" s="287"/>
      <c r="DL92" s="287"/>
      <c r="DM92" s="287"/>
      <c r="DN92" s="287"/>
      <c r="DO92" s="287"/>
      <c r="DP92" s="287"/>
      <c r="DQ92" s="287"/>
      <c r="DR92" s="287"/>
      <c r="DS92" s="287"/>
      <c r="DT92" s="287"/>
      <c r="DU92" s="287"/>
      <c r="DV92" s="287"/>
      <c r="DW92" s="287"/>
      <c r="DX92" s="287"/>
      <c r="DY92" s="287"/>
      <c r="DZ92" s="287"/>
      <c r="EA92" s="287"/>
      <c r="EB92" s="287"/>
      <c r="EC92" s="287"/>
      <c r="ED92" s="287"/>
      <c r="EE92" s="287"/>
      <c r="EF92" s="287"/>
      <c r="EG92" s="287"/>
      <c r="EH92" s="287"/>
      <c r="EI92" s="287"/>
      <c r="EJ92" s="287"/>
      <c r="EK92" s="287"/>
      <c r="EL92" s="287"/>
      <c r="EM92" s="287"/>
      <c r="EN92" s="287"/>
      <c r="EO92" s="287"/>
      <c r="EP92" s="287"/>
      <c r="EQ92" s="287"/>
      <c r="ER92" s="287"/>
      <c r="ES92" s="287"/>
      <c r="ET92" s="287"/>
      <c r="EU92" s="287"/>
      <c r="EV92" s="287"/>
      <c r="EW92" s="287"/>
      <c r="EX92" s="287"/>
      <c r="EY92" s="287"/>
      <c r="EZ92" s="287"/>
      <c r="FA92" s="287"/>
      <c r="FB92" s="287"/>
      <c r="FC92" s="287"/>
      <c r="FD92" s="287"/>
      <c r="FE92" s="287"/>
      <c r="FF92" s="287"/>
      <c r="FG92" s="287"/>
      <c r="FH92" s="287"/>
      <c r="FI92" s="287"/>
      <c r="FJ92" s="287"/>
      <c r="FK92" s="287"/>
      <c r="FL92" s="287"/>
      <c r="FM92" s="287"/>
      <c r="FN92" s="288"/>
    </row>
    <row r="93" spans="1:170" ht="20.25" customHeight="1">
      <c r="A93" s="666"/>
      <c r="B93" s="666"/>
      <c r="C93" s="666"/>
      <c r="D93" s="662"/>
      <c r="E93" s="662"/>
      <c r="F93" s="662"/>
      <c r="G93" s="662"/>
      <c r="H93" s="668"/>
      <c r="I93" s="662"/>
      <c r="J93" s="662"/>
      <c r="K93" s="664"/>
      <c r="L93" s="664"/>
      <c r="M93" s="659"/>
      <c r="N93" s="659"/>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7"/>
      <c r="CF93" s="287"/>
      <c r="CG93" s="287"/>
      <c r="CH93" s="287"/>
      <c r="CI93" s="287"/>
      <c r="CJ93" s="287"/>
      <c r="CK93" s="287"/>
      <c r="CL93" s="287"/>
      <c r="CM93" s="287"/>
      <c r="CN93" s="287"/>
      <c r="CO93" s="287"/>
      <c r="CP93" s="287"/>
      <c r="CQ93" s="287"/>
      <c r="CR93" s="287"/>
      <c r="CS93" s="287"/>
      <c r="CT93" s="287"/>
      <c r="CU93" s="287"/>
      <c r="CV93" s="287"/>
      <c r="CW93" s="287"/>
      <c r="CX93" s="287"/>
      <c r="CY93" s="287"/>
      <c r="CZ93" s="287"/>
      <c r="DA93" s="287"/>
      <c r="DB93" s="287"/>
      <c r="DC93" s="287"/>
      <c r="DD93" s="287"/>
      <c r="DE93" s="287"/>
      <c r="DF93" s="287"/>
      <c r="DG93" s="287"/>
      <c r="DH93" s="287"/>
      <c r="DI93" s="287"/>
      <c r="DJ93" s="287"/>
      <c r="DK93" s="287"/>
      <c r="DL93" s="287"/>
      <c r="DM93" s="287"/>
      <c r="DN93" s="287"/>
      <c r="DO93" s="287"/>
      <c r="DP93" s="287"/>
      <c r="DQ93" s="287"/>
      <c r="DR93" s="287"/>
      <c r="DS93" s="287"/>
      <c r="DT93" s="287"/>
      <c r="DU93" s="287"/>
      <c r="DV93" s="287"/>
      <c r="DW93" s="287"/>
      <c r="DX93" s="287"/>
      <c r="DY93" s="287"/>
      <c r="DZ93" s="287"/>
      <c r="EA93" s="287"/>
      <c r="EB93" s="287"/>
      <c r="EC93" s="287"/>
      <c r="ED93" s="287"/>
      <c r="EE93" s="287"/>
      <c r="EF93" s="287"/>
      <c r="EG93" s="287"/>
      <c r="EH93" s="287"/>
      <c r="EI93" s="287"/>
      <c r="EJ93" s="287"/>
      <c r="EK93" s="287"/>
      <c r="EL93" s="287"/>
      <c r="EM93" s="287"/>
      <c r="EN93" s="287"/>
      <c r="EO93" s="287"/>
      <c r="EP93" s="287"/>
      <c r="EQ93" s="287"/>
      <c r="ER93" s="287"/>
      <c r="ES93" s="287"/>
      <c r="ET93" s="287"/>
      <c r="EU93" s="287"/>
      <c r="EV93" s="287"/>
      <c r="EW93" s="287"/>
      <c r="EX93" s="287"/>
      <c r="EY93" s="287"/>
      <c r="EZ93" s="287"/>
      <c r="FA93" s="287"/>
      <c r="FB93" s="287"/>
      <c r="FC93" s="287"/>
      <c r="FD93" s="287"/>
      <c r="FE93" s="287"/>
      <c r="FF93" s="287"/>
      <c r="FG93" s="287"/>
      <c r="FH93" s="287"/>
      <c r="FI93" s="287"/>
      <c r="FJ93" s="287"/>
      <c r="FK93" s="287"/>
      <c r="FL93" s="287"/>
      <c r="FM93" s="287"/>
      <c r="FN93" s="288"/>
    </row>
    <row r="94" spans="1:170" ht="20.25" customHeight="1">
      <c r="A94" s="666"/>
      <c r="B94" s="666"/>
      <c r="C94" s="666"/>
      <c r="D94" s="662"/>
      <c r="E94" s="662"/>
      <c r="F94" s="662"/>
      <c r="G94" s="662"/>
      <c r="H94" s="668"/>
      <c r="I94" s="662"/>
      <c r="J94" s="662"/>
      <c r="K94" s="664"/>
      <c r="L94" s="664"/>
      <c r="M94" s="659"/>
      <c r="N94" s="659"/>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c r="BT94" s="287"/>
      <c r="BU94" s="287"/>
      <c r="BV94" s="287"/>
      <c r="BW94" s="287"/>
      <c r="BX94" s="287"/>
      <c r="BY94" s="287"/>
      <c r="BZ94" s="287"/>
      <c r="CA94" s="287"/>
      <c r="CB94" s="287"/>
      <c r="CC94" s="287"/>
      <c r="CD94" s="287"/>
      <c r="CE94" s="287"/>
      <c r="CF94" s="287"/>
      <c r="CG94" s="287"/>
      <c r="CH94" s="287"/>
      <c r="CI94" s="287"/>
      <c r="CJ94" s="287"/>
      <c r="CK94" s="287"/>
      <c r="CL94" s="287"/>
      <c r="CM94" s="287"/>
      <c r="CN94" s="287"/>
      <c r="CO94" s="287"/>
      <c r="CP94" s="287"/>
      <c r="CQ94" s="287"/>
      <c r="CR94" s="287"/>
      <c r="CS94" s="287"/>
      <c r="CT94" s="287"/>
      <c r="CU94" s="287"/>
      <c r="CV94" s="287"/>
      <c r="CW94" s="287"/>
      <c r="CX94" s="287"/>
      <c r="CY94" s="287"/>
      <c r="CZ94" s="287"/>
      <c r="DA94" s="287"/>
      <c r="DB94" s="287"/>
      <c r="DC94" s="287"/>
      <c r="DD94" s="287"/>
      <c r="DE94" s="287"/>
      <c r="DF94" s="287"/>
      <c r="DG94" s="287"/>
      <c r="DH94" s="287"/>
      <c r="DI94" s="287"/>
      <c r="DJ94" s="287"/>
      <c r="DK94" s="287"/>
      <c r="DL94" s="287"/>
      <c r="DM94" s="287"/>
      <c r="DN94" s="287"/>
      <c r="DO94" s="287"/>
      <c r="DP94" s="287"/>
      <c r="DQ94" s="287"/>
      <c r="DR94" s="287"/>
      <c r="DS94" s="287"/>
      <c r="DT94" s="287"/>
      <c r="DU94" s="287"/>
      <c r="DV94" s="287"/>
      <c r="DW94" s="287"/>
      <c r="DX94" s="287"/>
      <c r="DY94" s="287"/>
      <c r="DZ94" s="287"/>
      <c r="EA94" s="287"/>
      <c r="EB94" s="287"/>
      <c r="EC94" s="287"/>
      <c r="ED94" s="287"/>
      <c r="EE94" s="287"/>
      <c r="EF94" s="287"/>
      <c r="EG94" s="287"/>
      <c r="EH94" s="287"/>
      <c r="EI94" s="287"/>
      <c r="EJ94" s="287"/>
      <c r="EK94" s="287"/>
      <c r="EL94" s="287"/>
      <c r="EM94" s="287"/>
      <c r="EN94" s="287"/>
      <c r="EO94" s="287"/>
      <c r="EP94" s="287"/>
      <c r="EQ94" s="287"/>
      <c r="ER94" s="287"/>
      <c r="ES94" s="287"/>
      <c r="ET94" s="287"/>
      <c r="EU94" s="287"/>
      <c r="EV94" s="287"/>
      <c r="EW94" s="287"/>
      <c r="EX94" s="287"/>
      <c r="EY94" s="287"/>
      <c r="EZ94" s="287"/>
      <c r="FA94" s="287"/>
      <c r="FB94" s="287"/>
      <c r="FC94" s="287"/>
      <c r="FD94" s="287"/>
      <c r="FE94" s="287"/>
      <c r="FF94" s="287"/>
      <c r="FG94" s="287"/>
      <c r="FH94" s="287"/>
      <c r="FI94" s="287"/>
      <c r="FJ94" s="287"/>
      <c r="FK94" s="287"/>
      <c r="FL94" s="287"/>
      <c r="FM94" s="287"/>
      <c r="FN94" s="288"/>
    </row>
    <row r="95" spans="1:170" ht="20.25" customHeight="1">
      <c r="A95" s="666"/>
      <c r="B95" s="666"/>
      <c r="C95" s="666"/>
      <c r="D95" s="662"/>
      <c r="E95" s="662"/>
      <c r="F95" s="662"/>
      <c r="G95" s="662"/>
      <c r="H95" s="668"/>
      <c r="I95" s="662"/>
      <c r="J95" s="662"/>
      <c r="K95" s="664"/>
      <c r="L95" s="664"/>
      <c r="M95" s="659"/>
      <c r="N95" s="659"/>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c r="BT95" s="287"/>
      <c r="BU95" s="287"/>
      <c r="BV95" s="287"/>
      <c r="BW95" s="287"/>
      <c r="BX95" s="287"/>
      <c r="BY95" s="287"/>
      <c r="BZ95" s="287"/>
      <c r="CA95" s="287"/>
      <c r="CB95" s="287"/>
      <c r="CC95" s="287"/>
      <c r="CD95" s="287"/>
      <c r="CE95" s="287"/>
      <c r="CF95" s="287"/>
      <c r="CG95" s="287"/>
      <c r="CH95" s="287"/>
      <c r="CI95" s="287"/>
      <c r="CJ95" s="287"/>
      <c r="CK95" s="287"/>
      <c r="CL95" s="287"/>
      <c r="CM95" s="287"/>
      <c r="CN95" s="287"/>
      <c r="CO95" s="287"/>
      <c r="CP95" s="287"/>
      <c r="CQ95" s="287"/>
      <c r="CR95" s="287"/>
      <c r="CS95" s="287"/>
      <c r="CT95" s="287"/>
      <c r="CU95" s="287"/>
      <c r="CV95" s="287"/>
      <c r="CW95" s="287"/>
      <c r="CX95" s="287"/>
      <c r="CY95" s="287"/>
      <c r="CZ95" s="287"/>
      <c r="DA95" s="287"/>
      <c r="DB95" s="287"/>
      <c r="DC95" s="287"/>
      <c r="DD95" s="287"/>
      <c r="DE95" s="287"/>
      <c r="DF95" s="287"/>
      <c r="DG95" s="287"/>
      <c r="DH95" s="287"/>
      <c r="DI95" s="287"/>
      <c r="DJ95" s="287"/>
      <c r="DK95" s="287"/>
      <c r="DL95" s="287"/>
      <c r="DM95" s="287"/>
      <c r="DN95" s="287"/>
      <c r="DO95" s="287"/>
      <c r="DP95" s="287"/>
      <c r="DQ95" s="287"/>
      <c r="DR95" s="287"/>
      <c r="DS95" s="287"/>
      <c r="DT95" s="287"/>
      <c r="DU95" s="287"/>
      <c r="DV95" s="287"/>
      <c r="DW95" s="287"/>
      <c r="DX95" s="287"/>
      <c r="DY95" s="287"/>
      <c r="DZ95" s="287"/>
      <c r="EA95" s="287"/>
      <c r="EB95" s="287"/>
      <c r="EC95" s="287"/>
      <c r="ED95" s="287"/>
      <c r="EE95" s="287"/>
      <c r="EF95" s="287"/>
      <c r="EG95" s="287"/>
      <c r="EH95" s="287"/>
      <c r="EI95" s="287"/>
      <c r="EJ95" s="287"/>
      <c r="EK95" s="287"/>
      <c r="EL95" s="287"/>
      <c r="EM95" s="287"/>
      <c r="EN95" s="287"/>
      <c r="EO95" s="287"/>
      <c r="EP95" s="287"/>
      <c r="EQ95" s="287"/>
      <c r="ER95" s="287"/>
      <c r="ES95" s="287"/>
      <c r="ET95" s="287"/>
      <c r="EU95" s="287"/>
      <c r="EV95" s="287"/>
      <c r="EW95" s="287"/>
      <c r="EX95" s="287"/>
      <c r="EY95" s="287"/>
      <c r="EZ95" s="287"/>
      <c r="FA95" s="287"/>
      <c r="FB95" s="287"/>
      <c r="FC95" s="287"/>
      <c r="FD95" s="287"/>
      <c r="FE95" s="287"/>
      <c r="FF95" s="287"/>
      <c r="FG95" s="287"/>
      <c r="FH95" s="287"/>
      <c r="FI95" s="287"/>
      <c r="FJ95" s="287"/>
      <c r="FK95" s="287"/>
      <c r="FL95" s="287"/>
      <c r="FM95" s="287"/>
      <c r="FN95" s="288"/>
    </row>
    <row r="96" spans="1:170" ht="20.25" customHeight="1">
      <c r="A96" s="666"/>
      <c r="B96" s="666"/>
      <c r="C96" s="666"/>
      <c r="D96" s="662"/>
      <c r="E96" s="662"/>
      <c r="F96" s="662"/>
      <c r="G96" s="662"/>
      <c r="H96" s="668"/>
      <c r="I96" s="662"/>
      <c r="J96" s="662"/>
      <c r="K96" s="664"/>
      <c r="L96" s="664"/>
      <c r="M96" s="659"/>
      <c r="N96" s="659"/>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c r="BT96" s="287"/>
      <c r="BU96" s="287"/>
      <c r="BV96" s="287"/>
      <c r="BW96" s="287"/>
      <c r="BX96" s="287"/>
      <c r="BY96" s="287"/>
      <c r="BZ96" s="287"/>
      <c r="CA96" s="287"/>
      <c r="CB96" s="287"/>
      <c r="CC96" s="287"/>
      <c r="CD96" s="287"/>
      <c r="CE96" s="287"/>
      <c r="CF96" s="287"/>
      <c r="CG96" s="287"/>
      <c r="CH96" s="287"/>
      <c r="CI96" s="287"/>
      <c r="CJ96" s="287"/>
      <c r="CK96" s="287"/>
      <c r="CL96" s="287"/>
      <c r="CM96" s="287"/>
      <c r="CN96" s="287"/>
      <c r="CO96" s="287"/>
      <c r="CP96" s="287"/>
      <c r="CQ96" s="287"/>
      <c r="CR96" s="287"/>
      <c r="CS96" s="287"/>
      <c r="CT96" s="287"/>
      <c r="CU96" s="287"/>
      <c r="CV96" s="287"/>
      <c r="CW96" s="287"/>
      <c r="CX96" s="287"/>
      <c r="CY96" s="287"/>
      <c r="CZ96" s="287"/>
      <c r="DA96" s="287"/>
      <c r="DB96" s="287"/>
      <c r="DC96" s="287"/>
      <c r="DD96" s="287"/>
      <c r="DE96" s="287"/>
      <c r="DF96" s="287"/>
      <c r="DG96" s="287"/>
      <c r="DH96" s="287"/>
      <c r="DI96" s="287"/>
      <c r="DJ96" s="287"/>
      <c r="DK96" s="287"/>
      <c r="DL96" s="287"/>
      <c r="DM96" s="287"/>
      <c r="DN96" s="287"/>
      <c r="DO96" s="287"/>
      <c r="DP96" s="287"/>
      <c r="DQ96" s="287"/>
      <c r="DR96" s="287"/>
      <c r="DS96" s="287"/>
      <c r="DT96" s="287"/>
      <c r="DU96" s="287"/>
      <c r="DV96" s="287"/>
      <c r="DW96" s="287"/>
      <c r="DX96" s="287"/>
      <c r="DY96" s="287"/>
      <c r="DZ96" s="287"/>
      <c r="EA96" s="287"/>
      <c r="EB96" s="287"/>
      <c r="EC96" s="287"/>
      <c r="ED96" s="287"/>
      <c r="EE96" s="287"/>
      <c r="EF96" s="287"/>
      <c r="EG96" s="287"/>
      <c r="EH96" s="287"/>
      <c r="EI96" s="287"/>
      <c r="EJ96" s="287"/>
      <c r="EK96" s="287"/>
      <c r="EL96" s="287"/>
      <c r="EM96" s="287"/>
      <c r="EN96" s="287"/>
      <c r="EO96" s="287"/>
      <c r="EP96" s="287"/>
      <c r="EQ96" s="287"/>
      <c r="ER96" s="287"/>
      <c r="ES96" s="287"/>
      <c r="ET96" s="287"/>
      <c r="EU96" s="287"/>
      <c r="EV96" s="287"/>
      <c r="EW96" s="287"/>
      <c r="EX96" s="287"/>
      <c r="EY96" s="287"/>
      <c r="EZ96" s="287"/>
      <c r="FA96" s="287"/>
      <c r="FB96" s="287"/>
      <c r="FC96" s="287"/>
      <c r="FD96" s="287"/>
      <c r="FE96" s="287"/>
      <c r="FF96" s="287"/>
      <c r="FG96" s="287"/>
      <c r="FH96" s="287"/>
      <c r="FI96" s="287"/>
      <c r="FJ96" s="287"/>
      <c r="FK96" s="287"/>
      <c r="FL96" s="287"/>
      <c r="FM96" s="287"/>
      <c r="FN96" s="288"/>
    </row>
    <row r="97" spans="1:170" ht="20.25" customHeight="1">
      <c r="A97" s="666"/>
      <c r="B97" s="666"/>
      <c r="C97" s="666"/>
      <c r="D97" s="662"/>
      <c r="E97" s="662"/>
      <c r="F97" s="662"/>
      <c r="G97" s="662"/>
      <c r="H97" s="668"/>
      <c r="I97" s="662"/>
      <c r="J97" s="662"/>
      <c r="K97" s="664"/>
      <c r="L97" s="664"/>
      <c r="M97" s="659"/>
      <c r="N97" s="659"/>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c r="BZ97" s="287"/>
      <c r="CA97" s="287"/>
      <c r="CB97" s="287"/>
      <c r="CC97" s="287"/>
      <c r="CD97" s="287"/>
      <c r="CE97" s="287"/>
      <c r="CF97" s="287"/>
      <c r="CG97" s="287"/>
      <c r="CH97" s="287"/>
      <c r="CI97" s="287"/>
      <c r="CJ97" s="287"/>
      <c r="CK97" s="287"/>
      <c r="CL97" s="287"/>
      <c r="CM97" s="287"/>
      <c r="CN97" s="287"/>
      <c r="CO97" s="287"/>
      <c r="CP97" s="287"/>
      <c r="CQ97" s="287"/>
      <c r="CR97" s="287"/>
      <c r="CS97" s="287"/>
      <c r="CT97" s="287"/>
      <c r="CU97" s="287"/>
      <c r="CV97" s="287"/>
      <c r="CW97" s="287"/>
      <c r="CX97" s="287"/>
      <c r="CY97" s="287"/>
      <c r="CZ97" s="287"/>
      <c r="DA97" s="287"/>
      <c r="DB97" s="287"/>
      <c r="DC97" s="287"/>
      <c r="DD97" s="287"/>
      <c r="DE97" s="287"/>
      <c r="DF97" s="287"/>
      <c r="DG97" s="287"/>
      <c r="DH97" s="287"/>
      <c r="DI97" s="287"/>
      <c r="DJ97" s="287"/>
      <c r="DK97" s="287"/>
      <c r="DL97" s="287"/>
      <c r="DM97" s="287"/>
      <c r="DN97" s="287"/>
      <c r="DO97" s="287"/>
      <c r="DP97" s="287"/>
      <c r="DQ97" s="287"/>
      <c r="DR97" s="287"/>
      <c r="DS97" s="287"/>
      <c r="DT97" s="287"/>
      <c r="DU97" s="287"/>
      <c r="DV97" s="287"/>
      <c r="DW97" s="287"/>
      <c r="DX97" s="287"/>
      <c r="DY97" s="287"/>
      <c r="DZ97" s="287"/>
      <c r="EA97" s="287"/>
      <c r="EB97" s="287"/>
      <c r="EC97" s="287"/>
      <c r="ED97" s="287"/>
      <c r="EE97" s="287"/>
      <c r="EF97" s="287"/>
      <c r="EG97" s="287"/>
      <c r="EH97" s="287"/>
      <c r="EI97" s="287"/>
      <c r="EJ97" s="287"/>
      <c r="EK97" s="287"/>
      <c r="EL97" s="287"/>
      <c r="EM97" s="287"/>
      <c r="EN97" s="287"/>
      <c r="EO97" s="287"/>
      <c r="EP97" s="287"/>
      <c r="EQ97" s="287"/>
      <c r="ER97" s="287"/>
      <c r="ES97" s="287"/>
      <c r="ET97" s="287"/>
      <c r="EU97" s="287"/>
      <c r="EV97" s="287"/>
      <c r="EW97" s="287"/>
      <c r="EX97" s="287"/>
      <c r="EY97" s="287"/>
      <c r="EZ97" s="287"/>
      <c r="FA97" s="287"/>
      <c r="FB97" s="287"/>
      <c r="FC97" s="287"/>
      <c r="FD97" s="287"/>
      <c r="FE97" s="287"/>
      <c r="FF97" s="287"/>
      <c r="FG97" s="287"/>
      <c r="FH97" s="287"/>
      <c r="FI97" s="287"/>
      <c r="FJ97" s="287"/>
      <c r="FK97" s="287"/>
      <c r="FL97" s="287"/>
      <c r="FM97" s="287"/>
      <c r="FN97" s="288"/>
    </row>
    <row r="98" spans="1:170" ht="20.25" customHeight="1">
      <c r="A98" s="666"/>
      <c r="B98" s="666"/>
      <c r="C98" s="666"/>
      <c r="D98" s="662"/>
      <c r="E98" s="662"/>
      <c r="F98" s="662"/>
      <c r="G98" s="662"/>
      <c r="H98" s="668"/>
      <c r="I98" s="662"/>
      <c r="J98" s="662"/>
      <c r="K98" s="664"/>
      <c r="L98" s="664"/>
      <c r="M98" s="659"/>
      <c r="N98" s="659"/>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c r="BR98" s="287"/>
      <c r="BS98" s="287"/>
      <c r="BT98" s="287"/>
      <c r="BU98" s="287"/>
      <c r="BV98" s="287"/>
      <c r="BW98" s="287"/>
      <c r="BX98" s="287"/>
      <c r="BY98" s="287"/>
      <c r="BZ98" s="287"/>
      <c r="CA98" s="287"/>
      <c r="CB98" s="287"/>
      <c r="CC98" s="287"/>
      <c r="CD98" s="287"/>
      <c r="CE98" s="287"/>
      <c r="CF98" s="287"/>
      <c r="CG98" s="287"/>
      <c r="CH98" s="287"/>
      <c r="CI98" s="287"/>
      <c r="CJ98" s="287"/>
      <c r="CK98" s="287"/>
      <c r="CL98" s="287"/>
      <c r="CM98" s="287"/>
      <c r="CN98" s="287"/>
      <c r="CO98" s="287"/>
      <c r="CP98" s="287"/>
      <c r="CQ98" s="287"/>
      <c r="CR98" s="287"/>
      <c r="CS98" s="287"/>
      <c r="CT98" s="287"/>
      <c r="CU98" s="287"/>
      <c r="CV98" s="287"/>
      <c r="CW98" s="287"/>
      <c r="CX98" s="287"/>
      <c r="CY98" s="287"/>
      <c r="CZ98" s="287"/>
      <c r="DA98" s="287"/>
      <c r="DB98" s="287"/>
      <c r="DC98" s="287"/>
      <c r="DD98" s="287"/>
      <c r="DE98" s="287"/>
      <c r="DF98" s="287"/>
      <c r="DG98" s="287"/>
      <c r="DH98" s="287"/>
      <c r="DI98" s="287"/>
      <c r="DJ98" s="287"/>
      <c r="DK98" s="287"/>
      <c r="DL98" s="287"/>
      <c r="DM98" s="287"/>
      <c r="DN98" s="287"/>
      <c r="DO98" s="287"/>
      <c r="DP98" s="287"/>
      <c r="DQ98" s="287"/>
      <c r="DR98" s="287"/>
      <c r="DS98" s="287"/>
      <c r="DT98" s="287"/>
      <c r="DU98" s="287"/>
      <c r="DV98" s="287"/>
      <c r="DW98" s="287"/>
      <c r="DX98" s="287"/>
      <c r="DY98" s="287"/>
      <c r="DZ98" s="287"/>
      <c r="EA98" s="287"/>
      <c r="EB98" s="287"/>
      <c r="EC98" s="287"/>
      <c r="ED98" s="287"/>
      <c r="EE98" s="287"/>
      <c r="EF98" s="287"/>
      <c r="EG98" s="287"/>
      <c r="EH98" s="287"/>
      <c r="EI98" s="287"/>
      <c r="EJ98" s="287"/>
      <c r="EK98" s="287"/>
      <c r="EL98" s="287"/>
      <c r="EM98" s="287"/>
      <c r="EN98" s="287"/>
      <c r="EO98" s="287"/>
      <c r="EP98" s="287"/>
      <c r="EQ98" s="287"/>
      <c r="ER98" s="287"/>
      <c r="ES98" s="287"/>
      <c r="ET98" s="287"/>
      <c r="EU98" s="287"/>
      <c r="EV98" s="287"/>
      <c r="EW98" s="287"/>
      <c r="EX98" s="287"/>
      <c r="EY98" s="287"/>
      <c r="EZ98" s="287"/>
      <c r="FA98" s="287"/>
      <c r="FB98" s="287"/>
      <c r="FC98" s="287"/>
      <c r="FD98" s="287"/>
      <c r="FE98" s="287"/>
      <c r="FF98" s="287"/>
      <c r="FG98" s="287"/>
      <c r="FH98" s="287"/>
      <c r="FI98" s="287"/>
      <c r="FJ98" s="287"/>
      <c r="FK98" s="287"/>
      <c r="FL98" s="287"/>
      <c r="FM98" s="287"/>
      <c r="FN98" s="288"/>
    </row>
    <row r="99" spans="1:170" ht="20.25" customHeight="1">
      <c r="A99" s="665">
        <f>'7- Mapa Final'!A100</f>
        <v>10</v>
      </c>
      <c r="B99" s="666" t="str">
        <f>'7- Mapa Final'!B100</f>
        <v xml:space="preserve">Ofrecer, prometer, entregar, aceptar o solicitar una ventaja indebida para: 
Afectar la seguridad o confidencialidad de la información </v>
      </c>
      <c r="C99" s="666" t="str">
        <f>'7- Mapa Final'!C100</f>
        <v>Recibir dádivas o beneficios a nombre propio o de terceros por revelar información confidencial, alterar, retener o no publicar información.</v>
      </c>
      <c r="D99" s="667" t="str">
        <f>'7- Mapa Final'!J100</f>
        <v>Muy Baja - 1</v>
      </c>
      <c r="E99" s="667" t="str">
        <f>'7- Mapa Final'!K100</f>
        <v>Moderado - 3</v>
      </c>
      <c r="F99" s="662" t="str">
        <f>'7- Mapa Final'!M100</f>
        <v>Moderado - 3</v>
      </c>
      <c r="G99" s="662" t="str">
        <f>'7- Mapa Final'!N100</f>
        <v>Reducir (Mitigar)</v>
      </c>
      <c r="H99" s="668" t="str">
        <f>'7- Mapa Final'!O100</f>
        <v>Informe trimestral de seguimiento al cumplimiento de las actividades del Sistema de Gestión Antisoborno</v>
      </c>
      <c r="I99" s="662" t="s">
        <v>542</v>
      </c>
      <c r="J99" s="662"/>
      <c r="K99" s="663">
        <v>45383</v>
      </c>
      <c r="L99" s="663">
        <v>45473</v>
      </c>
      <c r="M99" s="659" t="s">
        <v>565</v>
      </c>
      <c r="N99" s="659" t="s">
        <v>416</v>
      </c>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c r="BR99" s="287"/>
      <c r="BS99" s="287"/>
      <c r="BT99" s="287"/>
      <c r="BU99" s="287"/>
      <c r="BV99" s="287"/>
      <c r="BW99" s="287"/>
      <c r="BX99" s="287"/>
      <c r="BY99" s="287"/>
      <c r="BZ99" s="287"/>
      <c r="CA99" s="287"/>
      <c r="CB99" s="287"/>
      <c r="CC99" s="287"/>
      <c r="CD99" s="287"/>
      <c r="CE99" s="287"/>
      <c r="CF99" s="287"/>
      <c r="CG99" s="287"/>
      <c r="CH99" s="287"/>
      <c r="CI99" s="287"/>
      <c r="CJ99" s="287"/>
      <c r="CK99" s="287"/>
      <c r="CL99" s="287"/>
      <c r="CM99" s="287"/>
      <c r="CN99" s="287"/>
      <c r="CO99" s="287"/>
      <c r="CP99" s="287"/>
      <c r="CQ99" s="287"/>
      <c r="CR99" s="287"/>
      <c r="CS99" s="287"/>
      <c r="CT99" s="287"/>
      <c r="CU99" s="287"/>
      <c r="CV99" s="287"/>
      <c r="CW99" s="287"/>
      <c r="CX99" s="287"/>
      <c r="CY99" s="287"/>
      <c r="CZ99" s="287"/>
      <c r="DA99" s="287"/>
      <c r="DB99" s="287"/>
      <c r="DC99" s="287"/>
      <c r="DD99" s="287"/>
      <c r="DE99" s="287"/>
      <c r="DF99" s="287"/>
      <c r="DG99" s="287"/>
      <c r="DH99" s="287"/>
      <c r="DI99" s="287"/>
      <c r="DJ99" s="287"/>
      <c r="DK99" s="287"/>
      <c r="DL99" s="287"/>
      <c r="DM99" s="287"/>
      <c r="DN99" s="287"/>
      <c r="DO99" s="287"/>
      <c r="DP99" s="287"/>
      <c r="DQ99" s="287"/>
      <c r="DR99" s="287"/>
      <c r="DS99" s="287"/>
      <c r="DT99" s="287"/>
      <c r="DU99" s="287"/>
      <c r="DV99" s="287"/>
      <c r="DW99" s="287"/>
      <c r="DX99" s="287"/>
      <c r="DY99" s="287"/>
      <c r="DZ99" s="287"/>
      <c r="EA99" s="287"/>
      <c r="EB99" s="287"/>
      <c r="EC99" s="287"/>
      <c r="ED99" s="287"/>
      <c r="EE99" s="287"/>
      <c r="EF99" s="287"/>
      <c r="EG99" s="287"/>
      <c r="EH99" s="287"/>
      <c r="EI99" s="287"/>
      <c r="EJ99" s="287"/>
      <c r="EK99" s="287"/>
      <c r="EL99" s="287"/>
      <c r="EM99" s="287"/>
      <c r="EN99" s="287"/>
      <c r="EO99" s="287"/>
      <c r="EP99" s="287"/>
      <c r="EQ99" s="287"/>
      <c r="ER99" s="287"/>
      <c r="ES99" s="287"/>
      <c r="ET99" s="287"/>
      <c r="EU99" s="287"/>
      <c r="EV99" s="287"/>
      <c r="EW99" s="287"/>
      <c r="EX99" s="287"/>
      <c r="EY99" s="287"/>
      <c r="EZ99" s="287"/>
      <c r="FA99" s="287"/>
      <c r="FB99" s="287"/>
      <c r="FC99" s="287"/>
      <c r="FD99" s="287"/>
      <c r="FE99" s="287"/>
      <c r="FF99" s="287"/>
      <c r="FG99" s="287"/>
      <c r="FH99" s="287"/>
      <c r="FI99" s="287"/>
      <c r="FJ99" s="287"/>
      <c r="FK99" s="287"/>
      <c r="FL99" s="287"/>
      <c r="FM99" s="287"/>
      <c r="FN99" s="288"/>
    </row>
    <row r="100" spans="1:170" ht="20.25" customHeight="1">
      <c r="A100" s="665"/>
      <c r="B100" s="666"/>
      <c r="C100" s="666"/>
      <c r="D100" s="662"/>
      <c r="E100" s="662"/>
      <c r="F100" s="662"/>
      <c r="G100" s="662"/>
      <c r="H100" s="668"/>
      <c r="I100" s="662"/>
      <c r="J100" s="662"/>
      <c r="K100" s="664"/>
      <c r="L100" s="664"/>
      <c r="M100" s="659"/>
      <c r="N100" s="659"/>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c r="BR100" s="287"/>
      <c r="BS100" s="287"/>
      <c r="BT100" s="287"/>
      <c r="BU100" s="287"/>
      <c r="BV100" s="287"/>
      <c r="BW100" s="287"/>
      <c r="BX100" s="287"/>
      <c r="BY100" s="287"/>
      <c r="BZ100" s="287"/>
      <c r="CA100" s="287"/>
      <c r="CB100" s="287"/>
      <c r="CC100" s="287"/>
      <c r="CD100" s="287"/>
      <c r="CE100" s="287"/>
      <c r="CF100" s="287"/>
      <c r="CG100" s="287"/>
      <c r="CH100" s="287"/>
      <c r="CI100" s="287"/>
      <c r="CJ100" s="287"/>
      <c r="CK100" s="287"/>
      <c r="CL100" s="287"/>
      <c r="CM100" s="287"/>
      <c r="CN100" s="287"/>
      <c r="CO100" s="287"/>
      <c r="CP100" s="287"/>
      <c r="CQ100" s="287"/>
      <c r="CR100" s="287"/>
      <c r="CS100" s="287"/>
      <c r="CT100" s="287"/>
      <c r="CU100" s="287"/>
      <c r="CV100" s="287"/>
      <c r="CW100" s="287"/>
      <c r="CX100" s="287"/>
      <c r="CY100" s="287"/>
      <c r="CZ100" s="287"/>
      <c r="DA100" s="287"/>
      <c r="DB100" s="287"/>
      <c r="DC100" s="287"/>
      <c r="DD100" s="287"/>
      <c r="DE100" s="287"/>
      <c r="DF100" s="287"/>
      <c r="DG100" s="287"/>
      <c r="DH100" s="287"/>
      <c r="DI100" s="287"/>
      <c r="DJ100" s="287"/>
      <c r="DK100" s="287"/>
      <c r="DL100" s="287"/>
      <c r="DM100" s="287"/>
      <c r="DN100" s="287"/>
      <c r="DO100" s="287"/>
      <c r="DP100" s="287"/>
      <c r="DQ100" s="287"/>
      <c r="DR100" s="287"/>
      <c r="DS100" s="287"/>
      <c r="DT100" s="287"/>
      <c r="DU100" s="287"/>
      <c r="DV100" s="287"/>
      <c r="DW100" s="287"/>
      <c r="DX100" s="287"/>
      <c r="DY100" s="287"/>
      <c r="DZ100" s="287"/>
      <c r="EA100" s="287"/>
      <c r="EB100" s="287"/>
      <c r="EC100" s="287"/>
      <c r="ED100" s="287"/>
      <c r="EE100" s="287"/>
      <c r="EF100" s="287"/>
      <c r="EG100" s="287"/>
      <c r="EH100" s="287"/>
      <c r="EI100" s="287"/>
      <c r="EJ100" s="287"/>
      <c r="EK100" s="287"/>
      <c r="EL100" s="287"/>
      <c r="EM100" s="287"/>
      <c r="EN100" s="287"/>
      <c r="EO100" s="287"/>
      <c r="EP100" s="287"/>
      <c r="EQ100" s="287"/>
      <c r="ER100" s="287"/>
      <c r="ES100" s="287"/>
      <c r="ET100" s="287"/>
      <c r="EU100" s="287"/>
      <c r="EV100" s="287"/>
      <c r="EW100" s="287"/>
      <c r="EX100" s="287"/>
      <c r="EY100" s="287"/>
      <c r="EZ100" s="287"/>
      <c r="FA100" s="287"/>
      <c r="FB100" s="287"/>
      <c r="FC100" s="287"/>
      <c r="FD100" s="287"/>
      <c r="FE100" s="287"/>
      <c r="FF100" s="287"/>
      <c r="FG100" s="287"/>
      <c r="FH100" s="287"/>
      <c r="FI100" s="287"/>
      <c r="FJ100" s="287"/>
      <c r="FK100" s="287"/>
      <c r="FL100" s="287"/>
      <c r="FM100" s="287"/>
      <c r="FN100" s="288"/>
    </row>
    <row r="101" spans="1:170" ht="20.25" customHeight="1">
      <c r="A101" s="665"/>
      <c r="B101" s="666"/>
      <c r="C101" s="666"/>
      <c r="D101" s="662"/>
      <c r="E101" s="662"/>
      <c r="F101" s="662"/>
      <c r="G101" s="662"/>
      <c r="H101" s="668"/>
      <c r="I101" s="662"/>
      <c r="J101" s="662"/>
      <c r="K101" s="664"/>
      <c r="L101" s="664"/>
      <c r="M101" s="659"/>
      <c r="N101" s="659"/>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S101" s="287"/>
      <c r="CT101" s="287"/>
      <c r="CU101" s="287"/>
      <c r="CV101" s="287"/>
      <c r="CW101" s="287"/>
      <c r="CX101" s="287"/>
      <c r="CY101" s="287"/>
      <c r="CZ101" s="287"/>
      <c r="DA101" s="287"/>
      <c r="DB101" s="287"/>
      <c r="DC101" s="287"/>
      <c r="DD101" s="287"/>
      <c r="DE101" s="287"/>
      <c r="DF101" s="287"/>
      <c r="DG101" s="287"/>
      <c r="DH101" s="287"/>
      <c r="DI101" s="287"/>
      <c r="DJ101" s="287"/>
      <c r="DK101" s="287"/>
      <c r="DL101" s="287"/>
      <c r="DM101" s="287"/>
      <c r="DN101" s="287"/>
      <c r="DO101" s="287"/>
      <c r="DP101" s="287"/>
      <c r="DQ101" s="287"/>
      <c r="DR101" s="287"/>
      <c r="DS101" s="287"/>
      <c r="DT101" s="287"/>
      <c r="DU101" s="287"/>
      <c r="DV101" s="287"/>
      <c r="DW101" s="287"/>
      <c r="DX101" s="287"/>
      <c r="DY101" s="287"/>
      <c r="DZ101" s="287"/>
      <c r="EA101" s="287"/>
      <c r="EB101" s="287"/>
      <c r="EC101" s="287"/>
      <c r="ED101" s="287"/>
      <c r="EE101" s="287"/>
      <c r="EF101" s="287"/>
      <c r="EG101" s="287"/>
      <c r="EH101" s="287"/>
      <c r="EI101" s="287"/>
      <c r="EJ101" s="287"/>
      <c r="EK101" s="287"/>
      <c r="EL101" s="287"/>
      <c r="EM101" s="287"/>
      <c r="EN101" s="287"/>
      <c r="EO101" s="287"/>
      <c r="EP101" s="287"/>
      <c r="EQ101" s="287"/>
      <c r="ER101" s="287"/>
      <c r="ES101" s="287"/>
      <c r="ET101" s="287"/>
      <c r="EU101" s="287"/>
      <c r="EV101" s="287"/>
      <c r="EW101" s="287"/>
      <c r="EX101" s="287"/>
      <c r="EY101" s="287"/>
      <c r="EZ101" s="287"/>
      <c r="FA101" s="287"/>
      <c r="FB101" s="287"/>
      <c r="FC101" s="287"/>
      <c r="FD101" s="287"/>
      <c r="FE101" s="287"/>
      <c r="FF101" s="287"/>
      <c r="FG101" s="287"/>
      <c r="FH101" s="287"/>
      <c r="FI101" s="287"/>
      <c r="FJ101" s="287"/>
      <c r="FK101" s="287"/>
      <c r="FL101" s="287"/>
      <c r="FM101" s="287"/>
      <c r="FN101" s="288"/>
    </row>
    <row r="102" spans="1:170" ht="20.25" customHeight="1">
      <c r="A102" s="665"/>
      <c r="B102" s="666"/>
      <c r="C102" s="666"/>
      <c r="D102" s="662"/>
      <c r="E102" s="662"/>
      <c r="F102" s="662"/>
      <c r="G102" s="662"/>
      <c r="H102" s="668"/>
      <c r="I102" s="662"/>
      <c r="J102" s="662"/>
      <c r="K102" s="664"/>
      <c r="L102" s="664"/>
      <c r="M102" s="659"/>
      <c r="N102" s="659"/>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c r="BR102" s="287"/>
      <c r="BS102" s="287"/>
      <c r="BT102" s="287"/>
      <c r="BU102" s="287"/>
      <c r="BV102" s="287"/>
      <c r="BW102" s="287"/>
      <c r="BX102" s="287"/>
      <c r="BY102" s="287"/>
      <c r="BZ102" s="287"/>
      <c r="CA102" s="287"/>
      <c r="CB102" s="287"/>
      <c r="CC102" s="287"/>
      <c r="CD102" s="287"/>
      <c r="CE102" s="287"/>
      <c r="CF102" s="287"/>
      <c r="CG102" s="287"/>
      <c r="CH102" s="287"/>
      <c r="CI102" s="287"/>
      <c r="CJ102" s="287"/>
      <c r="CK102" s="287"/>
      <c r="CL102" s="287"/>
      <c r="CM102" s="287"/>
      <c r="CN102" s="287"/>
      <c r="CO102" s="287"/>
      <c r="CP102" s="287"/>
      <c r="CQ102" s="287"/>
      <c r="CR102" s="287"/>
      <c r="CS102" s="287"/>
      <c r="CT102" s="287"/>
      <c r="CU102" s="287"/>
      <c r="CV102" s="287"/>
      <c r="CW102" s="287"/>
      <c r="CX102" s="287"/>
      <c r="CY102" s="287"/>
      <c r="CZ102" s="287"/>
      <c r="DA102" s="287"/>
      <c r="DB102" s="287"/>
      <c r="DC102" s="287"/>
      <c r="DD102" s="287"/>
      <c r="DE102" s="287"/>
      <c r="DF102" s="287"/>
      <c r="DG102" s="287"/>
      <c r="DH102" s="287"/>
      <c r="DI102" s="287"/>
      <c r="DJ102" s="287"/>
      <c r="DK102" s="287"/>
      <c r="DL102" s="287"/>
      <c r="DM102" s="287"/>
      <c r="DN102" s="287"/>
      <c r="DO102" s="287"/>
      <c r="DP102" s="287"/>
      <c r="DQ102" s="287"/>
      <c r="DR102" s="287"/>
      <c r="DS102" s="287"/>
      <c r="DT102" s="287"/>
      <c r="DU102" s="287"/>
      <c r="DV102" s="287"/>
      <c r="DW102" s="287"/>
      <c r="DX102" s="287"/>
      <c r="DY102" s="287"/>
      <c r="DZ102" s="287"/>
      <c r="EA102" s="287"/>
      <c r="EB102" s="287"/>
      <c r="EC102" s="287"/>
      <c r="ED102" s="287"/>
      <c r="EE102" s="287"/>
      <c r="EF102" s="287"/>
      <c r="EG102" s="287"/>
      <c r="EH102" s="287"/>
      <c r="EI102" s="287"/>
      <c r="EJ102" s="287"/>
      <c r="EK102" s="287"/>
      <c r="EL102" s="287"/>
      <c r="EM102" s="287"/>
      <c r="EN102" s="287"/>
      <c r="EO102" s="287"/>
      <c r="EP102" s="287"/>
      <c r="EQ102" s="287"/>
      <c r="ER102" s="287"/>
      <c r="ES102" s="287"/>
      <c r="ET102" s="287"/>
      <c r="EU102" s="287"/>
      <c r="EV102" s="287"/>
      <c r="EW102" s="287"/>
      <c r="EX102" s="287"/>
      <c r="EY102" s="287"/>
      <c r="EZ102" s="287"/>
      <c r="FA102" s="287"/>
      <c r="FB102" s="287"/>
      <c r="FC102" s="287"/>
      <c r="FD102" s="287"/>
      <c r="FE102" s="287"/>
      <c r="FF102" s="287"/>
      <c r="FG102" s="287"/>
      <c r="FH102" s="287"/>
      <c r="FI102" s="287"/>
      <c r="FJ102" s="287"/>
      <c r="FK102" s="287"/>
      <c r="FL102" s="287"/>
      <c r="FM102" s="287"/>
      <c r="FN102" s="288"/>
    </row>
    <row r="103" spans="1:170" ht="20.25" customHeight="1">
      <c r="A103" s="665"/>
      <c r="B103" s="666"/>
      <c r="C103" s="666"/>
      <c r="D103" s="662"/>
      <c r="E103" s="662"/>
      <c r="F103" s="662"/>
      <c r="G103" s="662"/>
      <c r="H103" s="668"/>
      <c r="I103" s="662"/>
      <c r="J103" s="662"/>
      <c r="K103" s="664"/>
      <c r="L103" s="664"/>
      <c r="M103" s="659"/>
      <c r="N103" s="659"/>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c r="BR103" s="287"/>
      <c r="BS103" s="287"/>
      <c r="BT103" s="287"/>
      <c r="BU103" s="287"/>
      <c r="BV103" s="287"/>
      <c r="BW103" s="287"/>
      <c r="BX103" s="287"/>
      <c r="BY103" s="287"/>
      <c r="BZ103" s="287"/>
      <c r="CA103" s="287"/>
      <c r="CB103" s="287"/>
      <c r="CC103" s="287"/>
      <c r="CD103" s="287"/>
      <c r="CE103" s="287"/>
      <c r="CF103" s="287"/>
      <c r="CG103" s="287"/>
      <c r="CH103" s="287"/>
      <c r="CI103" s="287"/>
      <c r="CJ103" s="287"/>
      <c r="CK103" s="287"/>
      <c r="CL103" s="287"/>
      <c r="CM103" s="287"/>
      <c r="CN103" s="287"/>
      <c r="CO103" s="287"/>
      <c r="CP103" s="287"/>
      <c r="CQ103" s="287"/>
      <c r="CR103" s="287"/>
      <c r="CS103" s="287"/>
      <c r="CT103" s="287"/>
      <c r="CU103" s="287"/>
      <c r="CV103" s="287"/>
      <c r="CW103" s="287"/>
      <c r="CX103" s="287"/>
      <c r="CY103" s="287"/>
      <c r="CZ103" s="287"/>
      <c r="DA103" s="287"/>
      <c r="DB103" s="287"/>
      <c r="DC103" s="287"/>
      <c r="DD103" s="287"/>
      <c r="DE103" s="287"/>
      <c r="DF103" s="287"/>
      <c r="DG103" s="287"/>
      <c r="DH103" s="287"/>
      <c r="DI103" s="287"/>
      <c r="DJ103" s="287"/>
      <c r="DK103" s="287"/>
      <c r="DL103" s="287"/>
      <c r="DM103" s="287"/>
      <c r="DN103" s="287"/>
      <c r="DO103" s="287"/>
      <c r="DP103" s="287"/>
      <c r="DQ103" s="287"/>
      <c r="DR103" s="287"/>
      <c r="DS103" s="287"/>
      <c r="DT103" s="287"/>
      <c r="DU103" s="287"/>
      <c r="DV103" s="287"/>
      <c r="DW103" s="287"/>
      <c r="DX103" s="287"/>
      <c r="DY103" s="287"/>
      <c r="DZ103" s="287"/>
      <c r="EA103" s="287"/>
      <c r="EB103" s="287"/>
      <c r="EC103" s="287"/>
      <c r="ED103" s="287"/>
      <c r="EE103" s="287"/>
      <c r="EF103" s="287"/>
      <c r="EG103" s="287"/>
      <c r="EH103" s="287"/>
      <c r="EI103" s="287"/>
      <c r="EJ103" s="287"/>
      <c r="EK103" s="287"/>
      <c r="EL103" s="287"/>
      <c r="EM103" s="287"/>
      <c r="EN103" s="287"/>
      <c r="EO103" s="287"/>
      <c r="EP103" s="287"/>
      <c r="EQ103" s="287"/>
      <c r="ER103" s="287"/>
      <c r="ES103" s="287"/>
      <c r="ET103" s="287"/>
      <c r="EU103" s="287"/>
      <c r="EV103" s="287"/>
      <c r="EW103" s="287"/>
      <c r="EX103" s="287"/>
      <c r="EY103" s="287"/>
      <c r="EZ103" s="287"/>
      <c r="FA103" s="287"/>
      <c r="FB103" s="287"/>
      <c r="FC103" s="287"/>
      <c r="FD103" s="287"/>
      <c r="FE103" s="287"/>
      <c r="FF103" s="287"/>
      <c r="FG103" s="287"/>
      <c r="FH103" s="287"/>
      <c r="FI103" s="287"/>
      <c r="FJ103" s="287"/>
      <c r="FK103" s="287"/>
      <c r="FL103" s="287"/>
      <c r="FM103" s="287"/>
      <c r="FN103" s="288"/>
    </row>
    <row r="104" spans="1:170" ht="20.25" customHeight="1">
      <c r="A104" s="665"/>
      <c r="B104" s="666"/>
      <c r="C104" s="666"/>
      <c r="D104" s="662"/>
      <c r="E104" s="662"/>
      <c r="F104" s="662"/>
      <c r="G104" s="662"/>
      <c r="H104" s="668"/>
      <c r="I104" s="662"/>
      <c r="J104" s="662"/>
      <c r="K104" s="664"/>
      <c r="L104" s="664"/>
      <c r="M104" s="659"/>
      <c r="N104" s="659"/>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7"/>
      <c r="BT104" s="287"/>
      <c r="BU104" s="287"/>
      <c r="BV104" s="287"/>
      <c r="BW104" s="287"/>
      <c r="BX104" s="287"/>
      <c r="BY104" s="287"/>
      <c r="BZ104" s="287"/>
      <c r="CA104" s="287"/>
      <c r="CB104" s="287"/>
      <c r="CC104" s="287"/>
      <c r="CD104" s="287"/>
      <c r="CE104" s="287"/>
      <c r="CF104" s="287"/>
      <c r="CG104" s="287"/>
      <c r="CH104" s="287"/>
      <c r="CI104" s="287"/>
      <c r="CJ104" s="287"/>
      <c r="CK104" s="287"/>
      <c r="CL104" s="287"/>
      <c r="CM104" s="287"/>
      <c r="CN104" s="287"/>
      <c r="CO104" s="287"/>
      <c r="CP104" s="287"/>
      <c r="CQ104" s="287"/>
      <c r="CR104" s="287"/>
      <c r="CS104" s="287"/>
      <c r="CT104" s="287"/>
      <c r="CU104" s="287"/>
      <c r="CV104" s="287"/>
      <c r="CW104" s="287"/>
      <c r="CX104" s="287"/>
      <c r="CY104" s="287"/>
      <c r="CZ104" s="287"/>
      <c r="DA104" s="287"/>
      <c r="DB104" s="287"/>
      <c r="DC104" s="287"/>
      <c r="DD104" s="287"/>
      <c r="DE104" s="287"/>
      <c r="DF104" s="287"/>
      <c r="DG104" s="287"/>
      <c r="DH104" s="287"/>
      <c r="DI104" s="287"/>
      <c r="DJ104" s="287"/>
      <c r="DK104" s="287"/>
      <c r="DL104" s="287"/>
      <c r="DM104" s="287"/>
      <c r="DN104" s="287"/>
      <c r="DO104" s="287"/>
      <c r="DP104" s="287"/>
      <c r="DQ104" s="287"/>
      <c r="DR104" s="287"/>
      <c r="DS104" s="287"/>
      <c r="DT104" s="287"/>
      <c r="DU104" s="287"/>
      <c r="DV104" s="287"/>
      <c r="DW104" s="287"/>
      <c r="DX104" s="287"/>
      <c r="DY104" s="287"/>
      <c r="DZ104" s="287"/>
      <c r="EA104" s="287"/>
      <c r="EB104" s="287"/>
      <c r="EC104" s="287"/>
      <c r="ED104" s="287"/>
      <c r="EE104" s="287"/>
      <c r="EF104" s="287"/>
      <c r="EG104" s="287"/>
      <c r="EH104" s="287"/>
      <c r="EI104" s="287"/>
      <c r="EJ104" s="287"/>
      <c r="EK104" s="287"/>
      <c r="EL104" s="287"/>
      <c r="EM104" s="287"/>
      <c r="EN104" s="287"/>
      <c r="EO104" s="287"/>
      <c r="EP104" s="287"/>
      <c r="EQ104" s="287"/>
      <c r="ER104" s="287"/>
      <c r="ES104" s="287"/>
      <c r="ET104" s="287"/>
      <c r="EU104" s="287"/>
      <c r="EV104" s="287"/>
      <c r="EW104" s="287"/>
      <c r="EX104" s="287"/>
      <c r="EY104" s="287"/>
      <c r="EZ104" s="287"/>
      <c r="FA104" s="287"/>
      <c r="FB104" s="287"/>
      <c r="FC104" s="287"/>
      <c r="FD104" s="287"/>
      <c r="FE104" s="287"/>
      <c r="FF104" s="287"/>
      <c r="FG104" s="287"/>
      <c r="FH104" s="287"/>
      <c r="FI104" s="287"/>
      <c r="FJ104" s="287"/>
      <c r="FK104" s="287"/>
      <c r="FL104" s="287"/>
      <c r="FM104" s="287"/>
      <c r="FN104" s="288"/>
    </row>
    <row r="105" spans="1:170" ht="20.25" customHeight="1">
      <c r="A105" s="665"/>
      <c r="B105" s="666"/>
      <c r="C105" s="666"/>
      <c r="D105" s="662"/>
      <c r="E105" s="662"/>
      <c r="F105" s="662"/>
      <c r="G105" s="662"/>
      <c r="H105" s="668"/>
      <c r="I105" s="662"/>
      <c r="J105" s="662"/>
      <c r="K105" s="664"/>
      <c r="L105" s="664"/>
      <c r="M105" s="659"/>
      <c r="N105" s="659"/>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c r="BJ105" s="287"/>
      <c r="BK105" s="287"/>
      <c r="BL105" s="287"/>
      <c r="BM105" s="287"/>
      <c r="BN105" s="287"/>
      <c r="BO105" s="287"/>
      <c r="BP105" s="287"/>
      <c r="BQ105" s="287"/>
      <c r="BR105" s="287"/>
      <c r="BS105" s="287"/>
      <c r="BT105" s="287"/>
      <c r="BU105" s="287"/>
      <c r="BV105" s="287"/>
      <c r="BW105" s="287"/>
      <c r="BX105" s="287"/>
      <c r="BY105" s="287"/>
      <c r="BZ105" s="287"/>
      <c r="CA105" s="287"/>
      <c r="CB105" s="287"/>
      <c r="CC105" s="287"/>
      <c r="CD105" s="287"/>
      <c r="CE105" s="287"/>
      <c r="CF105" s="287"/>
      <c r="CG105" s="287"/>
      <c r="CH105" s="287"/>
      <c r="CI105" s="287"/>
      <c r="CJ105" s="287"/>
      <c r="CK105" s="287"/>
      <c r="CL105" s="287"/>
      <c r="CM105" s="287"/>
      <c r="CN105" s="287"/>
      <c r="CO105" s="287"/>
      <c r="CP105" s="287"/>
      <c r="CQ105" s="287"/>
      <c r="CR105" s="287"/>
      <c r="CS105" s="287"/>
      <c r="CT105" s="287"/>
      <c r="CU105" s="287"/>
      <c r="CV105" s="287"/>
      <c r="CW105" s="287"/>
      <c r="CX105" s="287"/>
      <c r="CY105" s="287"/>
      <c r="CZ105" s="287"/>
      <c r="DA105" s="287"/>
      <c r="DB105" s="287"/>
      <c r="DC105" s="287"/>
      <c r="DD105" s="287"/>
      <c r="DE105" s="287"/>
      <c r="DF105" s="287"/>
      <c r="DG105" s="287"/>
      <c r="DH105" s="287"/>
      <c r="DI105" s="287"/>
      <c r="DJ105" s="287"/>
      <c r="DK105" s="287"/>
      <c r="DL105" s="287"/>
      <c r="DM105" s="287"/>
      <c r="DN105" s="287"/>
      <c r="DO105" s="287"/>
      <c r="DP105" s="287"/>
      <c r="DQ105" s="287"/>
      <c r="DR105" s="287"/>
      <c r="DS105" s="287"/>
      <c r="DT105" s="287"/>
      <c r="DU105" s="287"/>
      <c r="DV105" s="287"/>
      <c r="DW105" s="287"/>
      <c r="DX105" s="287"/>
      <c r="DY105" s="287"/>
      <c r="DZ105" s="287"/>
      <c r="EA105" s="287"/>
      <c r="EB105" s="287"/>
      <c r="EC105" s="287"/>
      <c r="ED105" s="287"/>
      <c r="EE105" s="287"/>
      <c r="EF105" s="287"/>
      <c r="EG105" s="287"/>
      <c r="EH105" s="287"/>
      <c r="EI105" s="287"/>
      <c r="EJ105" s="287"/>
      <c r="EK105" s="287"/>
      <c r="EL105" s="287"/>
      <c r="EM105" s="287"/>
      <c r="EN105" s="287"/>
      <c r="EO105" s="287"/>
      <c r="EP105" s="287"/>
      <c r="EQ105" s="287"/>
      <c r="ER105" s="287"/>
      <c r="ES105" s="287"/>
      <c r="ET105" s="287"/>
      <c r="EU105" s="287"/>
      <c r="EV105" s="287"/>
      <c r="EW105" s="287"/>
      <c r="EX105" s="287"/>
      <c r="EY105" s="287"/>
      <c r="EZ105" s="287"/>
      <c r="FA105" s="287"/>
      <c r="FB105" s="287"/>
      <c r="FC105" s="287"/>
      <c r="FD105" s="287"/>
      <c r="FE105" s="287"/>
      <c r="FF105" s="287"/>
      <c r="FG105" s="287"/>
      <c r="FH105" s="287"/>
      <c r="FI105" s="287"/>
      <c r="FJ105" s="287"/>
      <c r="FK105" s="287"/>
      <c r="FL105" s="287"/>
      <c r="FM105" s="287"/>
      <c r="FN105" s="288"/>
    </row>
    <row r="106" spans="1:170" ht="20.25" customHeight="1">
      <c r="A106" s="665"/>
      <c r="B106" s="666"/>
      <c r="C106" s="666"/>
      <c r="D106" s="662"/>
      <c r="E106" s="662"/>
      <c r="F106" s="662"/>
      <c r="G106" s="662"/>
      <c r="H106" s="668"/>
      <c r="I106" s="662"/>
      <c r="J106" s="662"/>
      <c r="K106" s="664"/>
      <c r="L106" s="664"/>
      <c r="M106" s="659"/>
      <c r="N106" s="659"/>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c r="BO106" s="287"/>
      <c r="BP106" s="287"/>
      <c r="BQ106" s="287"/>
      <c r="BR106" s="287"/>
      <c r="BS106" s="287"/>
      <c r="BT106" s="287"/>
      <c r="BU106" s="287"/>
      <c r="BV106" s="287"/>
      <c r="BW106" s="287"/>
      <c r="BX106" s="287"/>
      <c r="BY106" s="287"/>
      <c r="BZ106" s="287"/>
      <c r="CA106" s="287"/>
      <c r="CB106" s="287"/>
      <c r="CC106" s="287"/>
      <c r="CD106" s="287"/>
      <c r="CE106" s="287"/>
      <c r="CF106" s="287"/>
      <c r="CG106" s="287"/>
      <c r="CH106" s="287"/>
      <c r="CI106" s="287"/>
      <c r="CJ106" s="287"/>
      <c r="CK106" s="287"/>
      <c r="CL106" s="287"/>
      <c r="CM106" s="287"/>
      <c r="CN106" s="287"/>
      <c r="CO106" s="287"/>
      <c r="CP106" s="287"/>
      <c r="CQ106" s="287"/>
      <c r="CR106" s="287"/>
      <c r="CS106" s="287"/>
      <c r="CT106" s="287"/>
      <c r="CU106" s="287"/>
      <c r="CV106" s="287"/>
      <c r="CW106" s="287"/>
      <c r="CX106" s="287"/>
      <c r="CY106" s="287"/>
      <c r="CZ106" s="287"/>
      <c r="DA106" s="287"/>
      <c r="DB106" s="287"/>
      <c r="DC106" s="287"/>
      <c r="DD106" s="287"/>
      <c r="DE106" s="287"/>
      <c r="DF106" s="287"/>
      <c r="DG106" s="287"/>
      <c r="DH106" s="287"/>
      <c r="DI106" s="287"/>
      <c r="DJ106" s="287"/>
      <c r="DK106" s="287"/>
      <c r="DL106" s="287"/>
      <c r="DM106" s="287"/>
      <c r="DN106" s="287"/>
      <c r="DO106" s="287"/>
      <c r="DP106" s="287"/>
      <c r="DQ106" s="287"/>
      <c r="DR106" s="287"/>
      <c r="DS106" s="287"/>
      <c r="DT106" s="287"/>
      <c r="DU106" s="287"/>
      <c r="DV106" s="287"/>
      <c r="DW106" s="287"/>
      <c r="DX106" s="287"/>
      <c r="DY106" s="287"/>
      <c r="DZ106" s="287"/>
      <c r="EA106" s="287"/>
      <c r="EB106" s="287"/>
      <c r="EC106" s="287"/>
      <c r="ED106" s="287"/>
      <c r="EE106" s="287"/>
      <c r="EF106" s="287"/>
      <c r="EG106" s="287"/>
      <c r="EH106" s="287"/>
      <c r="EI106" s="287"/>
      <c r="EJ106" s="287"/>
      <c r="EK106" s="287"/>
      <c r="EL106" s="287"/>
      <c r="EM106" s="287"/>
      <c r="EN106" s="287"/>
      <c r="EO106" s="287"/>
      <c r="EP106" s="287"/>
      <c r="EQ106" s="287"/>
      <c r="ER106" s="287"/>
      <c r="ES106" s="287"/>
      <c r="ET106" s="287"/>
      <c r="EU106" s="287"/>
      <c r="EV106" s="287"/>
      <c r="EW106" s="287"/>
      <c r="EX106" s="287"/>
      <c r="EY106" s="287"/>
      <c r="EZ106" s="287"/>
      <c r="FA106" s="287"/>
      <c r="FB106" s="287"/>
      <c r="FC106" s="287"/>
      <c r="FD106" s="287"/>
      <c r="FE106" s="287"/>
      <c r="FF106" s="287"/>
      <c r="FG106" s="287"/>
      <c r="FH106" s="287"/>
      <c r="FI106" s="287"/>
      <c r="FJ106" s="287"/>
      <c r="FK106" s="287"/>
      <c r="FL106" s="287"/>
      <c r="FM106" s="287"/>
      <c r="FN106" s="288"/>
    </row>
    <row r="107" spans="1:170" ht="20.25" customHeight="1">
      <c r="A107" s="665"/>
      <c r="B107" s="666"/>
      <c r="C107" s="666"/>
      <c r="D107" s="662"/>
      <c r="E107" s="662"/>
      <c r="F107" s="662"/>
      <c r="G107" s="662"/>
      <c r="H107" s="668"/>
      <c r="I107" s="662"/>
      <c r="J107" s="662"/>
      <c r="K107" s="664"/>
      <c r="L107" s="664"/>
      <c r="M107" s="659"/>
      <c r="N107" s="659"/>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c r="BZ107" s="287"/>
      <c r="CA107" s="287"/>
      <c r="CB107" s="287"/>
      <c r="CC107" s="287"/>
      <c r="CD107" s="287"/>
      <c r="CE107" s="287"/>
      <c r="CF107" s="287"/>
      <c r="CG107" s="287"/>
      <c r="CH107" s="287"/>
      <c r="CI107" s="287"/>
      <c r="CJ107" s="287"/>
      <c r="CK107" s="287"/>
      <c r="CL107" s="287"/>
      <c r="CM107" s="287"/>
      <c r="CN107" s="287"/>
      <c r="CO107" s="287"/>
      <c r="CP107" s="287"/>
      <c r="CQ107" s="287"/>
      <c r="CR107" s="287"/>
      <c r="CS107" s="287"/>
      <c r="CT107" s="287"/>
      <c r="CU107" s="287"/>
      <c r="CV107" s="287"/>
      <c r="CW107" s="287"/>
      <c r="CX107" s="287"/>
      <c r="CY107" s="287"/>
      <c r="CZ107" s="287"/>
      <c r="DA107" s="287"/>
      <c r="DB107" s="287"/>
      <c r="DC107" s="287"/>
      <c r="DD107" s="287"/>
      <c r="DE107" s="287"/>
      <c r="DF107" s="287"/>
      <c r="DG107" s="287"/>
      <c r="DH107" s="287"/>
      <c r="DI107" s="287"/>
      <c r="DJ107" s="287"/>
      <c r="DK107" s="287"/>
      <c r="DL107" s="287"/>
      <c r="DM107" s="287"/>
      <c r="DN107" s="287"/>
      <c r="DO107" s="287"/>
      <c r="DP107" s="287"/>
      <c r="DQ107" s="287"/>
      <c r="DR107" s="287"/>
      <c r="DS107" s="287"/>
      <c r="DT107" s="287"/>
      <c r="DU107" s="287"/>
      <c r="DV107" s="287"/>
      <c r="DW107" s="287"/>
      <c r="DX107" s="287"/>
      <c r="DY107" s="287"/>
      <c r="DZ107" s="287"/>
      <c r="EA107" s="287"/>
      <c r="EB107" s="287"/>
      <c r="EC107" s="287"/>
      <c r="ED107" s="287"/>
      <c r="EE107" s="287"/>
      <c r="EF107" s="287"/>
      <c r="EG107" s="287"/>
      <c r="EH107" s="287"/>
      <c r="EI107" s="287"/>
      <c r="EJ107" s="287"/>
      <c r="EK107" s="287"/>
      <c r="EL107" s="287"/>
      <c r="EM107" s="287"/>
      <c r="EN107" s="287"/>
      <c r="EO107" s="287"/>
      <c r="EP107" s="287"/>
      <c r="EQ107" s="287"/>
      <c r="ER107" s="287"/>
      <c r="ES107" s="287"/>
      <c r="ET107" s="287"/>
      <c r="EU107" s="287"/>
      <c r="EV107" s="287"/>
      <c r="EW107" s="287"/>
      <c r="EX107" s="287"/>
      <c r="EY107" s="287"/>
      <c r="EZ107" s="287"/>
      <c r="FA107" s="287"/>
      <c r="FB107" s="287"/>
      <c r="FC107" s="287"/>
      <c r="FD107" s="287"/>
      <c r="FE107" s="287"/>
      <c r="FF107" s="287"/>
      <c r="FG107" s="287"/>
      <c r="FH107" s="287"/>
      <c r="FI107" s="287"/>
      <c r="FJ107" s="287"/>
      <c r="FK107" s="287"/>
      <c r="FL107" s="287"/>
      <c r="FM107" s="287"/>
      <c r="FN107" s="288"/>
    </row>
    <row r="108" spans="1:170" ht="20.25" customHeight="1">
      <c r="A108" s="665"/>
      <c r="B108" s="666"/>
      <c r="C108" s="666"/>
      <c r="D108" s="662"/>
      <c r="E108" s="662"/>
      <c r="F108" s="662"/>
      <c r="G108" s="662"/>
      <c r="H108" s="668"/>
      <c r="I108" s="662"/>
      <c r="J108" s="662"/>
      <c r="K108" s="664"/>
      <c r="L108" s="664"/>
      <c r="M108" s="659"/>
      <c r="N108" s="659"/>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7"/>
      <c r="CD108" s="287"/>
      <c r="CE108" s="287"/>
      <c r="CF108" s="287"/>
      <c r="CG108" s="287"/>
      <c r="CH108" s="287"/>
      <c r="CI108" s="287"/>
      <c r="CJ108" s="287"/>
      <c r="CK108" s="287"/>
      <c r="CL108" s="287"/>
      <c r="CM108" s="287"/>
      <c r="CN108" s="287"/>
      <c r="CO108" s="287"/>
      <c r="CP108" s="287"/>
      <c r="CQ108" s="287"/>
      <c r="CR108" s="287"/>
      <c r="CS108" s="287"/>
      <c r="CT108" s="287"/>
      <c r="CU108" s="287"/>
      <c r="CV108" s="287"/>
      <c r="CW108" s="287"/>
      <c r="CX108" s="287"/>
      <c r="CY108" s="287"/>
      <c r="CZ108" s="287"/>
      <c r="DA108" s="287"/>
      <c r="DB108" s="287"/>
      <c r="DC108" s="287"/>
      <c r="DD108" s="287"/>
      <c r="DE108" s="287"/>
      <c r="DF108" s="287"/>
      <c r="DG108" s="287"/>
      <c r="DH108" s="287"/>
      <c r="DI108" s="287"/>
      <c r="DJ108" s="287"/>
      <c r="DK108" s="287"/>
      <c r="DL108" s="287"/>
      <c r="DM108" s="287"/>
      <c r="DN108" s="287"/>
      <c r="DO108" s="287"/>
      <c r="DP108" s="287"/>
      <c r="DQ108" s="287"/>
      <c r="DR108" s="287"/>
      <c r="DS108" s="287"/>
      <c r="DT108" s="287"/>
      <c r="DU108" s="287"/>
      <c r="DV108" s="287"/>
      <c r="DW108" s="287"/>
      <c r="DX108" s="287"/>
      <c r="DY108" s="287"/>
      <c r="DZ108" s="287"/>
      <c r="EA108" s="287"/>
      <c r="EB108" s="287"/>
      <c r="EC108" s="287"/>
      <c r="ED108" s="287"/>
      <c r="EE108" s="287"/>
      <c r="EF108" s="287"/>
      <c r="EG108" s="287"/>
      <c r="EH108" s="287"/>
      <c r="EI108" s="287"/>
      <c r="EJ108" s="287"/>
      <c r="EK108" s="287"/>
      <c r="EL108" s="287"/>
      <c r="EM108" s="287"/>
      <c r="EN108" s="287"/>
      <c r="EO108" s="287"/>
      <c r="EP108" s="287"/>
      <c r="EQ108" s="287"/>
      <c r="ER108" s="287"/>
      <c r="ES108" s="287"/>
      <c r="ET108" s="287"/>
      <c r="EU108" s="287"/>
      <c r="EV108" s="287"/>
      <c r="EW108" s="287"/>
      <c r="EX108" s="287"/>
      <c r="EY108" s="287"/>
      <c r="EZ108" s="287"/>
      <c r="FA108" s="287"/>
      <c r="FB108" s="287"/>
      <c r="FC108" s="287"/>
      <c r="FD108" s="287"/>
      <c r="FE108" s="287"/>
      <c r="FF108" s="287"/>
      <c r="FG108" s="287"/>
      <c r="FH108" s="287"/>
      <c r="FI108" s="287"/>
      <c r="FJ108" s="287"/>
      <c r="FK108" s="287"/>
      <c r="FL108" s="287"/>
      <c r="FM108" s="287"/>
      <c r="FN108" s="288"/>
    </row>
    <row r="109" spans="1:170" ht="20.25" customHeight="1">
      <c r="A109" s="665">
        <f>'7- Mapa Final'!A110</f>
        <v>11</v>
      </c>
      <c r="B109" s="666" t="str">
        <f>'7- Mapa Final'!B110</f>
        <v>Ofrecer, prometer, entregar, aceptar o solicitar una ventaja indebida para:
La adquisición de bienes y servicios</v>
      </c>
      <c r="C109" s="666" t="str">
        <f>'7- Mapa Final'!C110</f>
        <v>Incorporar condiciones o requisitos que favorezcan a un proveedor en particular y/o una caracteristica o cualidad de un bien o servicio en especial</v>
      </c>
      <c r="D109" s="667" t="str">
        <f>'7- Mapa Final'!J110</f>
        <v>Muy Baja - 1</v>
      </c>
      <c r="E109" s="667" t="str">
        <f>'7- Mapa Final'!K110</f>
        <v>Moderado - 3</v>
      </c>
      <c r="F109" s="662" t="str">
        <f>'7- Mapa Final'!M110</f>
        <v>Moderado - 3</v>
      </c>
      <c r="G109" s="662" t="str">
        <f>'7- Mapa Final'!N110</f>
        <v>Reducir (Mitigar)</v>
      </c>
      <c r="H109" s="668" t="str">
        <f>'7- Mapa Final'!O110</f>
        <v>Informe trimestral de seguimiento al cumplimiento de las actividades del Sistema de Gestión Antisoborno</v>
      </c>
      <c r="I109" s="662" t="s">
        <v>542</v>
      </c>
      <c r="J109" s="662"/>
      <c r="K109" s="663">
        <v>45383</v>
      </c>
      <c r="L109" s="663">
        <v>45473</v>
      </c>
      <c r="M109" s="659" t="s">
        <v>566</v>
      </c>
      <c r="N109" s="659" t="s">
        <v>416</v>
      </c>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c r="CA109" s="287"/>
      <c r="CB109" s="287"/>
      <c r="CC109" s="287"/>
      <c r="CD109" s="287"/>
      <c r="CE109" s="287"/>
      <c r="CF109" s="287"/>
      <c r="CG109" s="287"/>
      <c r="CH109" s="287"/>
      <c r="CI109" s="287"/>
      <c r="CJ109" s="287"/>
      <c r="CK109" s="287"/>
      <c r="CL109" s="287"/>
      <c r="CM109" s="287"/>
      <c r="CN109" s="287"/>
      <c r="CO109" s="287"/>
      <c r="CP109" s="287"/>
      <c r="CQ109" s="287"/>
      <c r="CR109" s="287"/>
      <c r="CS109" s="287"/>
      <c r="CT109" s="287"/>
      <c r="CU109" s="287"/>
      <c r="CV109" s="287"/>
      <c r="CW109" s="287"/>
      <c r="CX109" s="287"/>
      <c r="CY109" s="287"/>
      <c r="CZ109" s="287"/>
      <c r="DA109" s="287"/>
      <c r="DB109" s="287"/>
      <c r="DC109" s="287"/>
      <c r="DD109" s="287"/>
      <c r="DE109" s="287"/>
      <c r="DF109" s="287"/>
      <c r="DG109" s="287"/>
      <c r="DH109" s="287"/>
      <c r="DI109" s="287"/>
      <c r="DJ109" s="287"/>
      <c r="DK109" s="287"/>
      <c r="DL109" s="287"/>
      <c r="DM109" s="287"/>
      <c r="DN109" s="287"/>
      <c r="DO109" s="287"/>
      <c r="DP109" s="287"/>
      <c r="DQ109" s="287"/>
      <c r="DR109" s="287"/>
      <c r="DS109" s="287"/>
      <c r="DT109" s="287"/>
      <c r="DU109" s="287"/>
      <c r="DV109" s="287"/>
      <c r="DW109" s="287"/>
      <c r="DX109" s="287"/>
      <c r="DY109" s="287"/>
      <c r="DZ109" s="287"/>
      <c r="EA109" s="287"/>
      <c r="EB109" s="287"/>
      <c r="EC109" s="287"/>
      <c r="ED109" s="287"/>
      <c r="EE109" s="287"/>
      <c r="EF109" s="287"/>
      <c r="EG109" s="287"/>
      <c r="EH109" s="287"/>
      <c r="EI109" s="287"/>
      <c r="EJ109" s="287"/>
      <c r="EK109" s="287"/>
      <c r="EL109" s="287"/>
      <c r="EM109" s="287"/>
      <c r="EN109" s="287"/>
      <c r="EO109" s="287"/>
      <c r="EP109" s="287"/>
      <c r="EQ109" s="287"/>
      <c r="ER109" s="287"/>
      <c r="ES109" s="287"/>
      <c r="ET109" s="287"/>
      <c r="EU109" s="287"/>
      <c r="EV109" s="287"/>
      <c r="EW109" s="287"/>
      <c r="EX109" s="287"/>
      <c r="EY109" s="287"/>
      <c r="EZ109" s="287"/>
      <c r="FA109" s="287"/>
      <c r="FB109" s="287"/>
      <c r="FC109" s="287"/>
      <c r="FD109" s="287"/>
      <c r="FE109" s="287"/>
      <c r="FF109" s="287"/>
      <c r="FG109" s="287"/>
      <c r="FH109" s="287"/>
      <c r="FI109" s="287"/>
      <c r="FJ109" s="287"/>
      <c r="FK109" s="287"/>
      <c r="FL109" s="287"/>
      <c r="FM109" s="287"/>
      <c r="FN109" s="288"/>
    </row>
    <row r="110" spans="1:170" ht="20.25" customHeight="1">
      <c r="A110" s="665"/>
      <c r="B110" s="666"/>
      <c r="C110" s="666"/>
      <c r="D110" s="662"/>
      <c r="E110" s="662"/>
      <c r="F110" s="662"/>
      <c r="G110" s="662"/>
      <c r="H110" s="668"/>
      <c r="I110" s="662"/>
      <c r="J110" s="662"/>
      <c r="K110" s="664"/>
      <c r="L110" s="664"/>
      <c r="M110" s="659"/>
      <c r="N110" s="659"/>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287"/>
      <c r="BU110" s="287"/>
      <c r="BV110" s="287"/>
      <c r="BW110" s="287"/>
      <c r="BX110" s="287"/>
      <c r="BY110" s="287"/>
      <c r="BZ110" s="287"/>
      <c r="CA110" s="287"/>
      <c r="CB110" s="287"/>
      <c r="CC110" s="287"/>
      <c r="CD110" s="287"/>
      <c r="CE110" s="287"/>
      <c r="CF110" s="287"/>
      <c r="CG110" s="287"/>
      <c r="CH110" s="287"/>
      <c r="CI110" s="287"/>
      <c r="CJ110" s="287"/>
      <c r="CK110" s="287"/>
      <c r="CL110" s="287"/>
      <c r="CM110" s="287"/>
      <c r="CN110" s="287"/>
      <c r="CO110" s="287"/>
      <c r="CP110" s="287"/>
      <c r="CQ110" s="287"/>
      <c r="CR110" s="287"/>
      <c r="CS110" s="287"/>
      <c r="CT110" s="287"/>
      <c r="CU110" s="287"/>
      <c r="CV110" s="287"/>
      <c r="CW110" s="287"/>
      <c r="CX110" s="287"/>
      <c r="CY110" s="287"/>
      <c r="CZ110" s="287"/>
      <c r="DA110" s="287"/>
      <c r="DB110" s="287"/>
      <c r="DC110" s="287"/>
      <c r="DD110" s="287"/>
      <c r="DE110" s="287"/>
      <c r="DF110" s="287"/>
      <c r="DG110" s="287"/>
      <c r="DH110" s="287"/>
      <c r="DI110" s="287"/>
      <c r="DJ110" s="287"/>
      <c r="DK110" s="287"/>
      <c r="DL110" s="287"/>
      <c r="DM110" s="287"/>
      <c r="DN110" s="287"/>
      <c r="DO110" s="287"/>
      <c r="DP110" s="287"/>
      <c r="DQ110" s="287"/>
      <c r="DR110" s="287"/>
      <c r="DS110" s="287"/>
      <c r="DT110" s="287"/>
      <c r="DU110" s="287"/>
      <c r="DV110" s="287"/>
      <c r="DW110" s="287"/>
      <c r="DX110" s="287"/>
      <c r="DY110" s="287"/>
      <c r="DZ110" s="287"/>
      <c r="EA110" s="287"/>
      <c r="EB110" s="287"/>
      <c r="EC110" s="287"/>
      <c r="ED110" s="287"/>
      <c r="EE110" s="287"/>
      <c r="EF110" s="287"/>
      <c r="EG110" s="287"/>
      <c r="EH110" s="287"/>
      <c r="EI110" s="287"/>
      <c r="EJ110" s="287"/>
      <c r="EK110" s="287"/>
      <c r="EL110" s="287"/>
      <c r="EM110" s="287"/>
      <c r="EN110" s="287"/>
      <c r="EO110" s="287"/>
      <c r="EP110" s="287"/>
      <c r="EQ110" s="287"/>
      <c r="ER110" s="287"/>
      <c r="ES110" s="287"/>
      <c r="ET110" s="287"/>
      <c r="EU110" s="287"/>
      <c r="EV110" s="287"/>
      <c r="EW110" s="287"/>
      <c r="EX110" s="287"/>
      <c r="EY110" s="287"/>
      <c r="EZ110" s="287"/>
      <c r="FA110" s="287"/>
      <c r="FB110" s="287"/>
      <c r="FC110" s="287"/>
      <c r="FD110" s="287"/>
      <c r="FE110" s="287"/>
      <c r="FF110" s="287"/>
      <c r="FG110" s="287"/>
      <c r="FH110" s="287"/>
      <c r="FI110" s="287"/>
      <c r="FJ110" s="287"/>
      <c r="FK110" s="287"/>
      <c r="FL110" s="287"/>
      <c r="FM110" s="287"/>
      <c r="FN110" s="288"/>
    </row>
    <row r="111" spans="1:170" ht="20.25" customHeight="1">
      <c r="A111" s="665"/>
      <c r="B111" s="666"/>
      <c r="C111" s="666"/>
      <c r="D111" s="662"/>
      <c r="E111" s="662"/>
      <c r="F111" s="662"/>
      <c r="G111" s="662"/>
      <c r="H111" s="668"/>
      <c r="I111" s="662"/>
      <c r="J111" s="662"/>
      <c r="K111" s="664"/>
      <c r="L111" s="664"/>
      <c r="M111" s="659"/>
      <c r="N111" s="659"/>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c r="BR111" s="287"/>
      <c r="BS111" s="287"/>
      <c r="BT111" s="287"/>
      <c r="BU111" s="287"/>
      <c r="BV111" s="287"/>
      <c r="BW111" s="287"/>
      <c r="BX111" s="287"/>
      <c r="BY111" s="287"/>
      <c r="BZ111" s="287"/>
      <c r="CA111" s="287"/>
      <c r="CB111" s="287"/>
      <c r="CC111" s="287"/>
      <c r="CD111" s="287"/>
      <c r="CE111" s="287"/>
      <c r="CF111" s="287"/>
      <c r="CG111" s="287"/>
      <c r="CH111" s="287"/>
      <c r="CI111" s="287"/>
      <c r="CJ111" s="287"/>
      <c r="CK111" s="287"/>
      <c r="CL111" s="287"/>
      <c r="CM111" s="287"/>
      <c r="CN111" s="287"/>
      <c r="CO111" s="287"/>
      <c r="CP111" s="287"/>
      <c r="CQ111" s="287"/>
      <c r="CR111" s="287"/>
      <c r="CS111" s="287"/>
      <c r="CT111" s="287"/>
      <c r="CU111" s="287"/>
      <c r="CV111" s="287"/>
      <c r="CW111" s="287"/>
      <c r="CX111" s="287"/>
      <c r="CY111" s="287"/>
      <c r="CZ111" s="287"/>
      <c r="DA111" s="287"/>
      <c r="DB111" s="287"/>
      <c r="DC111" s="287"/>
      <c r="DD111" s="287"/>
      <c r="DE111" s="287"/>
      <c r="DF111" s="287"/>
      <c r="DG111" s="287"/>
      <c r="DH111" s="287"/>
      <c r="DI111" s="287"/>
      <c r="DJ111" s="287"/>
      <c r="DK111" s="287"/>
      <c r="DL111" s="287"/>
      <c r="DM111" s="287"/>
      <c r="DN111" s="287"/>
      <c r="DO111" s="287"/>
      <c r="DP111" s="287"/>
      <c r="DQ111" s="287"/>
      <c r="DR111" s="287"/>
      <c r="DS111" s="287"/>
      <c r="DT111" s="287"/>
      <c r="DU111" s="287"/>
      <c r="DV111" s="287"/>
      <c r="DW111" s="287"/>
      <c r="DX111" s="287"/>
      <c r="DY111" s="287"/>
      <c r="DZ111" s="287"/>
      <c r="EA111" s="287"/>
      <c r="EB111" s="287"/>
      <c r="EC111" s="287"/>
      <c r="ED111" s="287"/>
      <c r="EE111" s="287"/>
      <c r="EF111" s="287"/>
      <c r="EG111" s="287"/>
      <c r="EH111" s="287"/>
      <c r="EI111" s="287"/>
      <c r="EJ111" s="287"/>
      <c r="EK111" s="287"/>
      <c r="EL111" s="287"/>
      <c r="EM111" s="287"/>
      <c r="EN111" s="287"/>
      <c r="EO111" s="287"/>
      <c r="EP111" s="287"/>
      <c r="EQ111" s="287"/>
      <c r="ER111" s="287"/>
      <c r="ES111" s="287"/>
      <c r="ET111" s="287"/>
      <c r="EU111" s="287"/>
      <c r="EV111" s="287"/>
      <c r="EW111" s="287"/>
      <c r="EX111" s="287"/>
      <c r="EY111" s="287"/>
      <c r="EZ111" s="287"/>
      <c r="FA111" s="287"/>
      <c r="FB111" s="287"/>
      <c r="FC111" s="287"/>
      <c r="FD111" s="287"/>
      <c r="FE111" s="287"/>
      <c r="FF111" s="287"/>
      <c r="FG111" s="287"/>
      <c r="FH111" s="287"/>
      <c r="FI111" s="287"/>
      <c r="FJ111" s="287"/>
      <c r="FK111" s="287"/>
      <c r="FL111" s="287"/>
      <c r="FM111" s="287"/>
      <c r="FN111" s="288"/>
    </row>
    <row r="112" spans="1:170" ht="20.25" customHeight="1">
      <c r="A112" s="665"/>
      <c r="B112" s="666"/>
      <c r="C112" s="666"/>
      <c r="D112" s="662"/>
      <c r="E112" s="662"/>
      <c r="F112" s="662"/>
      <c r="G112" s="662"/>
      <c r="H112" s="668"/>
      <c r="I112" s="662"/>
      <c r="J112" s="662"/>
      <c r="K112" s="664"/>
      <c r="L112" s="664"/>
      <c r="M112" s="659"/>
      <c r="N112" s="659"/>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c r="DE112" s="287"/>
      <c r="DF112" s="287"/>
      <c r="DG112" s="287"/>
      <c r="DH112" s="287"/>
      <c r="DI112" s="287"/>
      <c r="DJ112" s="287"/>
      <c r="DK112" s="287"/>
      <c r="DL112" s="287"/>
      <c r="DM112" s="287"/>
      <c r="DN112" s="287"/>
      <c r="DO112" s="287"/>
      <c r="DP112" s="287"/>
      <c r="DQ112" s="287"/>
      <c r="DR112" s="287"/>
      <c r="DS112" s="287"/>
      <c r="DT112" s="287"/>
      <c r="DU112" s="287"/>
      <c r="DV112" s="287"/>
      <c r="DW112" s="287"/>
      <c r="DX112" s="287"/>
      <c r="DY112" s="287"/>
      <c r="DZ112" s="287"/>
      <c r="EA112" s="287"/>
      <c r="EB112" s="287"/>
      <c r="EC112" s="287"/>
      <c r="ED112" s="287"/>
      <c r="EE112" s="287"/>
      <c r="EF112" s="287"/>
      <c r="EG112" s="287"/>
      <c r="EH112" s="287"/>
      <c r="EI112" s="287"/>
      <c r="EJ112" s="287"/>
      <c r="EK112" s="287"/>
      <c r="EL112" s="287"/>
      <c r="EM112" s="287"/>
      <c r="EN112" s="287"/>
      <c r="EO112" s="287"/>
      <c r="EP112" s="287"/>
      <c r="EQ112" s="287"/>
      <c r="ER112" s="287"/>
      <c r="ES112" s="287"/>
      <c r="ET112" s="287"/>
      <c r="EU112" s="287"/>
      <c r="EV112" s="287"/>
      <c r="EW112" s="287"/>
      <c r="EX112" s="287"/>
      <c r="EY112" s="287"/>
      <c r="EZ112" s="287"/>
      <c r="FA112" s="287"/>
      <c r="FB112" s="287"/>
      <c r="FC112" s="287"/>
      <c r="FD112" s="287"/>
      <c r="FE112" s="287"/>
      <c r="FF112" s="287"/>
      <c r="FG112" s="287"/>
      <c r="FH112" s="287"/>
      <c r="FI112" s="287"/>
      <c r="FJ112" s="287"/>
      <c r="FK112" s="287"/>
      <c r="FL112" s="287"/>
      <c r="FM112" s="287"/>
      <c r="FN112" s="288"/>
    </row>
    <row r="113" spans="1:170" ht="20.25" customHeight="1">
      <c r="A113" s="665"/>
      <c r="B113" s="666"/>
      <c r="C113" s="666"/>
      <c r="D113" s="662"/>
      <c r="E113" s="662"/>
      <c r="F113" s="662"/>
      <c r="G113" s="662"/>
      <c r="H113" s="668"/>
      <c r="I113" s="662"/>
      <c r="J113" s="662"/>
      <c r="K113" s="664"/>
      <c r="L113" s="664"/>
      <c r="M113" s="659"/>
      <c r="N113" s="659"/>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c r="BT113" s="287"/>
      <c r="BU113" s="287"/>
      <c r="BV113" s="287"/>
      <c r="BW113" s="287"/>
      <c r="BX113" s="287"/>
      <c r="BY113" s="287"/>
      <c r="BZ113" s="287"/>
      <c r="CA113" s="287"/>
      <c r="CB113" s="287"/>
      <c r="CC113" s="287"/>
      <c r="CD113" s="287"/>
      <c r="CE113" s="287"/>
      <c r="CF113" s="287"/>
      <c r="CG113" s="287"/>
      <c r="CH113" s="287"/>
      <c r="CI113" s="287"/>
      <c r="CJ113" s="287"/>
      <c r="CK113" s="287"/>
      <c r="CL113" s="287"/>
      <c r="CM113" s="287"/>
      <c r="CN113" s="287"/>
      <c r="CO113" s="287"/>
      <c r="CP113" s="287"/>
      <c r="CQ113" s="287"/>
      <c r="CR113" s="287"/>
      <c r="CS113" s="287"/>
      <c r="CT113" s="287"/>
      <c r="CU113" s="287"/>
      <c r="CV113" s="287"/>
      <c r="CW113" s="287"/>
      <c r="CX113" s="287"/>
      <c r="CY113" s="287"/>
      <c r="CZ113" s="287"/>
      <c r="DA113" s="287"/>
      <c r="DB113" s="287"/>
      <c r="DC113" s="287"/>
      <c r="DD113" s="287"/>
      <c r="DE113" s="287"/>
      <c r="DF113" s="287"/>
      <c r="DG113" s="287"/>
      <c r="DH113" s="287"/>
      <c r="DI113" s="287"/>
      <c r="DJ113" s="287"/>
      <c r="DK113" s="287"/>
      <c r="DL113" s="287"/>
      <c r="DM113" s="287"/>
      <c r="DN113" s="287"/>
      <c r="DO113" s="287"/>
      <c r="DP113" s="287"/>
      <c r="DQ113" s="287"/>
      <c r="DR113" s="287"/>
      <c r="DS113" s="287"/>
      <c r="DT113" s="287"/>
      <c r="DU113" s="287"/>
      <c r="DV113" s="287"/>
      <c r="DW113" s="287"/>
      <c r="DX113" s="287"/>
      <c r="DY113" s="287"/>
      <c r="DZ113" s="287"/>
      <c r="EA113" s="287"/>
      <c r="EB113" s="287"/>
      <c r="EC113" s="287"/>
      <c r="ED113" s="287"/>
      <c r="EE113" s="287"/>
      <c r="EF113" s="287"/>
      <c r="EG113" s="287"/>
      <c r="EH113" s="287"/>
      <c r="EI113" s="287"/>
      <c r="EJ113" s="287"/>
      <c r="EK113" s="287"/>
      <c r="EL113" s="287"/>
      <c r="EM113" s="287"/>
      <c r="EN113" s="287"/>
      <c r="EO113" s="287"/>
      <c r="EP113" s="287"/>
      <c r="EQ113" s="287"/>
      <c r="ER113" s="287"/>
      <c r="ES113" s="287"/>
      <c r="ET113" s="287"/>
      <c r="EU113" s="287"/>
      <c r="EV113" s="287"/>
      <c r="EW113" s="287"/>
      <c r="EX113" s="287"/>
      <c r="EY113" s="287"/>
      <c r="EZ113" s="287"/>
      <c r="FA113" s="287"/>
      <c r="FB113" s="287"/>
      <c r="FC113" s="287"/>
      <c r="FD113" s="287"/>
      <c r="FE113" s="287"/>
      <c r="FF113" s="287"/>
      <c r="FG113" s="287"/>
      <c r="FH113" s="287"/>
      <c r="FI113" s="287"/>
      <c r="FJ113" s="287"/>
      <c r="FK113" s="287"/>
      <c r="FL113" s="287"/>
      <c r="FM113" s="287"/>
      <c r="FN113" s="288"/>
    </row>
    <row r="114" spans="1:170" ht="20.25" customHeight="1">
      <c r="A114" s="665"/>
      <c r="B114" s="666"/>
      <c r="C114" s="666"/>
      <c r="D114" s="662"/>
      <c r="E114" s="662"/>
      <c r="F114" s="662"/>
      <c r="G114" s="662"/>
      <c r="H114" s="668"/>
      <c r="I114" s="662"/>
      <c r="J114" s="662"/>
      <c r="K114" s="664"/>
      <c r="L114" s="664"/>
      <c r="M114" s="659"/>
      <c r="N114" s="659"/>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c r="BZ114" s="287"/>
      <c r="CA114" s="287"/>
      <c r="CB114" s="287"/>
      <c r="CC114" s="287"/>
      <c r="CD114" s="287"/>
      <c r="CE114" s="287"/>
      <c r="CF114" s="287"/>
      <c r="CG114" s="287"/>
      <c r="CH114" s="287"/>
      <c r="CI114" s="287"/>
      <c r="CJ114" s="287"/>
      <c r="CK114" s="287"/>
      <c r="CL114" s="287"/>
      <c r="CM114" s="287"/>
      <c r="CN114" s="287"/>
      <c r="CO114" s="287"/>
      <c r="CP114" s="287"/>
      <c r="CQ114" s="287"/>
      <c r="CR114" s="287"/>
      <c r="CS114" s="287"/>
      <c r="CT114" s="287"/>
      <c r="CU114" s="287"/>
      <c r="CV114" s="287"/>
      <c r="CW114" s="287"/>
      <c r="CX114" s="287"/>
      <c r="CY114" s="287"/>
      <c r="CZ114" s="287"/>
      <c r="DA114" s="287"/>
      <c r="DB114" s="287"/>
      <c r="DC114" s="287"/>
      <c r="DD114" s="287"/>
      <c r="DE114" s="287"/>
      <c r="DF114" s="287"/>
      <c r="DG114" s="287"/>
      <c r="DH114" s="287"/>
      <c r="DI114" s="287"/>
      <c r="DJ114" s="287"/>
      <c r="DK114" s="287"/>
      <c r="DL114" s="287"/>
      <c r="DM114" s="287"/>
      <c r="DN114" s="287"/>
      <c r="DO114" s="287"/>
      <c r="DP114" s="287"/>
      <c r="DQ114" s="287"/>
      <c r="DR114" s="287"/>
      <c r="DS114" s="287"/>
      <c r="DT114" s="287"/>
      <c r="DU114" s="287"/>
      <c r="DV114" s="287"/>
      <c r="DW114" s="287"/>
      <c r="DX114" s="287"/>
      <c r="DY114" s="287"/>
      <c r="DZ114" s="287"/>
      <c r="EA114" s="287"/>
      <c r="EB114" s="287"/>
      <c r="EC114" s="287"/>
      <c r="ED114" s="287"/>
      <c r="EE114" s="287"/>
      <c r="EF114" s="287"/>
      <c r="EG114" s="287"/>
      <c r="EH114" s="287"/>
      <c r="EI114" s="287"/>
      <c r="EJ114" s="287"/>
      <c r="EK114" s="287"/>
      <c r="EL114" s="287"/>
      <c r="EM114" s="287"/>
      <c r="EN114" s="287"/>
      <c r="EO114" s="287"/>
      <c r="EP114" s="287"/>
      <c r="EQ114" s="287"/>
      <c r="ER114" s="287"/>
      <c r="ES114" s="287"/>
      <c r="ET114" s="287"/>
      <c r="EU114" s="287"/>
      <c r="EV114" s="287"/>
      <c r="EW114" s="287"/>
      <c r="EX114" s="287"/>
      <c r="EY114" s="287"/>
      <c r="EZ114" s="287"/>
      <c r="FA114" s="287"/>
      <c r="FB114" s="287"/>
      <c r="FC114" s="287"/>
      <c r="FD114" s="287"/>
      <c r="FE114" s="287"/>
      <c r="FF114" s="287"/>
      <c r="FG114" s="287"/>
      <c r="FH114" s="287"/>
      <c r="FI114" s="287"/>
      <c r="FJ114" s="287"/>
      <c r="FK114" s="287"/>
      <c r="FL114" s="287"/>
      <c r="FM114" s="287"/>
      <c r="FN114" s="288"/>
    </row>
    <row r="115" spans="1:170" ht="20.25" customHeight="1">
      <c r="A115" s="665"/>
      <c r="B115" s="666"/>
      <c r="C115" s="666"/>
      <c r="D115" s="662"/>
      <c r="E115" s="662"/>
      <c r="F115" s="662"/>
      <c r="G115" s="662"/>
      <c r="H115" s="668"/>
      <c r="I115" s="662"/>
      <c r="J115" s="662"/>
      <c r="K115" s="664"/>
      <c r="L115" s="664"/>
      <c r="M115" s="659"/>
      <c r="N115" s="659"/>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87"/>
      <c r="CC115" s="287"/>
      <c r="CD115" s="287"/>
      <c r="CE115" s="287"/>
      <c r="CF115" s="287"/>
      <c r="CG115" s="287"/>
      <c r="CH115" s="287"/>
      <c r="CI115" s="287"/>
      <c r="CJ115" s="287"/>
      <c r="CK115" s="287"/>
      <c r="CL115" s="287"/>
      <c r="CM115" s="287"/>
      <c r="CN115" s="287"/>
      <c r="CO115" s="287"/>
      <c r="CP115" s="287"/>
      <c r="CQ115" s="287"/>
      <c r="CR115" s="287"/>
      <c r="CS115" s="287"/>
      <c r="CT115" s="287"/>
      <c r="CU115" s="287"/>
      <c r="CV115" s="287"/>
      <c r="CW115" s="287"/>
      <c r="CX115" s="287"/>
      <c r="CY115" s="287"/>
      <c r="CZ115" s="287"/>
      <c r="DA115" s="287"/>
      <c r="DB115" s="287"/>
      <c r="DC115" s="287"/>
      <c r="DD115" s="287"/>
      <c r="DE115" s="287"/>
      <c r="DF115" s="287"/>
      <c r="DG115" s="287"/>
      <c r="DH115" s="287"/>
      <c r="DI115" s="287"/>
      <c r="DJ115" s="287"/>
      <c r="DK115" s="287"/>
      <c r="DL115" s="287"/>
      <c r="DM115" s="287"/>
      <c r="DN115" s="287"/>
      <c r="DO115" s="287"/>
      <c r="DP115" s="287"/>
      <c r="DQ115" s="287"/>
      <c r="DR115" s="287"/>
      <c r="DS115" s="287"/>
      <c r="DT115" s="287"/>
      <c r="DU115" s="287"/>
      <c r="DV115" s="287"/>
      <c r="DW115" s="287"/>
      <c r="DX115" s="287"/>
      <c r="DY115" s="287"/>
      <c r="DZ115" s="287"/>
      <c r="EA115" s="287"/>
      <c r="EB115" s="287"/>
      <c r="EC115" s="287"/>
      <c r="ED115" s="287"/>
      <c r="EE115" s="287"/>
      <c r="EF115" s="287"/>
      <c r="EG115" s="287"/>
      <c r="EH115" s="287"/>
      <c r="EI115" s="287"/>
      <c r="EJ115" s="287"/>
      <c r="EK115" s="287"/>
      <c r="EL115" s="287"/>
      <c r="EM115" s="287"/>
      <c r="EN115" s="287"/>
      <c r="EO115" s="287"/>
      <c r="EP115" s="287"/>
      <c r="EQ115" s="287"/>
      <c r="ER115" s="287"/>
      <c r="ES115" s="287"/>
      <c r="ET115" s="287"/>
      <c r="EU115" s="287"/>
      <c r="EV115" s="287"/>
      <c r="EW115" s="287"/>
      <c r="EX115" s="287"/>
      <c r="EY115" s="287"/>
      <c r="EZ115" s="287"/>
      <c r="FA115" s="287"/>
      <c r="FB115" s="287"/>
      <c r="FC115" s="287"/>
      <c r="FD115" s="287"/>
      <c r="FE115" s="287"/>
      <c r="FF115" s="287"/>
      <c r="FG115" s="287"/>
      <c r="FH115" s="287"/>
      <c r="FI115" s="287"/>
      <c r="FJ115" s="287"/>
      <c r="FK115" s="287"/>
      <c r="FL115" s="287"/>
      <c r="FM115" s="287"/>
      <c r="FN115" s="288"/>
    </row>
    <row r="116" spans="1:170" ht="20.25" customHeight="1">
      <c r="A116" s="665"/>
      <c r="B116" s="666"/>
      <c r="C116" s="666"/>
      <c r="D116" s="662"/>
      <c r="E116" s="662"/>
      <c r="F116" s="662"/>
      <c r="G116" s="662"/>
      <c r="H116" s="668"/>
      <c r="I116" s="662"/>
      <c r="J116" s="662"/>
      <c r="K116" s="664"/>
      <c r="L116" s="664"/>
      <c r="M116" s="659"/>
      <c r="N116" s="659"/>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7"/>
      <c r="BZ116" s="287"/>
      <c r="CA116" s="287"/>
      <c r="CB116" s="287"/>
      <c r="CC116" s="287"/>
      <c r="CD116" s="287"/>
      <c r="CE116" s="287"/>
      <c r="CF116" s="287"/>
      <c r="CG116" s="287"/>
      <c r="CH116" s="287"/>
      <c r="CI116" s="287"/>
      <c r="CJ116" s="287"/>
      <c r="CK116" s="287"/>
      <c r="CL116" s="287"/>
      <c r="CM116" s="287"/>
      <c r="CN116" s="287"/>
      <c r="CO116" s="287"/>
      <c r="CP116" s="287"/>
      <c r="CQ116" s="287"/>
      <c r="CR116" s="287"/>
      <c r="CS116" s="287"/>
      <c r="CT116" s="287"/>
      <c r="CU116" s="287"/>
      <c r="CV116" s="287"/>
      <c r="CW116" s="287"/>
      <c r="CX116" s="287"/>
      <c r="CY116" s="287"/>
      <c r="CZ116" s="287"/>
      <c r="DA116" s="287"/>
      <c r="DB116" s="287"/>
      <c r="DC116" s="287"/>
      <c r="DD116" s="287"/>
      <c r="DE116" s="287"/>
      <c r="DF116" s="287"/>
      <c r="DG116" s="287"/>
      <c r="DH116" s="287"/>
      <c r="DI116" s="287"/>
      <c r="DJ116" s="287"/>
      <c r="DK116" s="287"/>
      <c r="DL116" s="287"/>
      <c r="DM116" s="287"/>
      <c r="DN116" s="287"/>
      <c r="DO116" s="287"/>
      <c r="DP116" s="287"/>
      <c r="DQ116" s="287"/>
      <c r="DR116" s="287"/>
      <c r="DS116" s="287"/>
      <c r="DT116" s="287"/>
      <c r="DU116" s="287"/>
      <c r="DV116" s="287"/>
      <c r="DW116" s="287"/>
      <c r="DX116" s="287"/>
      <c r="DY116" s="287"/>
      <c r="DZ116" s="287"/>
      <c r="EA116" s="287"/>
      <c r="EB116" s="287"/>
      <c r="EC116" s="287"/>
      <c r="ED116" s="287"/>
      <c r="EE116" s="287"/>
      <c r="EF116" s="287"/>
      <c r="EG116" s="287"/>
      <c r="EH116" s="287"/>
      <c r="EI116" s="287"/>
      <c r="EJ116" s="287"/>
      <c r="EK116" s="287"/>
      <c r="EL116" s="287"/>
      <c r="EM116" s="287"/>
      <c r="EN116" s="287"/>
      <c r="EO116" s="287"/>
      <c r="EP116" s="287"/>
      <c r="EQ116" s="287"/>
      <c r="ER116" s="287"/>
      <c r="ES116" s="287"/>
      <c r="ET116" s="287"/>
      <c r="EU116" s="287"/>
      <c r="EV116" s="287"/>
      <c r="EW116" s="287"/>
      <c r="EX116" s="287"/>
      <c r="EY116" s="287"/>
      <c r="EZ116" s="287"/>
      <c r="FA116" s="287"/>
      <c r="FB116" s="287"/>
      <c r="FC116" s="287"/>
      <c r="FD116" s="287"/>
      <c r="FE116" s="287"/>
      <c r="FF116" s="287"/>
      <c r="FG116" s="287"/>
      <c r="FH116" s="287"/>
      <c r="FI116" s="287"/>
      <c r="FJ116" s="287"/>
      <c r="FK116" s="287"/>
      <c r="FL116" s="287"/>
      <c r="FM116" s="287"/>
      <c r="FN116" s="288"/>
    </row>
    <row r="117" spans="1:170" ht="20.25" customHeight="1">
      <c r="A117" s="665"/>
      <c r="B117" s="666"/>
      <c r="C117" s="666"/>
      <c r="D117" s="662"/>
      <c r="E117" s="662"/>
      <c r="F117" s="662"/>
      <c r="G117" s="662"/>
      <c r="H117" s="668"/>
      <c r="I117" s="662"/>
      <c r="J117" s="662"/>
      <c r="K117" s="664"/>
      <c r="L117" s="664"/>
      <c r="M117" s="659"/>
      <c r="N117" s="659"/>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c r="BZ117" s="287"/>
      <c r="CA117" s="287"/>
      <c r="CB117" s="287"/>
      <c r="CC117" s="287"/>
      <c r="CD117" s="287"/>
      <c r="CE117" s="287"/>
      <c r="CF117" s="287"/>
      <c r="CG117" s="287"/>
      <c r="CH117" s="287"/>
      <c r="CI117" s="287"/>
      <c r="CJ117" s="287"/>
      <c r="CK117" s="287"/>
      <c r="CL117" s="287"/>
      <c r="CM117" s="287"/>
      <c r="CN117" s="287"/>
      <c r="CO117" s="287"/>
      <c r="CP117" s="287"/>
      <c r="CQ117" s="287"/>
      <c r="CR117" s="287"/>
      <c r="CS117" s="287"/>
      <c r="CT117" s="287"/>
      <c r="CU117" s="287"/>
      <c r="CV117" s="287"/>
      <c r="CW117" s="287"/>
      <c r="CX117" s="287"/>
      <c r="CY117" s="287"/>
      <c r="CZ117" s="287"/>
      <c r="DA117" s="287"/>
      <c r="DB117" s="287"/>
      <c r="DC117" s="287"/>
      <c r="DD117" s="287"/>
      <c r="DE117" s="287"/>
      <c r="DF117" s="287"/>
      <c r="DG117" s="287"/>
      <c r="DH117" s="287"/>
      <c r="DI117" s="287"/>
      <c r="DJ117" s="287"/>
      <c r="DK117" s="287"/>
      <c r="DL117" s="287"/>
      <c r="DM117" s="287"/>
      <c r="DN117" s="287"/>
      <c r="DO117" s="287"/>
      <c r="DP117" s="287"/>
      <c r="DQ117" s="287"/>
      <c r="DR117" s="287"/>
      <c r="DS117" s="287"/>
      <c r="DT117" s="287"/>
      <c r="DU117" s="287"/>
      <c r="DV117" s="287"/>
      <c r="DW117" s="287"/>
      <c r="DX117" s="287"/>
      <c r="DY117" s="287"/>
      <c r="DZ117" s="287"/>
      <c r="EA117" s="287"/>
      <c r="EB117" s="287"/>
      <c r="EC117" s="287"/>
      <c r="ED117" s="287"/>
      <c r="EE117" s="287"/>
      <c r="EF117" s="287"/>
      <c r="EG117" s="287"/>
      <c r="EH117" s="287"/>
      <c r="EI117" s="287"/>
      <c r="EJ117" s="287"/>
      <c r="EK117" s="287"/>
      <c r="EL117" s="287"/>
      <c r="EM117" s="287"/>
      <c r="EN117" s="287"/>
      <c r="EO117" s="287"/>
      <c r="EP117" s="287"/>
      <c r="EQ117" s="287"/>
      <c r="ER117" s="287"/>
      <c r="ES117" s="287"/>
      <c r="ET117" s="287"/>
      <c r="EU117" s="287"/>
      <c r="EV117" s="287"/>
      <c r="EW117" s="287"/>
      <c r="EX117" s="287"/>
      <c r="EY117" s="287"/>
      <c r="EZ117" s="287"/>
      <c r="FA117" s="287"/>
      <c r="FB117" s="287"/>
      <c r="FC117" s="287"/>
      <c r="FD117" s="287"/>
      <c r="FE117" s="287"/>
      <c r="FF117" s="287"/>
      <c r="FG117" s="287"/>
      <c r="FH117" s="287"/>
      <c r="FI117" s="287"/>
      <c r="FJ117" s="287"/>
      <c r="FK117" s="287"/>
      <c r="FL117" s="287"/>
      <c r="FM117" s="287"/>
      <c r="FN117" s="288"/>
    </row>
    <row r="118" spans="1:170" ht="20.25" customHeight="1">
      <c r="A118" s="665"/>
      <c r="B118" s="666"/>
      <c r="C118" s="666"/>
      <c r="D118" s="662"/>
      <c r="E118" s="662"/>
      <c r="F118" s="662"/>
      <c r="G118" s="662"/>
      <c r="H118" s="668"/>
      <c r="I118" s="662"/>
      <c r="J118" s="662"/>
      <c r="K118" s="664"/>
      <c r="L118" s="664"/>
      <c r="M118" s="659"/>
      <c r="N118" s="659"/>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c r="BY118" s="287"/>
      <c r="BZ118" s="287"/>
      <c r="CA118" s="287"/>
      <c r="CB118" s="287"/>
      <c r="CC118" s="287"/>
      <c r="CD118" s="287"/>
      <c r="CE118" s="287"/>
      <c r="CF118" s="287"/>
      <c r="CG118" s="287"/>
      <c r="CH118" s="287"/>
      <c r="CI118" s="287"/>
      <c r="CJ118" s="287"/>
      <c r="CK118" s="287"/>
      <c r="CL118" s="287"/>
      <c r="CM118" s="287"/>
      <c r="CN118" s="287"/>
      <c r="CO118" s="287"/>
      <c r="CP118" s="287"/>
      <c r="CQ118" s="287"/>
      <c r="CR118" s="287"/>
      <c r="CS118" s="287"/>
      <c r="CT118" s="287"/>
      <c r="CU118" s="287"/>
      <c r="CV118" s="287"/>
      <c r="CW118" s="287"/>
      <c r="CX118" s="287"/>
      <c r="CY118" s="287"/>
      <c r="CZ118" s="287"/>
      <c r="DA118" s="287"/>
      <c r="DB118" s="287"/>
      <c r="DC118" s="287"/>
      <c r="DD118" s="287"/>
      <c r="DE118" s="287"/>
      <c r="DF118" s="287"/>
      <c r="DG118" s="287"/>
      <c r="DH118" s="287"/>
      <c r="DI118" s="287"/>
      <c r="DJ118" s="287"/>
      <c r="DK118" s="287"/>
      <c r="DL118" s="287"/>
      <c r="DM118" s="287"/>
      <c r="DN118" s="287"/>
      <c r="DO118" s="287"/>
      <c r="DP118" s="287"/>
      <c r="DQ118" s="287"/>
      <c r="DR118" s="287"/>
      <c r="DS118" s="287"/>
      <c r="DT118" s="287"/>
      <c r="DU118" s="287"/>
      <c r="DV118" s="287"/>
      <c r="DW118" s="287"/>
      <c r="DX118" s="287"/>
      <c r="DY118" s="287"/>
      <c r="DZ118" s="287"/>
      <c r="EA118" s="287"/>
      <c r="EB118" s="287"/>
      <c r="EC118" s="287"/>
      <c r="ED118" s="287"/>
      <c r="EE118" s="287"/>
      <c r="EF118" s="287"/>
      <c r="EG118" s="287"/>
      <c r="EH118" s="287"/>
      <c r="EI118" s="287"/>
      <c r="EJ118" s="287"/>
      <c r="EK118" s="287"/>
      <c r="EL118" s="287"/>
      <c r="EM118" s="287"/>
      <c r="EN118" s="287"/>
      <c r="EO118" s="287"/>
      <c r="EP118" s="287"/>
      <c r="EQ118" s="287"/>
      <c r="ER118" s="287"/>
      <c r="ES118" s="287"/>
      <c r="ET118" s="287"/>
      <c r="EU118" s="287"/>
      <c r="EV118" s="287"/>
      <c r="EW118" s="287"/>
      <c r="EX118" s="287"/>
      <c r="EY118" s="287"/>
      <c r="EZ118" s="287"/>
      <c r="FA118" s="287"/>
      <c r="FB118" s="287"/>
      <c r="FC118" s="287"/>
      <c r="FD118" s="287"/>
      <c r="FE118" s="287"/>
      <c r="FF118" s="287"/>
      <c r="FG118" s="287"/>
      <c r="FH118" s="287"/>
      <c r="FI118" s="287"/>
      <c r="FJ118" s="287"/>
      <c r="FK118" s="287"/>
      <c r="FL118" s="287"/>
      <c r="FM118" s="287"/>
      <c r="FN118" s="288"/>
    </row>
    <row r="119" spans="1:170" ht="20.25" customHeight="1">
      <c r="A119" s="665">
        <f>'7- Mapa Final'!A120</f>
        <v>12</v>
      </c>
      <c r="B119" s="666" t="str">
        <f>'7- Mapa Final'!B120</f>
        <v>Ofrecer, prometer, entregar, aceptar o solicitar una ventaja indebida para:
Recibir bienes o servicios que no satisfacen las condiciones establecidas en los contratos y especificaciones técnicas</v>
      </c>
      <c r="C119" s="666" t="str">
        <f>'7- Mapa Final'!C120</f>
        <v xml:space="preserve">Cuando el supervisor y/o interventor en menoscabo de los intereses Institucionales y/o del Estado desvie, manipule, oculte, o se abstenga de brindar información sobre incumplimientos técnicos, financieros, contables, jurídicos y/o administrativos en la ejecución del contrato
 </v>
      </c>
      <c r="D119" s="667" t="str">
        <f>'7- Mapa Final'!J120</f>
        <v>Muy Baja - 1</v>
      </c>
      <c r="E119" s="667" t="str">
        <f>'7- Mapa Final'!K120</f>
        <v>Moderado - 3</v>
      </c>
      <c r="F119" s="662" t="str">
        <f>'7- Mapa Final'!M120</f>
        <v>Moderado - 3</v>
      </c>
      <c r="G119" s="662" t="str">
        <f>'7- Mapa Final'!N120</f>
        <v>Reducir (Mitigar)</v>
      </c>
      <c r="H119" s="668" t="str">
        <f>'7- Mapa Final'!O120</f>
        <v>Informe trimestral de seguimiento al cumplimiento de las actividades del Sistema de Gestión Antisoborno</v>
      </c>
      <c r="I119" s="662" t="s">
        <v>542</v>
      </c>
      <c r="J119" s="662"/>
      <c r="K119" s="663">
        <v>45383</v>
      </c>
      <c r="L119" s="663">
        <v>45473</v>
      </c>
      <c r="M119" s="659" t="s">
        <v>567</v>
      </c>
      <c r="N119" s="659" t="s">
        <v>416</v>
      </c>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c r="BZ119" s="287"/>
      <c r="CA119" s="287"/>
      <c r="CB119" s="287"/>
      <c r="CC119" s="287"/>
      <c r="CD119" s="287"/>
      <c r="CE119" s="287"/>
      <c r="CF119" s="287"/>
      <c r="CG119" s="287"/>
      <c r="CH119" s="287"/>
      <c r="CI119" s="287"/>
      <c r="CJ119" s="287"/>
      <c r="CK119" s="287"/>
      <c r="CL119" s="287"/>
      <c r="CM119" s="287"/>
      <c r="CN119" s="287"/>
      <c r="CO119" s="287"/>
      <c r="CP119" s="287"/>
      <c r="CQ119" s="287"/>
      <c r="CR119" s="287"/>
      <c r="CS119" s="287"/>
      <c r="CT119" s="287"/>
      <c r="CU119" s="287"/>
      <c r="CV119" s="287"/>
      <c r="CW119" s="287"/>
      <c r="CX119" s="287"/>
      <c r="CY119" s="287"/>
      <c r="CZ119" s="287"/>
      <c r="DA119" s="287"/>
      <c r="DB119" s="287"/>
      <c r="DC119" s="287"/>
      <c r="DD119" s="287"/>
      <c r="DE119" s="287"/>
      <c r="DF119" s="287"/>
      <c r="DG119" s="287"/>
      <c r="DH119" s="287"/>
      <c r="DI119" s="287"/>
      <c r="DJ119" s="287"/>
      <c r="DK119" s="287"/>
      <c r="DL119" s="287"/>
      <c r="DM119" s="287"/>
      <c r="DN119" s="287"/>
      <c r="DO119" s="287"/>
      <c r="DP119" s="287"/>
      <c r="DQ119" s="287"/>
      <c r="DR119" s="287"/>
      <c r="DS119" s="287"/>
      <c r="DT119" s="287"/>
      <c r="DU119" s="287"/>
      <c r="DV119" s="287"/>
      <c r="DW119" s="287"/>
      <c r="DX119" s="287"/>
      <c r="DY119" s="287"/>
      <c r="DZ119" s="287"/>
      <c r="EA119" s="287"/>
      <c r="EB119" s="287"/>
      <c r="EC119" s="287"/>
      <c r="ED119" s="287"/>
      <c r="EE119" s="287"/>
      <c r="EF119" s="287"/>
      <c r="EG119" s="287"/>
      <c r="EH119" s="287"/>
      <c r="EI119" s="287"/>
      <c r="EJ119" s="287"/>
      <c r="EK119" s="287"/>
      <c r="EL119" s="287"/>
      <c r="EM119" s="287"/>
      <c r="EN119" s="287"/>
      <c r="EO119" s="287"/>
      <c r="EP119" s="287"/>
      <c r="EQ119" s="287"/>
      <c r="ER119" s="287"/>
      <c r="ES119" s="287"/>
      <c r="ET119" s="287"/>
      <c r="EU119" s="287"/>
      <c r="EV119" s="287"/>
      <c r="EW119" s="287"/>
      <c r="EX119" s="287"/>
      <c r="EY119" s="287"/>
      <c r="EZ119" s="287"/>
      <c r="FA119" s="287"/>
      <c r="FB119" s="287"/>
      <c r="FC119" s="287"/>
      <c r="FD119" s="287"/>
      <c r="FE119" s="287"/>
      <c r="FF119" s="287"/>
      <c r="FG119" s="287"/>
      <c r="FH119" s="287"/>
      <c r="FI119" s="287"/>
      <c r="FJ119" s="287"/>
      <c r="FK119" s="287"/>
      <c r="FL119" s="287"/>
      <c r="FM119" s="287"/>
      <c r="FN119" s="288"/>
    </row>
    <row r="120" spans="1:170" ht="20.25" customHeight="1">
      <c r="A120" s="665"/>
      <c r="B120" s="666"/>
      <c r="C120" s="666"/>
      <c r="D120" s="662"/>
      <c r="E120" s="662"/>
      <c r="F120" s="662"/>
      <c r="G120" s="662"/>
      <c r="H120" s="668"/>
      <c r="I120" s="662"/>
      <c r="J120" s="662"/>
      <c r="K120" s="664"/>
      <c r="L120" s="664"/>
      <c r="M120" s="659"/>
      <c r="N120" s="659"/>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287"/>
      <c r="CA120" s="287"/>
      <c r="CB120" s="287"/>
      <c r="CC120" s="287"/>
      <c r="CD120" s="287"/>
      <c r="CE120" s="287"/>
      <c r="CF120" s="287"/>
      <c r="CG120" s="287"/>
      <c r="CH120" s="287"/>
      <c r="CI120" s="287"/>
      <c r="CJ120" s="287"/>
      <c r="CK120" s="287"/>
      <c r="CL120" s="287"/>
      <c r="CM120" s="287"/>
      <c r="CN120" s="287"/>
      <c r="CO120" s="287"/>
      <c r="CP120" s="287"/>
      <c r="CQ120" s="287"/>
      <c r="CR120" s="287"/>
      <c r="CS120" s="287"/>
      <c r="CT120" s="287"/>
      <c r="CU120" s="287"/>
      <c r="CV120" s="287"/>
      <c r="CW120" s="287"/>
      <c r="CX120" s="287"/>
      <c r="CY120" s="287"/>
      <c r="CZ120" s="287"/>
      <c r="DA120" s="287"/>
      <c r="DB120" s="287"/>
      <c r="DC120" s="287"/>
      <c r="DD120" s="287"/>
      <c r="DE120" s="287"/>
      <c r="DF120" s="287"/>
      <c r="DG120" s="287"/>
      <c r="DH120" s="287"/>
      <c r="DI120" s="287"/>
      <c r="DJ120" s="287"/>
      <c r="DK120" s="287"/>
      <c r="DL120" s="287"/>
      <c r="DM120" s="287"/>
      <c r="DN120" s="287"/>
      <c r="DO120" s="287"/>
      <c r="DP120" s="287"/>
      <c r="DQ120" s="287"/>
      <c r="DR120" s="287"/>
      <c r="DS120" s="287"/>
      <c r="DT120" s="287"/>
      <c r="DU120" s="287"/>
      <c r="DV120" s="287"/>
      <c r="DW120" s="287"/>
      <c r="DX120" s="287"/>
      <c r="DY120" s="287"/>
      <c r="DZ120" s="287"/>
      <c r="EA120" s="287"/>
      <c r="EB120" s="287"/>
      <c r="EC120" s="287"/>
      <c r="ED120" s="287"/>
      <c r="EE120" s="287"/>
      <c r="EF120" s="287"/>
      <c r="EG120" s="287"/>
      <c r="EH120" s="287"/>
      <c r="EI120" s="287"/>
      <c r="EJ120" s="287"/>
      <c r="EK120" s="287"/>
      <c r="EL120" s="287"/>
      <c r="EM120" s="287"/>
      <c r="EN120" s="287"/>
      <c r="EO120" s="287"/>
      <c r="EP120" s="287"/>
      <c r="EQ120" s="287"/>
      <c r="ER120" s="287"/>
      <c r="ES120" s="287"/>
      <c r="ET120" s="287"/>
      <c r="EU120" s="287"/>
      <c r="EV120" s="287"/>
      <c r="EW120" s="287"/>
      <c r="EX120" s="287"/>
      <c r="EY120" s="287"/>
      <c r="EZ120" s="287"/>
      <c r="FA120" s="287"/>
      <c r="FB120" s="287"/>
      <c r="FC120" s="287"/>
      <c r="FD120" s="287"/>
      <c r="FE120" s="287"/>
      <c r="FF120" s="287"/>
      <c r="FG120" s="287"/>
      <c r="FH120" s="287"/>
      <c r="FI120" s="287"/>
      <c r="FJ120" s="287"/>
      <c r="FK120" s="287"/>
      <c r="FL120" s="287"/>
      <c r="FM120" s="287"/>
      <c r="FN120" s="288"/>
    </row>
    <row r="121" spans="1:170" ht="20.25" customHeight="1">
      <c r="A121" s="665"/>
      <c r="B121" s="666"/>
      <c r="C121" s="666"/>
      <c r="D121" s="662"/>
      <c r="E121" s="662"/>
      <c r="F121" s="662"/>
      <c r="G121" s="662"/>
      <c r="H121" s="668"/>
      <c r="I121" s="662"/>
      <c r="J121" s="662"/>
      <c r="K121" s="664"/>
      <c r="L121" s="664"/>
      <c r="M121" s="659"/>
      <c r="N121" s="659"/>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c r="BR121" s="287"/>
      <c r="BS121" s="287"/>
      <c r="BT121" s="287"/>
      <c r="BU121" s="287"/>
      <c r="BV121" s="287"/>
      <c r="BW121" s="287"/>
      <c r="BX121" s="287"/>
      <c r="BY121" s="287"/>
      <c r="BZ121" s="287"/>
      <c r="CA121" s="287"/>
      <c r="CB121" s="287"/>
      <c r="CC121" s="287"/>
      <c r="CD121" s="287"/>
      <c r="CE121" s="287"/>
      <c r="CF121" s="287"/>
      <c r="CG121" s="287"/>
      <c r="CH121" s="287"/>
      <c r="CI121" s="287"/>
      <c r="CJ121" s="287"/>
      <c r="CK121" s="287"/>
      <c r="CL121" s="287"/>
      <c r="CM121" s="287"/>
      <c r="CN121" s="287"/>
      <c r="CO121" s="287"/>
      <c r="CP121" s="287"/>
      <c r="CQ121" s="287"/>
      <c r="CR121" s="287"/>
      <c r="CS121" s="287"/>
      <c r="CT121" s="287"/>
      <c r="CU121" s="287"/>
      <c r="CV121" s="287"/>
      <c r="CW121" s="287"/>
      <c r="CX121" s="287"/>
      <c r="CY121" s="287"/>
      <c r="CZ121" s="287"/>
      <c r="DA121" s="287"/>
      <c r="DB121" s="287"/>
      <c r="DC121" s="287"/>
      <c r="DD121" s="287"/>
      <c r="DE121" s="287"/>
      <c r="DF121" s="287"/>
      <c r="DG121" s="287"/>
      <c r="DH121" s="287"/>
      <c r="DI121" s="287"/>
      <c r="DJ121" s="287"/>
      <c r="DK121" s="287"/>
      <c r="DL121" s="287"/>
      <c r="DM121" s="287"/>
      <c r="DN121" s="287"/>
      <c r="DO121" s="287"/>
      <c r="DP121" s="287"/>
      <c r="DQ121" s="287"/>
      <c r="DR121" s="287"/>
      <c r="DS121" s="287"/>
      <c r="DT121" s="287"/>
      <c r="DU121" s="287"/>
      <c r="DV121" s="287"/>
      <c r="DW121" s="287"/>
      <c r="DX121" s="287"/>
      <c r="DY121" s="287"/>
      <c r="DZ121" s="287"/>
      <c r="EA121" s="287"/>
      <c r="EB121" s="287"/>
      <c r="EC121" s="287"/>
      <c r="ED121" s="287"/>
      <c r="EE121" s="287"/>
      <c r="EF121" s="287"/>
      <c r="EG121" s="287"/>
      <c r="EH121" s="287"/>
      <c r="EI121" s="287"/>
      <c r="EJ121" s="287"/>
      <c r="EK121" s="287"/>
      <c r="EL121" s="287"/>
      <c r="EM121" s="287"/>
      <c r="EN121" s="287"/>
      <c r="EO121" s="287"/>
      <c r="EP121" s="287"/>
      <c r="EQ121" s="287"/>
      <c r="ER121" s="287"/>
      <c r="ES121" s="287"/>
      <c r="ET121" s="287"/>
      <c r="EU121" s="287"/>
      <c r="EV121" s="287"/>
      <c r="EW121" s="287"/>
      <c r="EX121" s="287"/>
      <c r="EY121" s="287"/>
      <c r="EZ121" s="287"/>
      <c r="FA121" s="287"/>
      <c r="FB121" s="287"/>
      <c r="FC121" s="287"/>
      <c r="FD121" s="287"/>
      <c r="FE121" s="287"/>
      <c r="FF121" s="287"/>
      <c r="FG121" s="287"/>
      <c r="FH121" s="287"/>
      <c r="FI121" s="287"/>
      <c r="FJ121" s="287"/>
      <c r="FK121" s="287"/>
      <c r="FL121" s="287"/>
      <c r="FM121" s="287"/>
      <c r="FN121" s="288"/>
    </row>
    <row r="122" spans="1:170" ht="20.25" customHeight="1">
      <c r="A122" s="665"/>
      <c r="B122" s="666"/>
      <c r="C122" s="666"/>
      <c r="D122" s="662"/>
      <c r="E122" s="662"/>
      <c r="F122" s="662"/>
      <c r="G122" s="662"/>
      <c r="H122" s="668"/>
      <c r="I122" s="662"/>
      <c r="J122" s="662"/>
      <c r="K122" s="664"/>
      <c r="L122" s="664"/>
      <c r="M122" s="659"/>
      <c r="N122" s="659"/>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7"/>
      <c r="BZ122" s="287"/>
      <c r="CA122" s="287"/>
      <c r="CB122" s="287"/>
      <c r="CC122" s="287"/>
      <c r="CD122" s="287"/>
      <c r="CE122" s="287"/>
      <c r="CF122" s="287"/>
      <c r="CG122" s="287"/>
      <c r="CH122" s="287"/>
      <c r="CI122" s="287"/>
      <c r="CJ122" s="287"/>
      <c r="CK122" s="287"/>
      <c r="CL122" s="287"/>
      <c r="CM122" s="287"/>
      <c r="CN122" s="287"/>
      <c r="CO122" s="287"/>
      <c r="CP122" s="287"/>
      <c r="CQ122" s="287"/>
      <c r="CR122" s="287"/>
      <c r="CS122" s="287"/>
      <c r="CT122" s="287"/>
      <c r="CU122" s="287"/>
      <c r="CV122" s="287"/>
      <c r="CW122" s="287"/>
      <c r="CX122" s="287"/>
      <c r="CY122" s="287"/>
      <c r="CZ122" s="287"/>
      <c r="DA122" s="287"/>
      <c r="DB122" s="287"/>
      <c r="DC122" s="287"/>
      <c r="DD122" s="287"/>
      <c r="DE122" s="287"/>
      <c r="DF122" s="287"/>
      <c r="DG122" s="287"/>
      <c r="DH122" s="287"/>
      <c r="DI122" s="287"/>
      <c r="DJ122" s="287"/>
      <c r="DK122" s="287"/>
      <c r="DL122" s="287"/>
      <c r="DM122" s="287"/>
      <c r="DN122" s="287"/>
      <c r="DO122" s="287"/>
      <c r="DP122" s="287"/>
      <c r="DQ122" s="287"/>
      <c r="DR122" s="287"/>
      <c r="DS122" s="287"/>
      <c r="DT122" s="287"/>
      <c r="DU122" s="287"/>
      <c r="DV122" s="287"/>
      <c r="DW122" s="287"/>
      <c r="DX122" s="287"/>
      <c r="DY122" s="287"/>
      <c r="DZ122" s="287"/>
      <c r="EA122" s="287"/>
      <c r="EB122" s="287"/>
      <c r="EC122" s="287"/>
      <c r="ED122" s="287"/>
      <c r="EE122" s="287"/>
      <c r="EF122" s="287"/>
      <c r="EG122" s="287"/>
      <c r="EH122" s="287"/>
      <c r="EI122" s="287"/>
      <c r="EJ122" s="287"/>
      <c r="EK122" s="287"/>
      <c r="EL122" s="287"/>
      <c r="EM122" s="287"/>
      <c r="EN122" s="287"/>
      <c r="EO122" s="287"/>
      <c r="EP122" s="287"/>
      <c r="EQ122" s="287"/>
      <c r="ER122" s="287"/>
      <c r="ES122" s="287"/>
      <c r="ET122" s="287"/>
      <c r="EU122" s="287"/>
      <c r="EV122" s="287"/>
      <c r="EW122" s="287"/>
      <c r="EX122" s="287"/>
      <c r="EY122" s="287"/>
      <c r="EZ122" s="287"/>
      <c r="FA122" s="287"/>
      <c r="FB122" s="287"/>
      <c r="FC122" s="287"/>
      <c r="FD122" s="287"/>
      <c r="FE122" s="287"/>
      <c r="FF122" s="287"/>
      <c r="FG122" s="287"/>
      <c r="FH122" s="287"/>
      <c r="FI122" s="287"/>
      <c r="FJ122" s="287"/>
      <c r="FK122" s="287"/>
      <c r="FL122" s="287"/>
      <c r="FM122" s="287"/>
      <c r="FN122" s="288"/>
    </row>
    <row r="123" spans="1:170" ht="20.25" customHeight="1">
      <c r="A123" s="665"/>
      <c r="B123" s="666"/>
      <c r="C123" s="666"/>
      <c r="D123" s="662"/>
      <c r="E123" s="662"/>
      <c r="F123" s="662"/>
      <c r="G123" s="662"/>
      <c r="H123" s="668"/>
      <c r="I123" s="662"/>
      <c r="J123" s="662"/>
      <c r="K123" s="664"/>
      <c r="L123" s="664"/>
      <c r="M123" s="659"/>
      <c r="N123" s="659"/>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c r="BT123" s="287"/>
      <c r="BU123" s="287"/>
      <c r="BV123" s="287"/>
      <c r="BW123" s="287"/>
      <c r="BX123" s="287"/>
      <c r="BY123" s="287"/>
      <c r="BZ123" s="287"/>
      <c r="CA123" s="287"/>
      <c r="CB123" s="287"/>
      <c r="CC123" s="287"/>
      <c r="CD123" s="287"/>
      <c r="CE123" s="287"/>
      <c r="CF123" s="287"/>
      <c r="CG123" s="287"/>
      <c r="CH123" s="287"/>
      <c r="CI123" s="287"/>
      <c r="CJ123" s="287"/>
      <c r="CK123" s="287"/>
      <c r="CL123" s="287"/>
      <c r="CM123" s="287"/>
      <c r="CN123" s="287"/>
      <c r="CO123" s="287"/>
      <c r="CP123" s="287"/>
      <c r="CQ123" s="287"/>
      <c r="CR123" s="287"/>
      <c r="CS123" s="287"/>
      <c r="CT123" s="287"/>
      <c r="CU123" s="287"/>
      <c r="CV123" s="287"/>
      <c r="CW123" s="287"/>
      <c r="CX123" s="287"/>
      <c r="CY123" s="287"/>
      <c r="CZ123" s="287"/>
      <c r="DA123" s="287"/>
      <c r="DB123" s="287"/>
      <c r="DC123" s="287"/>
      <c r="DD123" s="287"/>
      <c r="DE123" s="287"/>
      <c r="DF123" s="287"/>
      <c r="DG123" s="287"/>
      <c r="DH123" s="287"/>
      <c r="DI123" s="287"/>
      <c r="DJ123" s="287"/>
      <c r="DK123" s="287"/>
      <c r="DL123" s="287"/>
      <c r="DM123" s="287"/>
      <c r="DN123" s="287"/>
      <c r="DO123" s="287"/>
      <c r="DP123" s="287"/>
      <c r="DQ123" s="287"/>
      <c r="DR123" s="287"/>
      <c r="DS123" s="287"/>
      <c r="DT123" s="287"/>
      <c r="DU123" s="287"/>
      <c r="DV123" s="287"/>
      <c r="DW123" s="287"/>
      <c r="DX123" s="287"/>
      <c r="DY123" s="287"/>
      <c r="DZ123" s="287"/>
      <c r="EA123" s="287"/>
      <c r="EB123" s="287"/>
      <c r="EC123" s="287"/>
      <c r="ED123" s="287"/>
      <c r="EE123" s="287"/>
      <c r="EF123" s="287"/>
      <c r="EG123" s="287"/>
      <c r="EH123" s="287"/>
      <c r="EI123" s="287"/>
      <c r="EJ123" s="287"/>
      <c r="EK123" s="287"/>
      <c r="EL123" s="287"/>
      <c r="EM123" s="287"/>
      <c r="EN123" s="287"/>
      <c r="EO123" s="287"/>
      <c r="EP123" s="287"/>
      <c r="EQ123" s="287"/>
      <c r="ER123" s="287"/>
      <c r="ES123" s="287"/>
      <c r="ET123" s="287"/>
      <c r="EU123" s="287"/>
      <c r="EV123" s="287"/>
      <c r="EW123" s="287"/>
      <c r="EX123" s="287"/>
      <c r="EY123" s="287"/>
      <c r="EZ123" s="287"/>
      <c r="FA123" s="287"/>
      <c r="FB123" s="287"/>
      <c r="FC123" s="287"/>
      <c r="FD123" s="287"/>
      <c r="FE123" s="287"/>
      <c r="FF123" s="287"/>
      <c r="FG123" s="287"/>
      <c r="FH123" s="287"/>
      <c r="FI123" s="287"/>
      <c r="FJ123" s="287"/>
      <c r="FK123" s="287"/>
      <c r="FL123" s="287"/>
      <c r="FM123" s="287"/>
      <c r="FN123" s="288"/>
    </row>
    <row r="124" spans="1:170" ht="20.25" customHeight="1">
      <c r="A124" s="665"/>
      <c r="B124" s="666"/>
      <c r="C124" s="666"/>
      <c r="D124" s="662"/>
      <c r="E124" s="662"/>
      <c r="F124" s="662"/>
      <c r="G124" s="662"/>
      <c r="H124" s="668"/>
      <c r="I124" s="662"/>
      <c r="J124" s="662"/>
      <c r="K124" s="664"/>
      <c r="L124" s="664"/>
      <c r="M124" s="659"/>
      <c r="N124" s="659"/>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7"/>
      <c r="BZ124" s="287"/>
      <c r="CA124" s="287"/>
      <c r="CB124" s="287"/>
      <c r="CC124" s="287"/>
      <c r="CD124" s="287"/>
      <c r="CE124" s="287"/>
      <c r="CF124" s="287"/>
      <c r="CG124" s="287"/>
      <c r="CH124" s="287"/>
      <c r="CI124" s="287"/>
      <c r="CJ124" s="287"/>
      <c r="CK124" s="287"/>
      <c r="CL124" s="287"/>
      <c r="CM124" s="287"/>
      <c r="CN124" s="287"/>
      <c r="CO124" s="287"/>
      <c r="CP124" s="287"/>
      <c r="CQ124" s="287"/>
      <c r="CR124" s="287"/>
      <c r="CS124" s="287"/>
      <c r="CT124" s="287"/>
      <c r="CU124" s="287"/>
      <c r="CV124" s="287"/>
      <c r="CW124" s="287"/>
      <c r="CX124" s="287"/>
      <c r="CY124" s="287"/>
      <c r="CZ124" s="287"/>
      <c r="DA124" s="287"/>
      <c r="DB124" s="287"/>
      <c r="DC124" s="287"/>
      <c r="DD124" s="287"/>
      <c r="DE124" s="287"/>
      <c r="DF124" s="287"/>
      <c r="DG124" s="287"/>
      <c r="DH124" s="287"/>
      <c r="DI124" s="287"/>
      <c r="DJ124" s="287"/>
      <c r="DK124" s="287"/>
      <c r="DL124" s="287"/>
      <c r="DM124" s="287"/>
      <c r="DN124" s="287"/>
      <c r="DO124" s="287"/>
      <c r="DP124" s="287"/>
      <c r="DQ124" s="287"/>
      <c r="DR124" s="287"/>
      <c r="DS124" s="287"/>
      <c r="DT124" s="287"/>
      <c r="DU124" s="287"/>
      <c r="DV124" s="287"/>
      <c r="DW124" s="287"/>
      <c r="DX124" s="287"/>
      <c r="DY124" s="287"/>
      <c r="DZ124" s="287"/>
      <c r="EA124" s="287"/>
      <c r="EB124" s="287"/>
      <c r="EC124" s="287"/>
      <c r="ED124" s="287"/>
      <c r="EE124" s="287"/>
      <c r="EF124" s="287"/>
      <c r="EG124" s="287"/>
      <c r="EH124" s="287"/>
      <c r="EI124" s="287"/>
      <c r="EJ124" s="287"/>
      <c r="EK124" s="287"/>
      <c r="EL124" s="287"/>
      <c r="EM124" s="287"/>
      <c r="EN124" s="287"/>
      <c r="EO124" s="287"/>
      <c r="EP124" s="287"/>
      <c r="EQ124" s="287"/>
      <c r="ER124" s="287"/>
      <c r="ES124" s="287"/>
      <c r="ET124" s="287"/>
      <c r="EU124" s="287"/>
      <c r="EV124" s="287"/>
      <c r="EW124" s="287"/>
      <c r="EX124" s="287"/>
      <c r="EY124" s="287"/>
      <c r="EZ124" s="287"/>
      <c r="FA124" s="287"/>
      <c r="FB124" s="287"/>
      <c r="FC124" s="287"/>
      <c r="FD124" s="287"/>
      <c r="FE124" s="287"/>
      <c r="FF124" s="287"/>
      <c r="FG124" s="287"/>
      <c r="FH124" s="287"/>
      <c r="FI124" s="287"/>
      <c r="FJ124" s="287"/>
      <c r="FK124" s="287"/>
      <c r="FL124" s="287"/>
      <c r="FM124" s="287"/>
      <c r="FN124" s="288"/>
    </row>
    <row r="125" spans="1:170" ht="20.25" customHeight="1">
      <c r="A125" s="665"/>
      <c r="B125" s="666"/>
      <c r="C125" s="666"/>
      <c r="D125" s="662"/>
      <c r="E125" s="662"/>
      <c r="F125" s="662"/>
      <c r="G125" s="662"/>
      <c r="H125" s="668"/>
      <c r="I125" s="662"/>
      <c r="J125" s="662"/>
      <c r="K125" s="664"/>
      <c r="L125" s="664"/>
      <c r="M125" s="659"/>
      <c r="N125" s="659"/>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c r="BV125" s="287"/>
      <c r="BW125" s="287"/>
      <c r="BX125" s="287"/>
      <c r="BY125" s="287"/>
      <c r="BZ125" s="287"/>
      <c r="CA125" s="287"/>
      <c r="CB125" s="287"/>
      <c r="CC125" s="287"/>
      <c r="CD125" s="287"/>
      <c r="CE125" s="287"/>
      <c r="CF125" s="287"/>
      <c r="CG125" s="287"/>
      <c r="CH125" s="287"/>
      <c r="CI125" s="287"/>
      <c r="CJ125" s="287"/>
      <c r="CK125" s="287"/>
      <c r="CL125" s="287"/>
      <c r="CM125" s="287"/>
      <c r="CN125" s="287"/>
      <c r="CO125" s="287"/>
      <c r="CP125" s="287"/>
      <c r="CQ125" s="287"/>
      <c r="CR125" s="287"/>
      <c r="CS125" s="287"/>
      <c r="CT125" s="287"/>
      <c r="CU125" s="287"/>
      <c r="CV125" s="287"/>
      <c r="CW125" s="287"/>
      <c r="CX125" s="287"/>
      <c r="CY125" s="287"/>
      <c r="CZ125" s="287"/>
      <c r="DA125" s="287"/>
      <c r="DB125" s="287"/>
      <c r="DC125" s="287"/>
      <c r="DD125" s="287"/>
      <c r="DE125" s="287"/>
      <c r="DF125" s="287"/>
      <c r="DG125" s="287"/>
      <c r="DH125" s="287"/>
      <c r="DI125" s="287"/>
      <c r="DJ125" s="287"/>
      <c r="DK125" s="287"/>
      <c r="DL125" s="287"/>
      <c r="DM125" s="287"/>
      <c r="DN125" s="287"/>
      <c r="DO125" s="287"/>
      <c r="DP125" s="287"/>
      <c r="DQ125" s="287"/>
      <c r="DR125" s="287"/>
      <c r="DS125" s="287"/>
      <c r="DT125" s="287"/>
      <c r="DU125" s="287"/>
      <c r="DV125" s="287"/>
      <c r="DW125" s="287"/>
      <c r="DX125" s="287"/>
      <c r="DY125" s="287"/>
      <c r="DZ125" s="287"/>
      <c r="EA125" s="287"/>
      <c r="EB125" s="287"/>
      <c r="EC125" s="287"/>
      <c r="ED125" s="287"/>
      <c r="EE125" s="287"/>
      <c r="EF125" s="287"/>
      <c r="EG125" s="287"/>
      <c r="EH125" s="287"/>
      <c r="EI125" s="287"/>
      <c r="EJ125" s="287"/>
      <c r="EK125" s="287"/>
      <c r="EL125" s="287"/>
      <c r="EM125" s="287"/>
      <c r="EN125" s="287"/>
      <c r="EO125" s="287"/>
      <c r="EP125" s="287"/>
      <c r="EQ125" s="287"/>
      <c r="ER125" s="287"/>
      <c r="ES125" s="287"/>
      <c r="ET125" s="287"/>
      <c r="EU125" s="287"/>
      <c r="EV125" s="287"/>
      <c r="EW125" s="287"/>
      <c r="EX125" s="287"/>
      <c r="EY125" s="287"/>
      <c r="EZ125" s="287"/>
      <c r="FA125" s="287"/>
      <c r="FB125" s="287"/>
      <c r="FC125" s="287"/>
      <c r="FD125" s="287"/>
      <c r="FE125" s="287"/>
      <c r="FF125" s="287"/>
      <c r="FG125" s="287"/>
      <c r="FH125" s="287"/>
      <c r="FI125" s="287"/>
      <c r="FJ125" s="287"/>
      <c r="FK125" s="287"/>
      <c r="FL125" s="287"/>
      <c r="FM125" s="287"/>
      <c r="FN125" s="288"/>
    </row>
    <row r="126" spans="1:170" ht="20.25" customHeight="1">
      <c r="A126" s="665"/>
      <c r="B126" s="666"/>
      <c r="C126" s="666"/>
      <c r="D126" s="662"/>
      <c r="E126" s="662"/>
      <c r="F126" s="662"/>
      <c r="G126" s="662"/>
      <c r="H126" s="668"/>
      <c r="I126" s="662"/>
      <c r="J126" s="662"/>
      <c r="K126" s="664"/>
      <c r="L126" s="664"/>
      <c r="M126" s="659"/>
      <c r="N126" s="659"/>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7"/>
      <c r="CE126" s="287"/>
      <c r="CF126" s="287"/>
      <c r="CG126" s="287"/>
      <c r="CH126" s="287"/>
      <c r="CI126" s="287"/>
      <c r="CJ126" s="287"/>
      <c r="CK126" s="287"/>
      <c r="CL126" s="287"/>
      <c r="CM126" s="287"/>
      <c r="CN126" s="287"/>
      <c r="CO126" s="287"/>
      <c r="CP126" s="287"/>
      <c r="CQ126" s="287"/>
      <c r="CR126" s="287"/>
      <c r="CS126" s="287"/>
      <c r="CT126" s="287"/>
      <c r="CU126" s="287"/>
      <c r="CV126" s="287"/>
      <c r="CW126" s="287"/>
      <c r="CX126" s="287"/>
      <c r="CY126" s="287"/>
      <c r="CZ126" s="287"/>
      <c r="DA126" s="287"/>
      <c r="DB126" s="287"/>
      <c r="DC126" s="287"/>
      <c r="DD126" s="287"/>
      <c r="DE126" s="287"/>
      <c r="DF126" s="287"/>
      <c r="DG126" s="287"/>
      <c r="DH126" s="287"/>
      <c r="DI126" s="287"/>
      <c r="DJ126" s="287"/>
      <c r="DK126" s="287"/>
      <c r="DL126" s="287"/>
      <c r="DM126" s="287"/>
      <c r="DN126" s="287"/>
      <c r="DO126" s="287"/>
      <c r="DP126" s="287"/>
      <c r="DQ126" s="287"/>
      <c r="DR126" s="287"/>
      <c r="DS126" s="287"/>
      <c r="DT126" s="287"/>
      <c r="DU126" s="287"/>
      <c r="DV126" s="287"/>
      <c r="DW126" s="287"/>
      <c r="DX126" s="287"/>
      <c r="DY126" s="287"/>
      <c r="DZ126" s="287"/>
      <c r="EA126" s="287"/>
      <c r="EB126" s="287"/>
      <c r="EC126" s="287"/>
      <c r="ED126" s="287"/>
      <c r="EE126" s="287"/>
      <c r="EF126" s="287"/>
      <c r="EG126" s="287"/>
      <c r="EH126" s="287"/>
      <c r="EI126" s="287"/>
      <c r="EJ126" s="287"/>
      <c r="EK126" s="287"/>
      <c r="EL126" s="287"/>
      <c r="EM126" s="287"/>
      <c r="EN126" s="287"/>
      <c r="EO126" s="287"/>
      <c r="EP126" s="287"/>
      <c r="EQ126" s="287"/>
      <c r="ER126" s="287"/>
      <c r="ES126" s="287"/>
      <c r="ET126" s="287"/>
      <c r="EU126" s="287"/>
      <c r="EV126" s="287"/>
      <c r="EW126" s="287"/>
      <c r="EX126" s="287"/>
      <c r="EY126" s="287"/>
      <c r="EZ126" s="287"/>
      <c r="FA126" s="287"/>
      <c r="FB126" s="287"/>
      <c r="FC126" s="287"/>
      <c r="FD126" s="287"/>
      <c r="FE126" s="287"/>
      <c r="FF126" s="287"/>
      <c r="FG126" s="287"/>
      <c r="FH126" s="287"/>
      <c r="FI126" s="287"/>
      <c r="FJ126" s="287"/>
      <c r="FK126" s="287"/>
      <c r="FL126" s="287"/>
      <c r="FM126" s="287"/>
      <c r="FN126" s="288"/>
    </row>
    <row r="127" spans="1:170" ht="20.25" customHeight="1">
      <c r="A127" s="665"/>
      <c r="B127" s="666"/>
      <c r="C127" s="666"/>
      <c r="D127" s="662"/>
      <c r="E127" s="662"/>
      <c r="F127" s="662"/>
      <c r="G127" s="662"/>
      <c r="H127" s="668"/>
      <c r="I127" s="662"/>
      <c r="J127" s="662"/>
      <c r="K127" s="664"/>
      <c r="L127" s="664"/>
      <c r="M127" s="659"/>
      <c r="N127" s="659"/>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c r="BO127" s="287"/>
      <c r="BP127" s="287"/>
      <c r="BQ127" s="287"/>
      <c r="BR127" s="287"/>
      <c r="BS127" s="287"/>
      <c r="BT127" s="287"/>
      <c r="BU127" s="287"/>
      <c r="BV127" s="287"/>
      <c r="BW127" s="287"/>
      <c r="BX127" s="287"/>
      <c r="BY127" s="287"/>
      <c r="BZ127" s="287"/>
      <c r="CA127" s="287"/>
      <c r="CB127" s="287"/>
      <c r="CC127" s="287"/>
      <c r="CD127" s="287"/>
      <c r="CE127" s="287"/>
      <c r="CF127" s="287"/>
      <c r="CG127" s="287"/>
      <c r="CH127" s="287"/>
      <c r="CI127" s="287"/>
      <c r="CJ127" s="287"/>
      <c r="CK127" s="287"/>
      <c r="CL127" s="287"/>
      <c r="CM127" s="287"/>
      <c r="CN127" s="287"/>
      <c r="CO127" s="287"/>
      <c r="CP127" s="287"/>
      <c r="CQ127" s="287"/>
      <c r="CR127" s="287"/>
      <c r="CS127" s="287"/>
      <c r="CT127" s="287"/>
      <c r="CU127" s="287"/>
      <c r="CV127" s="287"/>
      <c r="CW127" s="287"/>
      <c r="CX127" s="287"/>
      <c r="CY127" s="287"/>
      <c r="CZ127" s="287"/>
      <c r="DA127" s="287"/>
      <c r="DB127" s="287"/>
      <c r="DC127" s="287"/>
      <c r="DD127" s="287"/>
      <c r="DE127" s="287"/>
      <c r="DF127" s="287"/>
      <c r="DG127" s="287"/>
      <c r="DH127" s="287"/>
      <c r="DI127" s="287"/>
      <c r="DJ127" s="287"/>
      <c r="DK127" s="287"/>
      <c r="DL127" s="287"/>
      <c r="DM127" s="287"/>
      <c r="DN127" s="287"/>
      <c r="DO127" s="287"/>
      <c r="DP127" s="287"/>
      <c r="DQ127" s="287"/>
      <c r="DR127" s="287"/>
      <c r="DS127" s="287"/>
      <c r="DT127" s="287"/>
      <c r="DU127" s="287"/>
      <c r="DV127" s="287"/>
      <c r="DW127" s="287"/>
      <c r="DX127" s="287"/>
      <c r="DY127" s="287"/>
      <c r="DZ127" s="287"/>
      <c r="EA127" s="287"/>
      <c r="EB127" s="287"/>
      <c r="EC127" s="287"/>
      <c r="ED127" s="287"/>
      <c r="EE127" s="287"/>
      <c r="EF127" s="287"/>
      <c r="EG127" s="287"/>
      <c r="EH127" s="287"/>
      <c r="EI127" s="287"/>
      <c r="EJ127" s="287"/>
      <c r="EK127" s="287"/>
      <c r="EL127" s="287"/>
      <c r="EM127" s="287"/>
      <c r="EN127" s="287"/>
      <c r="EO127" s="287"/>
      <c r="EP127" s="287"/>
      <c r="EQ127" s="287"/>
      <c r="ER127" s="287"/>
      <c r="ES127" s="287"/>
      <c r="ET127" s="287"/>
      <c r="EU127" s="287"/>
      <c r="EV127" s="287"/>
      <c r="EW127" s="287"/>
      <c r="EX127" s="287"/>
      <c r="EY127" s="287"/>
      <c r="EZ127" s="287"/>
      <c r="FA127" s="287"/>
      <c r="FB127" s="287"/>
      <c r="FC127" s="287"/>
      <c r="FD127" s="287"/>
      <c r="FE127" s="287"/>
      <c r="FF127" s="287"/>
      <c r="FG127" s="287"/>
      <c r="FH127" s="287"/>
      <c r="FI127" s="287"/>
      <c r="FJ127" s="287"/>
      <c r="FK127" s="287"/>
      <c r="FL127" s="287"/>
      <c r="FM127" s="287"/>
      <c r="FN127" s="288"/>
    </row>
    <row r="128" spans="1:170" ht="20.25" customHeight="1">
      <c r="A128" s="665"/>
      <c r="B128" s="666"/>
      <c r="C128" s="666"/>
      <c r="D128" s="662"/>
      <c r="E128" s="662"/>
      <c r="F128" s="662"/>
      <c r="G128" s="662"/>
      <c r="H128" s="668"/>
      <c r="I128" s="662"/>
      <c r="J128" s="662"/>
      <c r="K128" s="664"/>
      <c r="L128" s="664"/>
      <c r="M128" s="659"/>
      <c r="N128" s="659"/>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c r="BO128" s="287"/>
      <c r="BP128" s="287"/>
      <c r="BQ128" s="287"/>
      <c r="BR128" s="287"/>
      <c r="BS128" s="287"/>
      <c r="BT128" s="287"/>
      <c r="BU128" s="287"/>
      <c r="BV128" s="287"/>
      <c r="BW128" s="287"/>
      <c r="BX128" s="287"/>
      <c r="BY128" s="287"/>
      <c r="BZ128" s="287"/>
      <c r="CA128" s="287"/>
      <c r="CB128" s="287"/>
      <c r="CC128" s="287"/>
      <c r="CD128" s="287"/>
      <c r="CE128" s="287"/>
      <c r="CF128" s="287"/>
      <c r="CG128" s="287"/>
      <c r="CH128" s="287"/>
      <c r="CI128" s="287"/>
      <c r="CJ128" s="287"/>
      <c r="CK128" s="287"/>
      <c r="CL128" s="287"/>
      <c r="CM128" s="287"/>
      <c r="CN128" s="287"/>
      <c r="CO128" s="287"/>
      <c r="CP128" s="287"/>
      <c r="CQ128" s="287"/>
      <c r="CR128" s="287"/>
      <c r="CS128" s="287"/>
      <c r="CT128" s="287"/>
      <c r="CU128" s="287"/>
      <c r="CV128" s="287"/>
      <c r="CW128" s="287"/>
      <c r="CX128" s="287"/>
      <c r="CY128" s="287"/>
      <c r="CZ128" s="287"/>
      <c r="DA128" s="287"/>
      <c r="DB128" s="287"/>
      <c r="DC128" s="287"/>
      <c r="DD128" s="287"/>
      <c r="DE128" s="287"/>
      <c r="DF128" s="287"/>
      <c r="DG128" s="287"/>
      <c r="DH128" s="287"/>
      <c r="DI128" s="287"/>
      <c r="DJ128" s="287"/>
      <c r="DK128" s="287"/>
      <c r="DL128" s="287"/>
      <c r="DM128" s="287"/>
      <c r="DN128" s="287"/>
      <c r="DO128" s="287"/>
      <c r="DP128" s="287"/>
      <c r="DQ128" s="287"/>
      <c r="DR128" s="287"/>
      <c r="DS128" s="287"/>
      <c r="DT128" s="287"/>
      <c r="DU128" s="287"/>
      <c r="DV128" s="287"/>
      <c r="DW128" s="287"/>
      <c r="DX128" s="287"/>
      <c r="DY128" s="287"/>
      <c r="DZ128" s="287"/>
      <c r="EA128" s="287"/>
      <c r="EB128" s="287"/>
      <c r="EC128" s="287"/>
      <c r="ED128" s="287"/>
      <c r="EE128" s="287"/>
      <c r="EF128" s="287"/>
      <c r="EG128" s="287"/>
      <c r="EH128" s="287"/>
      <c r="EI128" s="287"/>
      <c r="EJ128" s="287"/>
      <c r="EK128" s="287"/>
      <c r="EL128" s="287"/>
      <c r="EM128" s="287"/>
      <c r="EN128" s="287"/>
      <c r="EO128" s="287"/>
      <c r="EP128" s="287"/>
      <c r="EQ128" s="287"/>
      <c r="ER128" s="287"/>
      <c r="ES128" s="287"/>
      <c r="ET128" s="287"/>
      <c r="EU128" s="287"/>
      <c r="EV128" s="287"/>
      <c r="EW128" s="287"/>
      <c r="EX128" s="287"/>
      <c r="EY128" s="287"/>
      <c r="EZ128" s="287"/>
      <c r="FA128" s="287"/>
      <c r="FB128" s="287"/>
      <c r="FC128" s="287"/>
      <c r="FD128" s="287"/>
      <c r="FE128" s="287"/>
      <c r="FF128" s="287"/>
      <c r="FG128" s="287"/>
      <c r="FH128" s="287"/>
      <c r="FI128" s="287"/>
      <c r="FJ128" s="287"/>
      <c r="FK128" s="287"/>
      <c r="FL128" s="287"/>
      <c r="FM128" s="287"/>
      <c r="FN128" s="288"/>
    </row>
    <row r="129" spans="1:170" ht="20.25" customHeight="1">
      <c r="A129" s="665">
        <f>'7- Mapa Final'!A130</f>
        <v>13</v>
      </c>
      <c r="B129" s="666" t="str">
        <f>'7- Mapa Final'!B130</f>
        <v>Ofrecer, prometer, entregar, aceptar o solicitar una ventaja indebida para:
Permitir el uso de los bienes muebles e inmuebles, equipos y consumibles de la entidad con destino diferente a lo establecido.</v>
      </c>
      <c r="C129" s="666" t="str">
        <f>'7- Mapa Final'!C130</f>
        <v xml:space="preserve">Permitir el uso o destinación de los bienes muebles, inmuebles, equipos y consumibles de la entidad con proposito diferente a lo establecido </v>
      </c>
      <c r="D129" s="667" t="str">
        <f>'7- Mapa Final'!J130</f>
        <v>Muy Baja - 1</v>
      </c>
      <c r="E129" s="667" t="str">
        <f>'7- Mapa Final'!K130</f>
        <v>Moderado - 3</v>
      </c>
      <c r="F129" s="662" t="str">
        <f>'7- Mapa Final'!M130</f>
        <v>Moderado - 3</v>
      </c>
      <c r="G129" s="662" t="str">
        <f>'7- Mapa Final'!N130</f>
        <v>Reducir (Mitigar)</v>
      </c>
      <c r="H129" s="668" t="str">
        <f>'7- Mapa Final'!O130</f>
        <v>Informe trimestral de seguimiento al cumplimiento de las actividades del Sistema de Gestión Antisoborno</v>
      </c>
      <c r="I129" s="662" t="s">
        <v>542</v>
      </c>
      <c r="J129" s="662"/>
      <c r="K129" s="663">
        <v>45383</v>
      </c>
      <c r="L129" s="663">
        <v>45473</v>
      </c>
      <c r="M129" s="659" t="s">
        <v>568</v>
      </c>
      <c r="N129" s="659" t="s">
        <v>416</v>
      </c>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c r="BO129" s="287"/>
      <c r="BP129" s="287"/>
      <c r="BQ129" s="287"/>
      <c r="BR129" s="287"/>
      <c r="BS129" s="287"/>
      <c r="BT129" s="287"/>
      <c r="BU129" s="287"/>
      <c r="BV129" s="287"/>
      <c r="BW129" s="287"/>
      <c r="BX129" s="287"/>
      <c r="BY129" s="287"/>
      <c r="BZ129" s="28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87"/>
      <c r="DQ129" s="287"/>
      <c r="DR129" s="287"/>
      <c r="DS129" s="287"/>
      <c r="DT129" s="287"/>
      <c r="DU129" s="287"/>
      <c r="DV129" s="287"/>
      <c r="DW129" s="287"/>
      <c r="DX129" s="287"/>
      <c r="DY129" s="287"/>
      <c r="DZ129" s="287"/>
      <c r="EA129" s="287"/>
      <c r="EB129" s="287"/>
      <c r="EC129" s="287"/>
      <c r="ED129" s="287"/>
      <c r="EE129" s="287"/>
      <c r="EF129" s="287"/>
      <c r="EG129" s="287"/>
      <c r="EH129" s="287"/>
      <c r="EI129" s="287"/>
      <c r="EJ129" s="287"/>
      <c r="EK129" s="287"/>
      <c r="EL129" s="287"/>
      <c r="EM129" s="287"/>
      <c r="EN129" s="287"/>
      <c r="EO129" s="287"/>
      <c r="EP129" s="287"/>
      <c r="EQ129" s="287"/>
      <c r="ER129" s="287"/>
      <c r="ES129" s="287"/>
      <c r="ET129" s="287"/>
      <c r="EU129" s="287"/>
      <c r="EV129" s="287"/>
      <c r="EW129" s="287"/>
      <c r="EX129" s="287"/>
      <c r="EY129" s="287"/>
      <c r="EZ129" s="287"/>
      <c r="FA129" s="287"/>
      <c r="FB129" s="287"/>
      <c r="FC129" s="287"/>
      <c r="FD129" s="287"/>
      <c r="FE129" s="287"/>
      <c r="FF129" s="287"/>
      <c r="FG129" s="287"/>
      <c r="FH129" s="287"/>
      <c r="FI129" s="287"/>
      <c r="FJ129" s="287"/>
      <c r="FK129" s="287"/>
      <c r="FL129" s="287"/>
      <c r="FM129" s="287"/>
      <c r="FN129" s="288"/>
    </row>
    <row r="130" spans="1:170" ht="20.25" customHeight="1">
      <c r="A130" s="665"/>
      <c r="B130" s="666"/>
      <c r="C130" s="666"/>
      <c r="D130" s="662"/>
      <c r="E130" s="662"/>
      <c r="F130" s="662"/>
      <c r="G130" s="662"/>
      <c r="H130" s="668"/>
      <c r="I130" s="662"/>
      <c r="J130" s="662"/>
      <c r="K130" s="664"/>
      <c r="L130" s="664"/>
      <c r="M130" s="659"/>
      <c r="N130" s="659"/>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c r="BR130" s="287"/>
      <c r="BS130" s="287"/>
      <c r="BT130" s="287"/>
      <c r="BU130" s="287"/>
      <c r="BV130" s="287"/>
      <c r="BW130" s="287"/>
      <c r="BX130" s="287"/>
      <c r="BY130" s="287"/>
      <c r="BZ130" s="28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87"/>
      <c r="DQ130" s="287"/>
      <c r="DR130" s="287"/>
      <c r="DS130" s="287"/>
      <c r="DT130" s="287"/>
      <c r="DU130" s="287"/>
      <c r="DV130" s="287"/>
      <c r="DW130" s="287"/>
      <c r="DX130" s="287"/>
      <c r="DY130" s="287"/>
      <c r="DZ130" s="287"/>
      <c r="EA130" s="287"/>
      <c r="EB130" s="287"/>
      <c r="EC130" s="287"/>
      <c r="ED130" s="287"/>
      <c r="EE130" s="287"/>
      <c r="EF130" s="287"/>
      <c r="EG130" s="287"/>
      <c r="EH130" s="287"/>
      <c r="EI130" s="287"/>
      <c r="EJ130" s="287"/>
      <c r="EK130" s="287"/>
      <c r="EL130" s="287"/>
      <c r="EM130" s="287"/>
      <c r="EN130" s="287"/>
      <c r="EO130" s="287"/>
      <c r="EP130" s="287"/>
      <c r="EQ130" s="287"/>
      <c r="ER130" s="287"/>
      <c r="ES130" s="287"/>
      <c r="ET130" s="287"/>
      <c r="EU130" s="287"/>
      <c r="EV130" s="287"/>
      <c r="EW130" s="287"/>
      <c r="EX130" s="287"/>
      <c r="EY130" s="287"/>
      <c r="EZ130" s="287"/>
      <c r="FA130" s="287"/>
      <c r="FB130" s="287"/>
      <c r="FC130" s="287"/>
      <c r="FD130" s="287"/>
      <c r="FE130" s="287"/>
      <c r="FF130" s="287"/>
      <c r="FG130" s="287"/>
      <c r="FH130" s="287"/>
      <c r="FI130" s="287"/>
      <c r="FJ130" s="287"/>
      <c r="FK130" s="287"/>
      <c r="FL130" s="287"/>
      <c r="FM130" s="287"/>
      <c r="FN130" s="288"/>
    </row>
    <row r="131" spans="1:170" ht="20.25" customHeight="1">
      <c r="A131" s="665"/>
      <c r="B131" s="666"/>
      <c r="C131" s="666"/>
      <c r="D131" s="662"/>
      <c r="E131" s="662"/>
      <c r="F131" s="662"/>
      <c r="G131" s="662"/>
      <c r="H131" s="668"/>
      <c r="I131" s="662"/>
      <c r="J131" s="662"/>
      <c r="K131" s="664"/>
      <c r="L131" s="664"/>
      <c r="M131" s="659"/>
      <c r="N131" s="659"/>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87"/>
      <c r="DQ131" s="287"/>
      <c r="DR131" s="287"/>
      <c r="DS131" s="287"/>
      <c r="DT131" s="287"/>
      <c r="DU131" s="287"/>
      <c r="DV131" s="287"/>
      <c r="DW131" s="287"/>
      <c r="DX131" s="287"/>
      <c r="DY131" s="287"/>
      <c r="DZ131" s="287"/>
      <c r="EA131" s="287"/>
      <c r="EB131" s="287"/>
      <c r="EC131" s="287"/>
      <c r="ED131" s="287"/>
      <c r="EE131" s="287"/>
      <c r="EF131" s="287"/>
      <c r="EG131" s="287"/>
      <c r="EH131" s="287"/>
      <c r="EI131" s="287"/>
      <c r="EJ131" s="287"/>
      <c r="EK131" s="287"/>
      <c r="EL131" s="287"/>
      <c r="EM131" s="287"/>
      <c r="EN131" s="287"/>
      <c r="EO131" s="287"/>
      <c r="EP131" s="287"/>
      <c r="EQ131" s="287"/>
      <c r="ER131" s="287"/>
      <c r="ES131" s="287"/>
      <c r="ET131" s="287"/>
      <c r="EU131" s="287"/>
      <c r="EV131" s="287"/>
      <c r="EW131" s="287"/>
      <c r="EX131" s="287"/>
      <c r="EY131" s="287"/>
      <c r="EZ131" s="287"/>
      <c r="FA131" s="287"/>
      <c r="FB131" s="287"/>
      <c r="FC131" s="287"/>
      <c r="FD131" s="287"/>
      <c r="FE131" s="287"/>
      <c r="FF131" s="287"/>
      <c r="FG131" s="287"/>
      <c r="FH131" s="287"/>
      <c r="FI131" s="287"/>
      <c r="FJ131" s="287"/>
      <c r="FK131" s="287"/>
      <c r="FL131" s="287"/>
      <c r="FM131" s="287"/>
      <c r="FN131" s="288"/>
    </row>
    <row r="132" spans="1:170" ht="20.25" customHeight="1">
      <c r="A132" s="665"/>
      <c r="B132" s="666"/>
      <c r="C132" s="666"/>
      <c r="D132" s="662"/>
      <c r="E132" s="662"/>
      <c r="F132" s="662"/>
      <c r="G132" s="662"/>
      <c r="H132" s="668"/>
      <c r="I132" s="662"/>
      <c r="J132" s="662"/>
      <c r="K132" s="664"/>
      <c r="L132" s="664"/>
      <c r="M132" s="659"/>
      <c r="N132" s="659"/>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c r="BZ132" s="287"/>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87"/>
      <c r="DQ132" s="287"/>
      <c r="DR132" s="287"/>
      <c r="DS132" s="287"/>
      <c r="DT132" s="287"/>
      <c r="DU132" s="287"/>
      <c r="DV132" s="287"/>
      <c r="DW132" s="287"/>
      <c r="DX132" s="287"/>
      <c r="DY132" s="287"/>
      <c r="DZ132" s="287"/>
      <c r="EA132" s="287"/>
      <c r="EB132" s="287"/>
      <c r="EC132" s="287"/>
      <c r="ED132" s="287"/>
      <c r="EE132" s="287"/>
      <c r="EF132" s="287"/>
      <c r="EG132" s="287"/>
      <c r="EH132" s="287"/>
      <c r="EI132" s="287"/>
      <c r="EJ132" s="287"/>
      <c r="EK132" s="287"/>
      <c r="EL132" s="287"/>
      <c r="EM132" s="287"/>
      <c r="EN132" s="287"/>
      <c r="EO132" s="287"/>
      <c r="EP132" s="287"/>
      <c r="EQ132" s="287"/>
      <c r="ER132" s="287"/>
      <c r="ES132" s="287"/>
      <c r="ET132" s="287"/>
      <c r="EU132" s="287"/>
      <c r="EV132" s="287"/>
      <c r="EW132" s="287"/>
      <c r="EX132" s="287"/>
      <c r="EY132" s="287"/>
      <c r="EZ132" s="287"/>
      <c r="FA132" s="287"/>
      <c r="FB132" s="287"/>
      <c r="FC132" s="287"/>
      <c r="FD132" s="287"/>
      <c r="FE132" s="287"/>
      <c r="FF132" s="287"/>
      <c r="FG132" s="287"/>
      <c r="FH132" s="287"/>
      <c r="FI132" s="287"/>
      <c r="FJ132" s="287"/>
      <c r="FK132" s="287"/>
      <c r="FL132" s="287"/>
      <c r="FM132" s="287"/>
      <c r="FN132" s="288"/>
    </row>
    <row r="133" spans="1:170" ht="20.25" customHeight="1">
      <c r="A133" s="665"/>
      <c r="B133" s="666"/>
      <c r="C133" s="666"/>
      <c r="D133" s="662"/>
      <c r="E133" s="662"/>
      <c r="F133" s="662"/>
      <c r="G133" s="662"/>
      <c r="H133" s="668"/>
      <c r="I133" s="662"/>
      <c r="J133" s="662"/>
      <c r="K133" s="664"/>
      <c r="L133" s="664"/>
      <c r="M133" s="659"/>
      <c r="N133" s="659"/>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87"/>
      <c r="DQ133" s="287"/>
      <c r="DR133" s="287"/>
      <c r="DS133" s="287"/>
      <c r="DT133" s="287"/>
      <c r="DU133" s="287"/>
      <c r="DV133" s="287"/>
      <c r="DW133" s="287"/>
      <c r="DX133" s="287"/>
      <c r="DY133" s="287"/>
      <c r="DZ133" s="287"/>
      <c r="EA133" s="287"/>
      <c r="EB133" s="287"/>
      <c r="EC133" s="287"/>
      <c r="ED133" s="287"/>
      <c r="EE133" s="287"/>
      <c r="EF133" s="287"/>
      <c r="EG133" s="287"/>
      <c r="EH133" s="287"/>
      <c r="EI133" s="287"/>
      <c r="EJ133" s="287"/>
      <c r="EK133" s="287"/>
      <c r="EL133" s="287"/>
      <c r="EM133" s="287"/>
      <c r="EN133" s="287"/>
      <c r="EO133" s="287"/>
      <c r="EP133" s="287"/>
      <c r="EQ133" s="287"/>
      <c r="ER133" s="287"/>
      <c r="ES133" s="287"/>
      <c r="ET133" s="287"/>
      <c r="EU133" s="287"/>
      <c r="EV133" s="287"/>
      <c r="EW133" s="287"/>
      <c r="EX133" s="287"/>
      <c r="EY133" s="287"/>
      <c r="EZ133" s="287"/>
      <c r="FA133" s="287"/>
      <c r="FB133" s="287"/>
      <c r="FC133" s="287"/>
      <c r="FD133" s="287"/>
      <c r="FE133" s="287"/>
      <c r="FF133" s="287"/>
      <c r="FG133" s="287"/>
      <c r="FH133" s="287"/>
      <c r="FI133" s="287"/>
      <c r="FJ133" s="287"/>
      <c r="FK133" s="287"/>
      <c r="FL133" s="287"/>
      <c r="FM133" s="287"/>
      <c r="FN133" s="288"/>
    </row>
    <row r="134" spans="1:170" ht="20.25" customHeight="1">
      <c r="A134" s="665"/>
      <c r="B134" s="666"/>
      <c r="C134" s="666"/>
      <c r="D134" s="662"/>
      <c r="E134" s="662"/>
      <c r="F134" s="662"/>
      <c r="G134" s="662"/>
      <c r="H134" s="668"/>
      <c r="I134" s="662"/>
      <c r="J134" s="662"/>
      <c r="K134" s="664"/>
      <c r="L134" s="664"/>
      <c r="M134" s="659"/>
      <c r="N134" s="659"/>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87"/>
      <c r="DQ134" s="287"/>
      <c r="DR134" s="287"/>
      <c r="DS134" s="287"/>
      <c r="DT134" s="287"/>
      <c r="DU134" s="287"/>
      <c r="DV134" s="287"/>
      <c r="DW134" s="287"/>
      <c r="DX134" s="287"/>
      <c r="DY134" s="287"/>
      <c r="DZ134" s="287"/>
      <c r="EA134" s="287"/>
      <c r="EB134" s="287"/>
      <c r="EC134" s="287"/>
      <c r="ED134" s="287"/>
      <c r="EE134" s="287"/>
      <c r="EF134" s="287"/>
      <c r="EG134" s="287"/>
      <c r="EH134" s="287"/>
      <c r="EI134" s="287"/>
      <c r="EJ134" s="287"/>
      <c r="EK134" s="287"/>
      <c r="EL134" s="287"/>
      <c r="EM134" s="287"/>
      <c r="EN134" s="287"/>
      <c r="EO134" s="287"/>
      <c r="EP134" s="287"/>
      <c r="EQ134" s="287"/>
      <c r="ER134" s="287"/>
      <c r="ES134" s="287"/>
      <c r="ET134" s="287"/>
      <c r="EU134" s="287"/>
      <c r="EV134" s="287"/>
      <c r="EW134" s="287"/>
      <c r="EX134" s="287"/>
      <c r="EY134" s="287"/>
      <c r="EZ134" s="287"/>
      <c r="FA134" s="287"/>
      <c r="FB134" s="287"/>
      <c r="FC134" s="287"/>
      <c r="FD134" s="287"/>
      <c r="FE134" s="287"/>
      <c r="FF134" s="287"/>
      <c r="FG134" s="287"/>
      <c r="FH134" s="287"/>
      <c r="FI134" s="287"/>
      <c r="FJ134" s="287"/>
      <c r="FK134" s="287"/>
      <c r="FL134" s="287"/>
      <c r="FM134" s="287"/>
      <c r="FN134" s="288"/>
    </row>
    <row r="135" spans="1:170" ht="20.25" customHeight="1">
      <c r="A135" s="665"/>
      <c r="B135" s="666"/>
      <c r="C135" s="666"/>
      <c r="D135" s="662"/>
      <c r="E135" s="662"/>
      <c r="F135" s="662"/>
      <c r="G135" s="662"/>
      <c r="H135" s="668"/>
      <c r="I135" s="662"/>
      <c r="J135" s="662"/>
      <c r="K135" s="664"/>
      <c r="L135" s="664"/>
      <c r="M135" s="659"/>
      <c r="N135" s="659"/>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c r="EA135" s="287"/>
      <c r="EB135" s="287"/>
      <c r="EC135" s="287"/>
      <c r="ED135" s="287"/>
      <c r="EE135" s="287"/>
      <c r="EF135" s="287"/>
      <c r="EG135" s="287"/>
      <c r="EH135" s="287"/>
      <c r="EI135" s="287"/>
      <c r="EJ135" s="287"/>
      <c r="EK135" s="287"/>
      <c r="EL135" s="287"/>
      <c r="EM135" s="287"/>
      <c r="EN135" s="287"/>
      <c r="EO135" s="287"/>
      <c r="EP135" s="287"/>
      <c r="EQ135" s="287"/>
      <c r="ER135" s="287"/>
      <c r="ES135" s="287"/>
      <c r="ET135" s="287"/>
      <c r="EU135" s="287"/>
      <c r="EV135" s="287"/>
      <c r="EW135" s="287"/>
      <c r="EX135" s="287"/>
      <c r="EY135" s="287"/>
      <c r="EZ135" s="287"/>
      <c r="FA135" s="287"/>
      <c r="FB135" s="287"/>
      <c r="FC135" s="287"/>
      <c r="FD135" s="287"/>
      <c r="FE135" s="287"/>
      <c r="FF135" s="287"/>
      <c r="FG135" s="287"/>
      <c r="FH135" s="287"/>
      <c r="FI135" s="287"/>
      <c r="FJ135" s="287"/>
      <c r="FK135" s="287"/>
      <c r="FL135" s="287"/>
      <c r="FM135" s="287"/>
      <c r="FN135" s="288"/>
    </row>
    <row r="136" spans="1:170" ht="20.25" customHeight="1">
      <c r="A136" s="665"/>
      <c r="B136" s="666"/>
      <c r="C136" s="666"/>
      <c r="D136" s="662"/>
      <c r="E136" s="662"/>
      <c r="F136" s="662"/>
      <c r="G136" s="662"/>
      <c r="H136" s="668"/>
      <c r="I136" s="662"/>
      <c r="J136" s="662"/>
      <c r="K136" s="664"/>
      <c r="L136" s="664"/>
      <c r="M136" s="659"/>
      <c r="N136" s="659"/>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c r="BO136" s="287"/>
      <c r="BP136" s="287"/>
      <c r="BQ136" s="287"/>
      <c r="BR136" s="287"/>
      <c r="BS136" s="287"/>
      <c r="BT136" s="287"/>
      <c r="BU136" s="287"/>
      <c r="BV136" s="287"/>
      <c r="BW136" s="287"/>
      <c r="BX136" s="287"/>
      <c r="BY136" s="287"/>
      <c r="BZ136" s="287"/>
      <c r="CA136" s="287"/>
      <c r="CB136" s="287"/>
      <c r="CC136" s="287"/>
      <c r="CD136" s="287"/>
      <c r="CE136" s="287"/>
      <c r="CF136" s="287"/>
      <c r="CG136" s="287"/>
      <c r="CH136" s="287"/>
      <c r="CI136" s="287"/>
      <c r="CJ136" s="287"/>
      <c r="CK136" s="287"/>
      <c r="CL136" s="287"/>
      <c r="CM136" s="287"/>
      <c r="CN136" s="287"/>
      <c r="CO136" s="287"/>
      <c r="CP136" s="287"/>
      <c r="CQ136" s="287"/>
      <c r="CR136" s="287"/>
      <c r="CS136" s="287"/>
      <c r="CT136" s="287"/>
      <c r="CU136" s="287"/>
      <c r="CV136" s="287"/>
      <c r="CW136" s="287"/>
      <c r="CX136" s="287"/>
      <c r="CY136" s="287"/>
      <c r="CZ136" s="287"/>
      <c r="DA136" s="287"/>
      <c r="DB136" s="287"/>
      <c r="DC136" s="287"/>
      <c r="DD136" s="287"/>
      <c r="DE136" s="287"/>
      <c r="DF136" s="287"/>
      <c r="DG136" s="287"/>
      <c r="DH136" s="287"/>
      <c r="DI136" s="287"/>
      <c r="DJ136" s="287"/>
      <c r="DK136" s="287"/>
      <c r="DL136" s="287"/>
      <c r="DM136" s="287"/>
      <c r="DN136" s="287"/>
      <c r="DO136" s="287"/>
      <c r="DP136" s="287"/>
      <c r="DQ136" s="287"/>
      <c r="DR136" s="287"/>
      <c r="DS136" s="287"/>
      <c r="DT136" s="287"/>
      <c r="DU136" s="287"/>
      <c r="DV136" s="287"/>
      <c r="DW136" s="287"/>
      <c r="DX136" s="287"/>
      <c r="DY136" s="287"/>
      <c r="DZ136" s="287"/>
      <c r="EA136" s="287"/>
      <c r="EB136" s="287"/>
      <c r="EC136" s="287"/>
      <c r="ED136" s="287"/>
      <c r="EE136" s="287"/>
      <c r="EF136" s="287"/>
      <c r="EG136" s="287"/>
      <c r="EH136" s="287"/>
      <c r="EI136" s="287"/>
      <c r="EJ136" s="287"/>
      <c r="EK136" s="287"/>
      <c r="EL136" s="287"/>
      <c r="EM136" s="287"/>
      <c r="EN136" s="287"/>
      <c r="EO136" s="287"/>
      <c r="EP136" s="287"/>
      <c r="EQ136" s="287"/>
      <c r="ER136" s="287"/>
      <c r="ES136" s="287"/>
      <c r="ET136" s="287"/>
      <c r="EU136" s="287"/>
      <c r="EV136" s="287"/>
      <c r="EW136" s="287"/>
      <c r="EX136" s="287"/>
      <c r="EY136" s="287"/>
      <c r="EZ136" s="287"/>
      <c r="FA136" s="287"/>
      <c r="FB136" s="287"/>
      <c r="FC136" s="287"/>
      <c r="FD136" s="287"/>
      <c r="FE136" s="287"/>
      <c r="FF136" s="287"/>
      <c r="FG136" s="287"/>
      <c r="FH136" s="287"/>
      <c r="FI136" s="287"/>
      <c r="FJ136" s="287"/>
      <c r="FK136" s="287"/>
      <c r="FL136" s="287"/>
      <c r="FM136" s="287"/>
      <c r="FN136" s="288"/>
    </row>
    <row r="137" spans="1:170" ht="20.25" customHeight="1">
      <c r="A137" s="665"/>
      <c r="B137" s="666"/>
      <c r="C137" s="666"/>
      <c r="D137" s="662"/>
      <c r="E137" s="662"/>
      <c r="F137" s="662"/>
      <c r="G137" s="662"/>
      <c r="H137" s="668"/>
      <c r="I137" s="662"/>
      <c r="J137" s="662"/>
      <c r="K137" s="664"/>
      <c r="L137" s="664"/>
      <c r="M137" s="659"/>
      <c r="N137" s="659"/>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c r="BJ137" s="287"/>
      <c r="BK137" s="287"/>
      <c r="BL137" s="287"/>
      <c r="BM137" s="287"/>
      <c r="BN137" s="287"/>
      <c r="BO137" s="287"/>
      <c r="BP137" s="287"/>
      <c r="BQ137" s="287"/>
      <c r="BR137" s="287"/>
      <c r="BS137" s="287"/>
      <c r="BT137" s="287"/>
      <c r="BU137" s="287"/>
      <c r="BV137" s="287"/>
      <c r="BW137" s="287"/>
      <c r="BX137" s="287"/>
      <c r="BY137" s="287"/>
      <c r="BZ137" s="287"/>
      <c r="CA137" s="287"/>
      <c r="CB137" s="287"/>
      <c r="CC137" s="287"/>
      <c r="CD137" s="287"/>
      <c r="CE137" s="287"/>
      <c r="CF137" s="287"/>
      <c r="CG137" s="287"/>
      <c r="CH137" s="287"/>
      <c r="CI137" s="287"/>
      <c r="CJ137" s="287"/>
      <c r="CK137" s="287"/>
      <c r="CL137" s="287"/>
      <c r="CM137" s="287"/>
      <c r="CN137" s="287"/>
      <c r="CO137" s="287"/>
      <c r="CP137" s="287"/>
      <c r="CQ137" s="287"/>
      <c r="CR137" s="287"/>
      <c r="CS137" s="287"/>
      <c r="CT137" s="287"/>
      <c r="CU137" s="287"/>
      <c r="CV137" s="287"/>
      <c r="CW137" s="287"/>
      <c r="CX137" s="287"/>
      <c r="CY137" s="287"/>
      <c r="CZ137" s="287"/>
      <c r="DA137" s="287"/>
      <c r="DB137" s="287"/>
      <c r="DC137" s="287"/>
      <c r="DD137" s="287"/>
      <c r="DE137" s="287"/>
      <c r="DF137" s="287"/>
      <c r="DG137" s="287"/>
      <c r="DH137" s="287"/>
      <c r="DI137" s="287"/>
      <c r="DJ137" s="287"/>
      <c r="DK137" s="287"/>
      <c r="DL137" s="287"/>
      <c r="DM137" s="287"/>
      <c r="DN137" s="287"/>
      <c r="DO137" s="287"/>
      <c r="DP137" s="287"/>
      <c r="DQ137" s="287"/>
      <c r="DR137" s="287"/>
      <c r="DS137" s="287"/>
      <c r="DT137" s="287"/>
      <c r="DU137" s="287"/>
      <c r="DV137" s="287"/>
      <c r="DW137" s="287"/>
      <c r="DX137" s="287"/>
      <c r="DY137" s="287"/>
      <c r="DZ137" s="287"/>
      <c r="EA137" s="287"/>
      <c r="EB137" s="287"/>
      <c r="EC137" s="287"/>
      <c r="ED137" s="287"/>
      <c r="EE137" s="287"/>
      <c r="EF137" s="287"/>
      <c r="EG137" s="287"/>
      <c r="EH137" s="287"/>
      <c r="EI137" s="287"/>
      <c r="EJ137" s="287"/>
      <c r="EK137" s="287"/>
      <c r="EL137" s="287"/>
      <c r="EM137" s="287"/>
      <c r="EN137" s="287"/>
      <c r="EO137" s="287"/>
      <c r="EP137" s="287"/>
      <c r="EQ137" s="287"/>
      <c r="ER137" s="287"/>
      <c r="ES137" s="287"/>
      <c r="ET137" s="287"/>
      <c r="EU137" s="287"/>
      <c r="EV137" s="287"/>
      <c r="EW137" s="287"/>
      <c r="EX137" s="287"/>
      <c r="EY137" s="287"/>
      <c r="EZ137" s="287"/>
      <c r="FA137" s="287"/>
      <c r="FB137" s="287"/>
      <c r="FC137" s="287"/>
      <c r="FD137" s="287"/>
      <c r="FE137" s="287"/>
      <c r="FF137" s="287"/>
      <c r="FG137" s="287"/>
      <c r="FH137" s="287"/>
      <c r="FI137" s="287"/>
      <c r="FJ137" s="287"/>
      <c r="FK137" s="287"/>
      <c r="FL137" s="287"/>
      <c r="FM137" s="287"/>
      <c r="FN137" s="288"/>
    </row>
    <row r="138" spans="1:170" ht="20.25" customHeight="1">
      <c r="A138" s="665"/>
      <c r="B138" s="666"/>
      <c r="C138" s="666"/>
      <c r="D138" s="662"/>
      <c r="E138" s="662"/>
      <c r="F138" s="662"/>
      <c r="G138" s="662"/>
      <c r="H138" s="668"/>
      <c r="I138" s="662"/>
      <c r="J138" s="662"/>
      <c r="K138" s="664"/>
      <c r="L138" s="664"/>
      <c r="M138" s="659"/>
      <c r="N138" s="659"/>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c r="BO138" s="287"/>
      <c r="BP138" s="287"/>
      <c r="BQ138" s="287"/>
      <c r="BR138" s="287"/>
      <c r="BS138" s="287"/>
      <c r="BT138" s="287"/>
      <c r="BU138" s="287"/>
      <c r="BV138" s="287"/>
      <c r="BW138" s="287"/>
      <c r="BX138" s="287"/>
      <c r="BY138" s="287"/>
      <c r="BZ138" s="287"/>
      <c r="CA138" s="287"/>
      <c r="CB138" s="287"/>
      <c r="CC138" s="287"/>
      <c r="CD138" s="287"/>
      <c r="CE138" s="287"/>
      <c r="CF138" s="287"/>
      <c r="CG138" s="287"/>
      <c r="CH138" s="287"/>
      <c r="CI138" s="287"/>
      <c r="CJ138" s="287"/>
      <c r="CK138" s="287"/>
      <c r="CL138" s="287"/>
      <c r="CM138" s="287"/>
      <c r="CN138" s="287"/>
      <c r="CO138" s="287"/>
      <c r="CP138" s="287"/>
      <c r="CQ138" s="287"/>
      <c r="CR138" s="287"/>
      <c r="CS138" s="287"/>
      <c r="CT138" s="287"/>
      <c r="CU138" s="287"/>
      <c r="CV138" s="287"/>
      <c r="CW138" s="287"/>
      <c r="CX138" s="287"/>
      <c r="CY138" s="287"/>
      <c r="CZ138" s="287"/>
      <c r="DA138" s="287"/>
      <c r="DB138" s="287"/>
      <c r="DC138" s="287"/>
      <c r="DD138" s="287"/>
      <c r="DE138" s="287"/>
      <c r="DF138" s="287"/>
      <c r="DG138" s="287"/>
      <c r="DH138" s="287"/>
      <c r="DI138" s="287"/>
      <c r="DJ138" s="287"/>
      <c r="DK138" s="287"/>
      <c r="DL138" s="287"/>
      <c r="DM138" s="287"/>
      <c r="DN138" s="287"/>
      <c r="DO138" s="287"/>
      <c r="DP138" s="287"/>
      <c r="DQ138" s="287"/>
      <c r="DR138" s="287"/>
      <c r="DS138" s="287"/>
      <c r="DT138" s="287"/>
      <c r="DU138" s="287"/>
      <c r="DV138" s="287"/>
      <c r="DW138" s="287"/>
      <c r="DX138" s="287"/>
      <c r="DY138" s="287"/>
      <c r="DZ138" s="287"/>
      <c r="EA138" s="287"/>
      <c r="EB138" s="287"/>
      <c r="EC138" s="287"/>
      <c r="ED138" s="287"/>
      <c r="EE138" s="287"/>
      <c r="EF138" s="287"/>
      <c r="EG138" s="287"/>
      <c r="EH138" s="287"/>
      <c r="EI138" s="287"/>
      <c r="EJ138" s="287"/>
      <c r="EK138" s="287"/>
      <c r="EL138" s="287"/>
      <c r="EM138" s="287"/>
      <c r="EN138" s="287"/>
      <c r="EO138" s="287"/>
      <c r="EP138" s="287"/>
      <c r="EQ138" s="287"/>
      <c r="ER138" s="287"/>
      <c r="ES138" s="287"/>
      <c r="ET138" s="287"/>
      <c r="EU138" s="287"/>
      <c r="EV138" s="287"/>
      <c r="EW138" s="287"/>
      <c r="EX138" s="287"/>
      <c r="EY138" s="287"/>
      <c r="EZ138" s="287"/>
      <c r="FA138" s="287"/>
      <c r="FB138" s="287"/>
      <c r="FC138" s="287"/>
      <c r="FD138" s="287"/>
      <c r="FE138" s="287"/>
      <c r="FF138" s="287"/>
      <c r="FG138" s="287"/>
      <c r="FH138" s="287"/>
      <c r="FI138" s="287"/>
      <c r="FJ138" s="287"/>
      <c r="FK138" s="287"/>
      <c r="FL138" s="287"/>
      <c r="FM138" s="287"/>
      <c r="FN138" s="288"/>
    </row>
    <row r="139" spans="1:170" ht="14.25" hidden="1" customHeight="1">
      <c r="A139" s="289"/>
      <c r="B139" s="289"/>
      <c r="C139" s="286"/>
      <c r="D139" s="286"/>
      <c r="E139" s="286"/>
      <c r="F139" s="286"/>
      <c r="G139" s="286"/>
      <c r="H139" s="286"/>
      <c r="I139" s="286"/>
      <c r="J139" s="286"/>
      <c r="K139" s="286"/>
      <c r="L139" s="286"/>
      <c r="M139" s="290"/>
      <c r="N139" s="290"/>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c r="BO139" s="287"/>
      <c r="BP139" s="287"/>
      <c r="BQ139" s="287"/>
      <c r="BR139" s="287"/>
      <c r="BS139" s="287"/>
      <c r="BT139" s="287"/>
      <c r="BU139" s="287"/>
      <c r="BV139" s="287"/>
      <c r="BW139" s="287"/>
      <c r="BX139" s="287"/>
      <c r="BY139" s="287"/>
      <c r="BZ139" s="287"/>
      <c r="CA139" s="287"/>
      <c r="CB139" s="287"/>
      <c r="CC139" s="287"/>
      <c r="CD139" s="287"/>
      <c r="CE139" s="287"/>
      <c r="CF139" s="287"/>
      <c r="CG139" s="287"/>
      <c r="CH139" s="287"/>
      <c r="CI139" s="287"/>
      <c r="CJ139" s="287"/>
      <c r="CK139" s="287"/>
      <c r="CL139" s="287"/>
      <c r="CM139" s="287"/>
      <c r="CN139" s="287"/>
      <c r="CO139" s="287"/>
      <c r="CP139" s="287"/>
      <c r="CQ139" s="287"/>
      <c r="CR139" s="287"/>
      <c r="CS139" s="287"/>
      <c r="CT139" s="287"/>
      <c r="CU139" s="287"/>
      <c r="CV139" s="287"/>
      <c r="CW139" s="287"/>
      <c r="CX139" s="287"/>
      <c r="CY139" s="287"/>
      <c r="CZ139" s="287"/>
      <c r="DA139" s="287"/>
      <c r="DB139" s="287"/>
      <c r="DC139" s="287"/>
      <c r="DD139" s="287"/>
      <c r="DE139" s="287"/>
      <c r="DF139" s="287"/>
      <c r="DG139" s="287"/>
      <c r="DH139" s="287"/>
      <c r="DI139" s="287"/>
      <c r="DJ139" s="287"/>
      <c r="DK139" s="287"/>
      <c r="DL139" s="287"/>
      <c r="DM139" s="287"/>
      <c r="DN139" s="287"/>
      <c r="DO139" s="287"/>
      <c r="DP139" s="287"/>
      <c r="DQ139" s="287"/>
      <c r="DR139" s="287"/>
      <c r="DS139" s="287"/>
      <c r="DT139" s="287"/>
      <c r="DU139" s="287"/>
      <c r="DV139" s="287"/>
      <c r="DW139" s="287"/>
      <c r="DX139" s="287"/>
      <c r="DY139" s="287"/>
      <c r="DZ139" s="287"/>
      <c r="EA139" s="287"/>
      <c r="EB139" s="287"/>
      <c r="EC139" s="287"/>
      <c r="ED139" s="287"/>
      <c r="EE139" s="287"/>
      <c r="EF139" s="287"/>
      <c r="EG139" s="287"/>
      <c r="EH139" s="287"/>
      <c r="EI139" s="287"/>
      <c r="EJ139" s="287"/>
      <c r="EK139" s="287"/>
      <c r="EL139" s="287"/>
      <c r="EM139" s="287"/>
      <c r="EN139" s="287"/>
      <c r="EO139" s="287"/>
      <c r="EP139" s="287"/>
      <c r="EQ139" s="287"/>
      <c r="ER139" s="287"/>
      <c r="ES139" s="287"/>
      <c r="ET139" s="287"/>
      <c r="EU139" s="287"/>
      <c r="EV139" s="287"/>
      <c r="EW139" s="287"/>
      <c r="EX139" s="287"/>
      <c r="EY139" s="287"/>
      <c r="EZ139" s="287"/>
      <c r="FA139" s="287"/>
      <c r="FB139" s="287"/>
      <c r="FC139" s="287"/>
      <c r="FD139" s="287"/>
      <c r="FE139" s="287"/>
      <c r="FF139" s="287"/>
      <c r="FG139" s="287"/>
      <c r="FH139" s="287"/>
      <c r="FI139" s="287"/>
      <c r="FJ139" s="287"/>
      <c r="FK139" s="287"/>
      <c r="FL139" s="287"/>
      <c r="FM139" s="287"/>
      <c r="FN139" s="288"/>
    </row>
    <row r="140" spans="1:170" hidden="1">
      <c r="A140" s="289"/>
      <c r="B140" s="289"/>
      <c r="C140" s="286"/>
      <c r="D140" s="286"/>
      <c r="E140" s="286"/>
      <c r="F140" s="286"/>
      <c r="G140" s="286"/>
      <c r="H140" s="286"/>
      <c r="I140" s="286"/>
      <c r="J140" s="286"/>
      <c r="K140" s="286"/>
      <c r="L140" s="286"/>
      <c r="M140" s="290"/>
      <c r="N140" s="290"/>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c r="BO140" s="287"/>
      <c r="BP140" s="287"/>
      <c r="BQ140" s="287"/>
      <c r="BR140" s="287"/>
      <c r="BS140" s="287"/>
      <c r="BT140" s="287"/>
      <c r="BU140" s="287"/>
      <c r="BV140" s="287"/>
      <c r="BW140" s="287"/>
      <c r="BX140" s="287"/>
      <c r="BY140" s="287"/>
      <c r="BZ140" s="287"/>
      <c r="CA140" s="287"/>
      <c r="CB140" s="287"/>
      <c r="CC140" s="287"/>
      <c r="CD140" s="287"/>
      <c r="CE140" s="287"/>
      <c r="CF140" s="287"/>
      <c r="CG140" s="287"/>
      <c r="CH140" s="287"/>
      <c r="CI140" s="287"/>
      <c r="CJ140" s="287"/>
      <c r="CK140" s="287"/>
      <c r="CL140" s="287"/>
      <c r="CM140" s="287"/>
      <c r="CN140" s="287"/>
      <c r="CO140" s="287"/>
      <c r="CP140" s="287"/>
      <c r="CQ140" s="287"/>
      <c r="CR140" s="287"/>
      <c r="CS140" s="287"/>
      <c r="CT140" s="287"/>
      <c r="CU140" s="287"/>
      <c r="CV140" s="287"/>
      <c r="CW140" s="287"/>
      <c r="CX140" s="287"/>
      <c r="CY140" s="287"/>
      <c r="CZ140" s="287"/>
      <c r="DA140" s="287"/>
      <c r="DB140" s="287"/>
      <c r="DC140" s="287"/>
      <c r="DD140" s="287"/>
      <c r="DE140" s="287"/>
      <c r="DF140" s="287"/>
      <c r="DG140" s="287"/>
      <c r="DH140" s="287"/>
      <c r="DI140" s="287"/>
      <c r="DJ140" s="287"/>
      <c r="DK140" s="287"/>
      <c r="DL140" s="287"/>
      <c r="DM140" s="287"/>
      <c r="DN140" s="287"/>
      <c r="DO140" s="287"/>
      <c r="DP140" s="287"/>
      <c r="DQ140" s="287"/>
      <c r="DR140" s="287"/>
      <c r="DS140" s="287"/>
      <c r="DT140" s="287"/>
      <c r="DU140" s="287"/>
      <c r="DV140" s="287"/>
      <c r="DW140" s="287"/>
      <c r="DX140" s="287"/>
      <c r="DY140" s="287"/>
      <c r="DZ140" s="287"/>
      <c r="EA140" s="287"/>
      <c r="EB140" s="287"/>
      <c r="EC140" s="287"/>
      <c r="ED140" s="287"/>
      <c r="EE140" s="287"/>
      <c r="EF140" s="287"/>
      <c r="EG140" s="287"/>
      <c r="EH140" s="287"/>
      <c r="EI140" s="287"/>
      <c r="EJ140" s="287"/>
      <c r="EK140" s="287"/>
      <c r="EL140" s="287"/>
      <c r="EM140" s="287"/>
      <c r="EN140" s="287"/>
      <c r="EO140" s="287"/>
      <c r="EP140" s="287"/>
      <c r="EQ140" s="287"/>
      <c r="ER140" s="287"/>
      <c r="ES140" s="287"/>
      <c r="ET140" s="287"/>
      <c r="EU140" s="287"/>
      <c r="EV140" s="287"/>
      <c r="EW140" s="287"/>
      <c r="EX140" s="287"/>
      <c r="EY140" s="287"/>
      <c r="EZ140" s="287"/>
      <c r="FA140" s="287"/>
      <c r="FB140" s="287"/>
      <c r="FC140" s="287"/>
      <c r="FD140" s="287"/>
      <c r="FE140" s="287"/>
      <c r="FF140" s="287"/>
      <c r="FG140" s="287"/>
      <c r="FH140" s="287"/>
      <c r="FI140" s="287"/>
      <c r="FJ140" s="287"/>
      <c r="FK140" s="287"/>
      <c r="FL140" s="287"/>
      <c r="FM140" s="287"/>
      <c r="FN140" s="288"/>
    </row>
    <row r="141" spans="1:170" hidden="1">
      <c r="A141" s="289"/>
      <c r="B141" s="289"/>
      <c r="C141" s="286"/>
      <c r="D141" s="286"/>
      <c r="E141" s="286"/>
      <c r="F141" s="286"/>
      <c r="G141" s="286"/>
      <c r="H141" s="286"/>
      <c r="I141" s="286"/>
      <c r="J141" s="286"/>
      <c r="K141" s="286"/>
      <c r="L141" s="286"/>
      <c r="M141" s="290"/>
      <c r="N141" s="290"/>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c r="BJ141" s="287"/>
      <c r="BK141" s="287"/>
      <c r="BL141" s="287"/>
      <c r="BM141" s="287"/>
      <c r="BN141" s="287"/>
      <c r="BO141" s="287"/>
      <c r="BP141" s="287"/>
      <c r="BQ141" s="287"/>
      <c r="BR141" s="287"/>
      <c r="BS141" s="287"/>
      <c r="BT141" s="287"/>
      <c r="BU141" s="287"/>
      <c r="BV141" s="287"/>
      <c r="BW141" s="287"/>
      <c r="BX141" s="287"/>
      <c r="BY141" s="287"/>
      <c r="BZ141" s="287"/>
      <c r="CA141" s="287"/>
      <c r="CB141" s="287"/>
      <c r="CC141" s="287"/>
      <c r="CD141" s="287"/>
      <c r="CE141" s="287"/>
      <c r="CF141" s="287"/>
      <c r="CG141" s="287"/>
      <c r="CH141" s="287"/>
      <c r="CI141" s="287"/>
      <c r="CJ141" s="287"/>
      <c r="CK141" s="287"/>
      <c r="CL141" s="287"/>
      <c r="CM141" s="287"/>
      <c r="CN141" s="287"/>
      <c r="CO141" s="287"/>
      <c r="CP141" s="287"/>
      <c r="CQ141" s="287"/>
      <c r="CR141" s="287"/>
      <c r="CS141" s="287"/>
      <c r="CT141" s="287"/>
      <c r="CU141" s="287"/>
      <c r="CV141" s="287"/>
      <c r="CW141" s="287"/>
      <c r="CX141" s="287"/>
      <c r="CY141" s="287"/>
      <c r="CZ141" s="287"/>
      <c r="DA141" s="287"/>
      <c r="DB141" s="287"/>
      <c r="DC141" s="287"/>
      <c r="DD141" s="287"/>
      <c r="DE141" s="287"/>
      <c r="DF141" s="287"/>
      <c r="DG141" s="287"/>
      <c r="DH141" s="287"/>
      <c r="DI141" s="287"/>
      <c r="DJ141" s="287"/>
      <c r="DK141" s="287"/>
      <c r="DL141" s="287"/>
      <c r="DM141" s="287"/>
      <c r="DN141" s="287"/>
      <c r="DO141" s="287"/>
      <c r="DP141" s="287"/>
      <c r="DQ141" s="287"/>
      <c r="DR141" s="287"/>
      <c r="DS141" s="287"/>
      <c r="DT141" s="287"/>
      <c r="DU141" s="287"/>
      <c r="DV141" s="287"/>
      <c r="DW141" s="287"/>
      <c r="DX141" s="287"/>
      <c r="DY141" s="287"/>
      <c r="DZ141" s="287"/>
      <c r="EA141" s="287"/>
      <c r="EB141" s="287"/>
      <c r="EC141" s="287"/>
      <c r="ED141" s="287"/>
      <c r="EE141" s="287"/>
      <c r="EF141" s="287"/>
      <c r="EG141" s="287"/>
      <c r="EH141" s="287"/>
      <c r="EI141" s="287"/>
      <c r="EJ141" s="287"/>
      <c r="EK141" s="287"/>
      <c r="EL141" s="287"/>
      <c r="EM141" s="287"/>
      <c r="EN141" s="287"/>
      <c r="EO141" s="287"/>
      <c r="EP141" s="287"/>
      <c r="EQ141" s="287"/>
      <c r="ER141" s="287"/>
      <c r="ES141" s="287"/>
      <c r="ET141" s="287"/>
      <c r="EU141" s="287"/>
      <c r="EV141" s="287"/>
      <c r="EW141" s="287"/>
      <c r="EX141" s="287"/>
      <c r="EY141" s="287"/>
      <c r="EZ141" s="287"/>
      <c r="FA141" s="287"/>
      <c r="FB141" s="287"/>
      <c r="FC141" s="287"/>
      <c r="FD141" s="287"/>
      <c r="FE141" s="287"/>
      <c r="FF141" s="287"/>
      <c r="FG141" s="287"/>
      <c r="FH141" s="287"/>
      <c r="FI141" s="287"/>
      <c r="FJ141" s="287"/>
      <c r="FK141" s="287"/>
      <c r="FL141" s="287"/>
      <c r="FM141" s="287"/>
      <c r="FN141" s="288"/>
    </row>
    <row r="142" spans="1:170" hidden="1">
      <c r="A142" s="289"/>
      <c r="B142" s="289"/>
      <c r="C142" s="286"/>
      <c r="D142" s="286"/>
      <c r="E142" s="286"/>
      <c r="F142" s="286"/>
      <c r="G142" s="286"/>
      <c r="H142" s="286"/>
      <c r="I142" s="286"/>
      <c r="J142" s="286"/>
      <c r="K142" s="286"/>
      <c r="L142" s="286"/>
      <c r="M142" s="290"/>
      <c r="N142" s="290"/>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c r="BJ142" s="287"/>
      <c r="BK142" s="287"/>
      <c r="BL142" s="287"/>
      <c r="BM142" s="287"/>
      <c r="BN142" s="287"/>
      <c r="BO142" s="287"/>
      <c r="BP142" s="287"/>
      <c r="BQ142" s="287"/>
      <c r="BR142" s="287"/>
      <c r="BS142" s="287"/>
      <c r="BT142" s="287"/>
      <c r="BU142" s="287"/>
      <c r="BV142" s="287"/>
      <c r="BW142" s="287"/>
      <c r="BX142" s="287"/>
      <c r="BY142" s="287"/>
      <c r="BZ142" s="287"/>
      <c r="CA142" s="287"/>
      <c r="CB142" s="287"/>
      <c r="CC142" s="287"/>
      <c r="CD142" s="287"/>
      <c r="CE142" s="287"/>
      <c r="CF142" s="287"/>
      <c r="CG142" s="287"/>
      <c r="CH142" s="287"/>
      <c r="CI142" s="287"/>
      <c r="CJ142" s="287"/>
      <c r="CK142" s="287"/>
      <c r="CL142" s="287"/>
      <c r="CM142" s="287"/>
      <c r="CN142" s="287"/>
      <c r="CO142" s="287"/>
      <c r="CP142" s="287"/>
      <c r="CQ142" s="287"/>
      <c r="CR142" s="287"/>
      <c r="CS142" s="287"/>
      <c r="CT142" s="287"/>
      <c r="CU142" s="287"/>
      <c r="CV142" s="287"/>
      <c r="CW142" s="287"/>
      <c r="CX142" s="287"/>
      <c r="CY142" s="287"/>
      <c r="CZ142" s="287"/>
      <c r="DA142" s="287"/>
      <c r="DB142" s="287"/>
      <c r="DC142" s="287"/>
      <c r="DD142" s="287"/>
      <c r="DE142" s="287"/>
      <c r="DF142" s="287"/>
      <c r="DG142" s="287"/>
      <c r="DH142" s="287"/>
      <c r="DI142" s="287"/>
      <c r="DJ142" s="287"/>
      <c r="DK142" s="287"/>
      <c r="DL142" s="287"/>
      <c r="DM142" s="287"/>
      <c r="DN142" s="287"/>
      <c r="DO142" s="287"/>
      <c r="DP142" s="287"/>
      <c r="DQ142" s="287"/>
      <c r="DR142" s="287"/>
      <c r="DS142" s="287"/>
      <c r="DT142" s="287"/>
      <c r="DU142" s="287"/>
      <c r="DV142" s="287"/>
      <c r="DW142" s="287"/>
      <c r="DX142" s="287"/>
      <c r="DY142" s="287"/>
      <c r="DZ142" s="287"/>
      <c r="EA142" s="287"/>
      <c r="EB142" s="287"/>
      <c r="EC142" s="287"/>
      <c r="ED142" s="287"/>
      <c r="EE142" s="287"/>
      <c r="EF142" s="287"/>
      <c r="EG142" s="287"/>
      <c r="EH142" s="287"/>
      <c r="EI142" s="287"/>
      <c r="EJ142" s="287"/>
      <c r="EK142" s="287"/>
      <c r="EL142" s="287"/>
      <c r="EM142" s="287"/>
      <c r="EN142" s="287"/>
      <c r="EO142" s="287"/>
      <c r="EP142" s="287"/>
      <c r="EQ142" s="287"/>
      <c r="ER142" s="287"/>
      <c r="ES142" s="287"/>
      <c r="ET142" s="287"/>
      <c r="EU142" s="287"/>
      <c r="EV142" s="287"/>
      <c r="EW142" s="287"/>
      <c r="EX142" s="287"/>
      <c r="EY142" s="287"/>
      <c r="EZ142" s="287"/>
      <c r="FA142" s="287"/>
      <c r="FB142" s="287"/>
      <c r="FC142" s="287"/>
      <c r="FD142" s="287"/>
      <c r="FE142" s="287"/>
      <c r="FF142" s="287"/>
      <c r="FG142" s="287"/>
      <c r="FH142" s="287"/>
      <c r="FI142" s="287"/>
      <c r="FJ142" s="287"/>
      <c r="FK142" s="287"/>
      <c r="FL142" s="287"/>
      <c r="FM142" s="287"/>
      <c r="FN142" s="288"/>
    </row>
    <row r="143" spans="1:170" hidden="1">
      <c r="A143" s="289"/>
      <c r="B143" s="289"/>
      <c r="C143" s="286"/>
      <c r="D143" s="286"/>
      <c r="E143" s="286"/>
      <c r="F143" s="286"/>
      <c r="G143" s="286"/>
      <c r="H143" s="286"/>
      <c r="I143" s="286"/>
      <c r="J143" s="286"/>
      <c r="K143" s="286"/>
      <c r="L143" s="286"/>
      <c r="M143" s="290"/>
      <c r="N143" s="290"/>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c r="BB143" s="287"/>
      <c r="BC143" s="287"/>
      <c r="BD143" s="287"/>
      <c r="BE143" s="287"/>
      <c r="BF143" s="287"/>
      <c r="BG143" s="287"/>
      <c r="BH143" s="287"/>
      <c r="BI143" s="287"/>
      <c r="BJ143" s="287"/>
      <c r="BK143" s="287"/>
      <c r="BL143" s="287"/>
      <c r="BM143" s="287"/>
      <c r="BN143" s="287"/>
      <c r="BO143" s="287"/>
      <c r="BP143" s="287"/>
      <c r="BQ143" s="287"/>
      <c r="BR143" s="287"/>
      <c r="BS143" s="287"/>
      <c r="BT143" s="287"/>
      <c r="BU143" s="287"/>
      <c r="BV143" s="287"/>
      <c r="BW143" s="287"/>
      <c r="BX143" s="287"/>
      <c r="BY143" s="287"/>
      <c r="BZ143" s="287"/>
      <c r="CA143" s="287"/>
      <c r="CB143" s="287"/>
      <c r="CC143" s="287"/>
      <c r="CD143" s="287"/>
      <c r="CE143" s="287"/>
      <c r="CF143" s="287"/>
      <c r="CG143" s="287"/>
      <c r="CH143" s="287"/>
      <c r="CI143" s="287"/>
      <c r="CJ143" s="287"/>
      <c r="CK143" s="287"/>
      <c r="CL143" s="287"/>
      <c r="CM143" s="287"/>
      <c r="CN143" s="287"/>
      <c r="CO143" s="287"/>
      <c r="CP143" s="287"/>
      <c r="CQ143" s="287"/>
      <c r="CR143" s="287"/>
      <c r="CS143" s="287"/>
      <c r="CT143" s="287"/>
      <c r="CU143" s="287"/>
      <c r="CV143" s="287"/>
      <c r="CW143" s="287"/>
      <c r="CX143" s="287"/>
      <c r="CY143" s="287"/>
      <c r="CZ143" s="287"/>
      <c r="DA143" s="287"/>
      <c r="DB143" s="287"/>
      <c r="DC143" s="287"/>
      <c r="DD143" s="287"/>
      <c r="DE143" s="287"/>
      <c r="DF143" s="287"/>
      <c r="DG143" s="287"/>
      <c r="DH143" s="287"/>
      <c r="DI143" s="287"/>
      <c r="DJ143" s="287"/>
      <c r="DK143" s="287"/>
      <c r="DL143" s="287"/>
      <c r="DM143" s="287"/>
      <c r="DN143" s="287"/>
      <c r="DO143" s="287"/>
      <c r="DP143" s="287"/>
      <c r="DQ143" s="287"/>
      <c r="DR143" s="287"/>
      <c r="DS143" s="287"/>
      <c r="DT143" s="287"/>
      <c r="DU143" s="287"/>
      <c r="DV143" s="287"/>
      <c r="DW143" s="287"/>
      <c r="DX143" s="287"/>
      <c r="DY143" s="287"/>
      <c r="DZ143" s="287"/>
      <c r="EA143" s="287"/>
      <c r="EB143" s="287"/>
      <c r="EC143" s="287"/>
      <c r="ED143" s="287"/>
      <c r="EE143" s="287"/>
      <c r="EF143" s="287"/>
      <c r="EG143" s="287"/>
      <c r="EH143" s="287"/>
      <c r="EI143" s="287"/>
      <c r="EJ143" s="287"/>
      <c r="EK143" s="287"/>
      <c r="EL143" s="287"/>
      <c r="EM143" s="287"/>
      <c r="EN143" s="287"/>
      <c r="EO143" s="287"/>
      <c r="EP143" s="287"/>
      <c r="EQ143" s="287"/>
      <c r="ER143" s="287"/>
      <c r="ES143" s="287"/>
      <c r="ET143" s="287"/>
      <c r="EU143" s="287"/>
      <c r="EV143" s="287"/>
      <c r="EW143" s="287"/>
      <c r="EX143" s="287"/>
      <c r="EY143" s="287"/>
      <c r="EZ143" s="287"/>
      <c r="FA143" s="287"/>
      <c r="FB143" s="287"/>
      <c r="FC143" s="287"/>
      <c r="FD143" s="287"/>
      <c r="FE143" s="287"/>
      <c r="FF143" s="287"/>
      <c r="FG143" s="287"/>
      <c r="FH143" s="287"/>
      <c r="FI143" s="287"/>
      <c r="FJ143" s="287"/>
      <c r="FK143" s="287"/>
      <c r="FL143" s="287"/>
      <c r="FM143" s="287"/>
      <c r="FN143" s="288"/>
    </row>
    <row r="144" spans="1:170" hidden="1">
      <c r="A144" s="289"/>
      <c r="B144" s="289"/>
      <c r="C144" s="286"/>
      <c r="D144" s="286"/>
      <c r="E144" s="286"/>
      <c r="F144" s="286"/>
      <c r="G144" s="286"/>
      <c r="H144" s="286"/>
      <c r="I144" s="286"/>
      <c r="J144" s="286"/>
      <c r="K144" s="286"/>
      <c r="L144" s="286"/>
      <c r="M144" s="290"/>
      <c r="N144" s="290"/>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c r="BJ144" s="287"/>
      <c r="BK144" s="287"/>
      <c r="BL144" s="287"/>
      <c r="BM144" s="287"/>
      <c r="BN144" s="287"/>
      <c r="BO144" s="287"/>
      <c r="BP144" s="287"/>
      <c r="BQ144" s="287"/>
      <c r="BR144" s="287"/>
      <c r="BS144" s="287"/>
      <c r="BT144" s="287"/>
      <c r="BU144" s="287"/>
      <c r="BV144" s="287"/>
      <c r="BW144" s="287"/>
      <c r="BX144" s="287"/>
      <c r="BY144" s="287"/>
      <c r="BZ144" s="287"/>
      <c r="CA144" s="287"/>
      <c r="CB144" s="287"/>
      <c r="CC144" s="287"/>
      <c r="CD144" s="287"/>
      <c r="CE144" s="287"/>
      <c r="CF144" s="287"/>
      <c r="CG144" s="287"/>
      <c r="CH144" s="287"/>
      <c r="CI144" s="287"/>
      <c r="CJ144" s="287"/>
      <c r="CK144" s="287"/>
      <c r="CL144" s="287"/>
      <c r="CM144" s="287"/>
      <c r="CN144" s="287"/>
      <c r="CO144" s="287"/>
      <c r="CP144" s="287"/>
      <c r="CQ144" s="287"/>
      <c r="CR144" s="287"/>
      <c r="CS144" s="287"/>
      <c r="CT144" s="287"/>
      <c r="CU144" s="287"/>
      <c r="CV144" s="287"/>
      <c r="CW144" s="287"/>
      <c r="CX144" s="287"/>
      <c r="CY144" s="287"/>
      <c r="CZ144" s="287"/>
      <c r="DA144" s="287"/>
      <c r="DB144" s="287"/>
      <c r="DC144" s="287"/>
      <c r="DD144" s="287"/>
      <c r="DE144" s="287"/>
      <c r="DF144" s="287"/>
      <c r="DG144" s="287"/>
      <c r="DH144" s="287"/>
      <c r="DI144" s="287"/>
      <c r="DJ144" s="287"/>
      <c r="DK144" s="287"/>
      <c r="DL144" s="287"/>
      <c r="DM144" s="287"/>
      <c r="DN144" s="287"/>
      <c r="DO144" s="287"/>
      <c r="DP144" s="287"/>
      <c r="DQ144" s="287"/>
      <c r="DR144" s="287"/>
      <c r="DS144" s="287"/>
      <c r="DT144" s="287"/>
      <c r="DU144" s="287"/>
      <c r="DV144" s="287"/>
      <c r="DW144" s="287"/>
      <c r="DX144" s="287"/>
      <c r="DY144" s="287"/>
      <c r="DZ144" s="287"/>
      <c r="EA144" s="287"/>
      <c r="EB144" s="287"/>
      <c r="EC144" s="287"/>
      <c r="ED144" s="287"/>
      <c r="EE144" s="287"/>
      <c r="EF144" s="287"/>
      <c r="EG144" s="287"/>
      <c r="EH144" s="287"/>
      <c r="EI144" s="287"/>
      <c r="EJ144" s="287"/>
      <c r="EK144" s="287"/>
      <c r="EL144" s="287"/>
      <c r="EM144" s="287"/>
      <c r="EN144" s="287"/>
      <c r="EO144" s="287"/>
      <c r="EP144" s="287"/>
      <c r="EQ144" s="287"/>
      <c r="ER144" s="287"/>
      <c r="ES144" s="287"/>
      <c r="ET144" s="287"/>
      <c r="EU144" s="287"/>
      <c r="EV144" s="287"/>
      <c r="EW144" s="287"/>
      <c r="EX144" s="287"/>
      <c r="EY144" s="287"/>
      <c r="EZ144" s="287"/>
      <c r="FA144" s="287"/>
      <c r="FB144" s="287"/>
      <c r="FC144" s="287"/>
      <c r="FD144" s="287"/>
      <c r="FE144" s="287"/>
      <c r="FF144" s="287"/>
      <c r="FG144" s="287"/>
      <c r="FH144" s="287"/>
      <c r="FI144" s="287"/>
      <c r="FJ144" s="287"/>
      <c r="FK144" s="287"/>
      <c r="FL144" s="287"/>
      <c r="FM144" s="287"/>
      <c r="FN144" s="288"/>
    </row>
    <row r="145" spans="1:170" hidden="1">
      <c r="A145" s="289"/>
      <c r="B145" s="289"/>
      <c r="C145" s="286"/>
      <c r="D145" s="286"/>
      <c r="E145" s="286"/>
      <c r="F145" s="286"/>
      <c r="G145" s="286"/>
      <c r="H145" s="286"/>
      <c r="I145" s="286"/>
      <c r="J145" s="286"/>
      <c r="K145" s="286"/>
      <c r="L145" s="286"/>
      <c r="M145" s="290"/>
      <c r="N145" s="290"/>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c r="BR145" s="287"/>
      <c r="BS145" s="287"/>
      <c r="BT145" s="287"/>
      <c r="BU145" s="287"/>
      <c r="BV145" s="287"/>
      <c r="BW145" s="287"/>
      <c r="BX145" s="287"/>
      <c r="BY145" s="287"/>
      <c r="BZ145" s="287"/>
      <c r="CA145" s="287"/>
      <c r="CB145" s="287"/>
      <c r="CC145" s="287"/>
      <c r="CD145" s="287"/>
      <c r="CE145" s="287"/>
      <c r="CF145" s="287"/>
      <c r="CG145" s="287"/>
      <c r="CH145" s="287"/>
      <c r="CI145" s="287"/>
      <c r="CJ145" s="287"/>
      <c r="CK145" s="287"/>
      <c r="CL145" s="287"/>
      <c r="CM145" s="287"/>
      <c r="CN145" s="287"/>
      <c r="CO145" s="287"/>
      <c r="CP145" s="287"/>
      <c r="CQ145" s="287"/>
      <c r="CR145" s="287"/>
      <c r="CS145" s="287"/>
      <c r="CT145" s="287"/>
      <c r="CU145" s="287"/>
      <c r="CV145" s="287"/>
      <c r="CW145" s="287"/>
      <c r="CX145" s="287"/>
      <c r="CY145" s="287"/>
      <c r="CZ145" s="287"/>
      <c r="DA145" s="287"/>
      <c r="DB145" s="287"/>
      <c r="DC145" s="287"/>
      <c r="DD145" s="287"/>
      <c r="DE145" s="287"/>
      <c r="DF145" s="287"/>
      <c r="DG145" s="287"/>
      <c r="DH145" s="287"/>
      <c r="DI145" s="287"/>
      <c r="DJ145" s="287"/>
      <c r="DK145" s="287"/>
      <c r="DL145" s="287"/>
      <c r="DM145" s="287"/>
      <c r="DN145" s="287"/>
      <c r="DO145" s="287"/>
      <c r="DP145" s="287"/>
      <c r="DQ145" s="287"/>
      <c r="DR145" s="287"/>
      <c r="DS145" s="287"/>
      <c r="DT145" s="287"/>
      <c r="DU145" s="287"/>
      <c r="DV145" s="287"/>
      <c r="DW145" s="287"/>
      <c r="DX145" s="287"/>
      <c r="DY145" s="287"/>
      <c r="DZ145" s="287"/>
      <c r="EA145" s="287"/>
      <c r="EB145" s="287"/>
      <c r="EC145" s="287"/>
      <c r="ED145" s="287"/>
      <c r="EE145" s="287"/>
      <c r="EF145" s="287"/>
      <c r="EG145" s="287"/>
      <c r="EH145" s="287"/>
      <c r="EI145" s="287"/>
      <c r="EJ145" s="287"/>
      <c r="EK145" s="287"/>
      <c r="EL145" s="287"/>
      <c r="EM145" s="287"/>
      <c r="EN145" s="287"/>
      <c r="EO145" s="287"/>
      <c r="EP145" s="287"/>
      <c r="EQ145" s="287"/>
      <c r="ER145" s="287"/>
      <c r="ES145" s="287"/>
      <c r="ET145" s="287"/>
      <c r="EU145" s="287"/>
      <c r="EV145" s="287"/>
      <c r="EW145" s="287"/>
      <c r="EX145" s="287"/>
      <c r="EY145" s="287"/>
      <c r="EZ145" s="287"/>
      <c r="FA145" s="287"/>
      <c r="FB145" s="287"/>
      <c r="FC145" s="287"/>
      <c r="FD145" s="287"/>
      <c r="FE145" s="287"/>
      <c r="FF145" s="287"/>
      <c r="FG145" s="287"/>
      <c r="FH145" s="287"/>
      <c r="FI145" s="287"/>
      <c r="FJ145" s="287"/>
      <c r="FK145" s="287"/>
      <c r="FL145" s="287"/>
      <c r="FM145" s="287"/>
      <c r="FN145" s="288"/>
    </row>
    <row r="146" spans="1:170" hidden="1">
      <c r="A146" s="289"/>
      <c r="B146" s="289"/>
      <c r="C146" s="286"/>
      <c r="D146" s="286"/>
      <c r="E146" s="286"/>
      <c r="F146" s="286"/>
      <c r="G146" s="286"/>
      <c r="H146" s="286"/>
      <c r="I146" s="286"/>
      <c r="J146" s="286"/>
      <c r="K146" s="286"/>
      <c r="L146" s="286"/>
      <c r="M146" s="290"/>
      <c r="N146" s="290"/>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c r="BO146" s="287"/>
      <c r="BP146" s="287"/>
      <c r="BQ146" s="287"/>
      <c r="BR146" s="287"/>
      <c r="BS146" s="287"/>
      <c r="BT146" s="287"/>
      <c r="BU146" s="287"/>
      <c r="BV146" s="287"/>
      <c r="BW146" s="287"/>
      <c r="BX146" s="287"/>
      <c r="BY146" s="287"/>
      <c r="BZ146" s="287"/>
      <c r="CA146" s="287"/>
      <c r="CB146" s="287"/>
      <c r="CC146" s="287"/>
      <c r="CD146" s="287"/>
      <c r="CE146" s="287"/>
      <c r="CF146" s="287"/>
      <c r="CG146" s="287"/>
      <c r="CH146" s="287"/>
      <c r="CI146" s="287"/>
      <c r="CJ146" s="287"/>
      <c r="CK146" s="287"/>
      <c r="CL146" s="287"/>
      <c r="CM146" s="287"/>
      <c r="CN146" s="287"/>
      <c r="CO146" s="287"/>
      <c r="CP146" s="287"/>
      <c r="CQ146" s="287"/>
      <c r="CR146" s="287"/>
      <c r="CS146" s="287"/>
      <c r="CT146" s="287"/>
      <c r="CU146" s="287"/>
      <c r="CV146" s="287"/>
      <c r="CW146" s="287"/>
      <c r="CX146" s="287"/>
      <c r="CY146" s="287"/>
      <c r="CZ146" s="287"/>
      <c r="DA146" s="287"/>
      <c r="DB146" s="287"/>
      <c r="DC146" s="287"/>
      <c r="DD146" s="287"/>
      <c r="DE146" s="287"/>
      <c r="DF146" s="287"/>
      <c r="DG146" s="287"/>
      <c r="DH146" s="287"/>
      <c r="DI146" s="287"/>
      <c r="DJ146" s="287"/>
      <c r="DK146" s="287"/>
      <c r="DL146" s="287"/>
      <c r="DM146" s="287"/>
      <c r="DN146" s="287"/>
      <c r="DO146" s="287"/>
      <c r="DP146" s="287"/>
      <c r="DQ146" s="287"/>
      <c r="DR146" s="287"/>
      <c r="DS146" s="287"/>
      <c r="DT146" s="287"/>
      <c r="DU146" s="287"/>
      <c r="DV146" s="287"/>
      <c r="DW146" s="287"/>
      <c r="DX146" s="287"/>
      <c r="DY146" s="287"/>
      <c r="DZ146" s="287"/>
      <c r="EA146" s="287"/>
      <c r="EB146" s="287"/>
      <c r="EC146" s="287"/>
      <c r="ED146" s="287"/>
      <c r="EE146" s="287"/>
      <c r="EF146" s="287"/>
      <c r="EG146" s="287"/>
      <c r="EH146" s="287"/>
      <c r="EI146" s="287"/>
      <c r="EJ146" s="287"/>
      <c r="EK146" s="287"/>
      <c r="EL146" s="287"/>
      <c r="EM146" s="287"/>
      <c r="EN146" s="287"/>
      <c r="EO146" s="287"/>
      <c r="EP146" s="287"/>
      <c r="EQ146" s="287"/>
      <c r="ER146" s="287"/>
      <c r="ES146" s="287"/>
      <c r="ET146" s="287"/>
      <c r="EU146" s="287"/>
      <c r="EV146" s="287"/>
      <c r="EW146" s="287"/>
      <c r="EX146" s="287"/>
      <c r="EY146" s="287"/>
      <c r="EZ146" s="287"/>
      <c r="FA146" s="287"/>
      <c r="FB146" s="287"/>
      <c r="FC146" s="287"/>
      <c r="FD146" s="287"/>
      <c r="FE146" s="287"/>
      <c r="FF146" s="287"/>
      <c r="FG146" s="287"/>
      <c r="FH146" s="287"/>
      <c r="FI146" s="287"/>
      <c r="FJ146" s="287"/>
      <c r="FK146" s="287"/>
      <c r="FL146" s="287"/>
      <c r="FM146" s="287"/>
      <c r="FN146" s="288"/>
    </row>
    <row r="147" spans="1:170" hidden="1">
      <c r="A147" s="289"/>
      <c r="B147" s="289"/>
      <c r="C147" s="286"/>
      <c r="D147" s="286"/>
      <c r="E147" s="286"/>
      <c r="F147" s="286"/>
      <c r="G147" s="286"/>
      <c r="H147" s="286"/>
      <c r="I147" s="286"/>
      <c r="J147" s="286"/>
      <c r="K147" s="286"/>
      <c r="L147" s="286"/>
      <c r="M147" s="290"/>
      <c r="N147" s="290"/>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c r="BO147" s="287"/>
      <c r="BP147" s="287"/>
      <c r="BQ147" s="287"/>
      <c r="BR147" s="287"/>
      <c r="BS147" s="287"/>
      <c r="BT147" s="287"/>
      <c r="BU147" s="287"/>
      <c r="BV147" s="287"/>
      <c r="BW147" s="287"/>
      <c r="BX147" s="287"/>
      <c r="BY147" s="287"/>
      <c r="BZ147" s="287"/>
      <c r="CA147" s="287"/>
      <c r="CB147" s="287"/>
      <c r="CC147" s="287"/>
      <c r="CD147" s="287"/>
      <c r="CE147" s="287"/>
      <c r="CF147" s="287"/>
      <c r="CG147" s="287"/>
      <c r="CH147" s="287"/>
      <c r="CI147" s="287"/>
      <c r="CJ147" s="287"/>
      <c r="CK147" s="287"/>
      <c r="CL147" s="287"/>
      <c r="CM147" s="287"/>
      <c r="CN147" s="287"/>
      <c r="CO147" s="287"/>
      <c r="CP147" s="287"/>
      <c r="CQ147" s="287"/>
      <c r="CR147" s="287"/>
      <c r="CS147" s="287"/>
      <c r="CT147" s="287"/>
      <c r="CU147" s="287"/>
      <c r="CV147" s="287"/>
      <c r="CW147" s="287"/>
      <c r="CX147" s="287"/>
      <c r="CY147" s="287"/>
      <c r="CZ147" s="287"/>
      <c r="DA147" s="287"/>
      <c r="DB147" s="287"/>
      <c r="DC147" s="287"/>
      <c r="DD147" s="287"/>
      <c r="DE147" s="287"/>
      <c r="DF147" s="287"/>
      <c r="DG147" s="287"/>
      <c r="DH147" s="287"/>
      <c r="DI147" s="287"/>
      <c r="DJ147" s="287"/>
      <c r="DK147" s="287"/>
      <c r="DL147" s="287"/>
      <c r="DM147" s="287"/>
      <c r="DN147" s="287"/>
      <c r="DO147" s="287"/>
      <c r="DP147" s="287"/>
      <c r="DQ147" s="287"/>
      <c r="DR147" s="287"/>
      <c r="DS147" s="287"/>
      <c r="DT147" s="287"/>
      <c r="DU147" s="287"/>
      <c r="DV147" s="287"/>
      <c r="DW147" s="287"/>
      <c r="DX147" s="287"/>
      <c r="DY147" s="287"/>
      <c r="DZ147" s="287"/>
      <c r="EA147" s="287"/>
      <c r="EB147" s="287"/>
      <c r="EC147" s="287"/>
      <c r="ED147" s="287"/>
      <c r="EE147" s="287"/>
      <c r="EF147" s="287"/>
      <c r="EG147" s="287"/>
      <c r="EH147" s="287"/>
      <c r="EI147" s="287"/>
      <c r="EJ147" s="287"/>
      <c r="EK147" s="287"/>
      <c r="EL147" s="287"/>
      <c r="EM147" s="287"/>
      <c r="EN147" s="287"/>
      <c r="EO147" s="287"/>
      <c r="EP147" s="287"/>
      <c r="EQ147" s="287"/>
      <c r="ER147" s="287"/>
      <c r="ES147" s="287"/>
      <c r="ET147" s="287"/>
      <c r="EU147" s="287"/>
      <c r="EV147" s="287"/>
      <c r="EW147" s="287"/>
      <c r="EX147" s="287"/>
      <c r="EY147" s="287"/>
      <c r="EZ147" s="287"/>
      <c r="FA147" s="287"/>
      <c r="FB147" s="287"/>
      <c r="FC147" s="287"/>
      <c r="FD147" s="287"/>
      <c r="FE147" s="287"/>
      <c r="FF147" s="287"/>
      <c r="FG147" s="287"/>
      <c r="FH147" s="287"/>
      <c r="FI147" s="287"/>
      <c r="FJ147" s="287"/>
      <c r="FK147" s="287"/>
      <c r="FL147" s="287"/>
      <c r="FM147" s="287"/>
      <c r="FN147" s="288"/>
    </row>
    <row r="148" spans="1:170" hidden="1">
      <c r="A148" s="289"/>
      <c r="B148" s="289"/>
      <c r="C148" s="286"/>
      <c r="D148" s="286"/>
      <c r="E148" s="286"/>
      <c r="F148" s="286"/>
      <c r="G148" s="286"/>
      <c r="H148" s="286"/>
      <c r="I148" s="286"/>
      <c r="J148" s="286"/>
      <c r="K148" s="286"/>
      <c r="L148" s="286"/>
      <c r="M148" s="290"/>
      <c r="N148" s="290"/>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287"/>
      <c r="BP148" s="287"/>
      <c r="BQ148" s="287"/>
      <c r="BR148" s="287"/>
      <c r="BS148" s="287"/>
      <c r="BT148" s="287"/>
      <c r="BU148" s="287"/>
      <c r="BV148" s="287"/>
      <c r="BW148" s="287"/>
      <c r="BX148" s="287"/>
      <c r="BY148" s="287"/>
      <c r="BZ148" s="287"/>
      <c r="CA148" s="287"/>
      <c r="CB148" s="287"/>
      <c r="CC148" s="287"/>
      <c r="CD148" s="287"/>
      <c r="CE148" s="287"/>
      <c r="CF148" s="287"/>
      <c r="CG148" s="287"/>
      <c r="CH148" s="287"/>
      <c r="CI148" s="287"/>
      <c r="CJ148" s="287"/>
      <c r="CK148" s="287"/>
      <c r="CL148" s="287"/>
      <c r="CM148" s="287"/>
      <c r="CN148" s="287"/>
      <c r="CO148" s="287"/>
      <c r="CP148" s="287"/>
      <c r="CQ148" s="287"/>
      <c r="CR148" s="287"/>
      <c r="CS148" s="287"/>
      <c r="CT148" s="287"/>
      <c r="CU148" s="287"/>
      <c r="CV148" s="287"/>
      <c r="CW148" s="287"/>
      <c r="CX148" s="287"/>
      <c r="CY148" s="287"/>
      <c r="CZ148" s="287"/>
      <c r="DA148" s="287"/>
      <c r="DB148" s="287"/>
      <c r="DC148" s="287"/>
      <c r="DD148" s="287"/>
      <c r="DE148" s="287"/>
      <c r="DF148" s="287"/>
      <c r="DG148" s="287"/>
      <c r="DH148" s="287"/>
      <c r="DI148" s="287"/>
      <c r="DJ148" s="287"/>
      <c r="DK148" s="287"/>
      <c r="DL148" s="287"/>
      <c r="DM148" s="287"/>
      <c r="DN148" s="287"/>
      <c r="DO148" s="287"/>
      <c r="DP148" s="287"/>
      <c r="DQ148" s="287"/>
      <c r="DR148" s="287"/>
      <c r="DS148" s="287"/>
      <c r="DT148" s="287"/>
      <c r="DU148" s="287"/>
      <c r="DV148" s="287"/>
      <c r="DW148" s="287"/>
      <c r="DX148" s="287"/>
      <c r="DY148" s="287"/>
      <c r="DZ148" s="287"/>
      <c r="EA148" s="287"/>
      <c r="EB148" s="287"/>
      <c r="EC148" s="287"/>
      <c r="ED148" s="287"/>
      <c r="EE148" s="287"/>
      <c r="EF148" s="287"/>
      <c r="EG148" s="287"/>
      <c r="EH148" s="287"/>
      <c r="EI148" s="287"/>
      <c r="EJ148" s="287"/>
      <c r="EK148" s="287"/>
      <c r="EL148" s="287"/>
      <c r="EM148" s="287"/>
      <c r="EN148" s="287"/>
      <c r="EO148" s="287"/>
      <c r="EP148" s="287"/>
      <c r="EQ148" s="287"/>
      <c r="ER148" s="287"/>
      <c r="ES148" s="287"/>
      <c r="ET148" s="287"/>
      <c r="EU148" s="287"/>
      <c r="EV148" s="287"/>
      <c r="EW148" s="287"/>
      <c r="EX148" s="287"/>
      <c r="EY148" s="287"/>
      <c r="EZ148" s="287"/>
      <c r="FA148" s="287"/>
      <c r="FB148" s="287"/>
      <c r="FC148" s="287"/>
      <c r="FD148" s="287"/>
      <c r="FE148" s="287"/>
      <c r="FF148" s="287"/>
      <c r="FG148" s="287"/>
      <c r="FH148" s="287"/>
      <c r="FI148" s="287"/>
      <c r="FJ148" s="287"/>
      <c r="FK148" s="287"/>
      <c r="FL148" s="287"/>
      <c r="FM148" s="287"/>
      <c r="FN148" s="288"/>
    </row>
    <row r="149" spans="1:170" hidden="1">
      <c r="A149" s="289"/>
      <c r="B149" s="289"/>
      <c r="C149" s="286"/>
      <c r="D149" s="286"/>
      <c r="E149" s="286"/>
      <c r="F149" s="286"/>
      <c r="G149" s="286"/>
      <c r="H149" s="286"/>
      <c r="I149" s="286"/>
      <c r="J149" s="286"/>
      <c r="K149" s="286"/>
      <c r="L149" s="286"/>
      <c r="M149" s="290"/>
      <c r="N149" s="290"/>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287"/>
      <c r="BP149" s="287"/>
      <c r="BQ149" s="287"/>
      <c r="BR149" s="287"/>
      <c r="BS149" s="287"/>
      <c r="BT149" s="287"/>
      <c r="BU149" s="287"/>
      <c r="BV149" s="287"/>
      <c r="BW149" s="287"/>
      <c r="BX149" s="287"/>
      <c r="BY149" s="287"/>
      <c r="BZ149" s="287"/>
      <c r="CA149" s="287"/>
      <c r="CB149" s="287"/>
      <c r="CC149" s="287"/>
      <c r="CD149" s="287"/>
      <c r="CE149" s="287"/>
      <c r="CF149" s="287"/>
      <c r="CG149" s="287"/>
      <c r="CH149" s="287"/>
      <c r="CI149" s="287"/>
      <c r="CJ149" s="287"/>
      <c r="CK149" s="287"/>
      <c r="CL149" s="287"/>
      <c r="CM149" s="287"/>
      <c r="CN149" s="287"/>
      <c r="CO149" s="287"/>
      <c r="CP149" s="287"/>
      <c r="CQ149" s="287"/>
      <c r="CR149" s="287"/>
      <c r="CS149" s="287"/>
      <c r="CT149" s="287"/>
      <c r="CU149" s="287"/>
      <c r="CV149" s="287"/>
      <c r="CW149" s="287"/>
      <c r="CX149" s="287"/>
      <c r="CY149" s="287"/>
      <c r="CZ149" s="287"/>
      <c r="DA149" s="287"/>
      <c r="DB149" s="287"/>
      <c r="DC149" s="287"/>
      <c r="DD149" s="287"/>
      <c r="DE149" s="287"/>
      <c r="DF149" s="287"/>
      <c r="DG149" s="287"/>
      <c r="DH149" s="287"/>
      <c r="DI149" s="287"/>
      <c r="DJ149" s="287"/>
      <c r="DK149" s="287"/>
      <c r="DL149" s="287"/>
      <c r="DM149" s="287"/>
      <c r="DN149" s="287"/>
      <c r="DO149" s="287"/>
      <c r="DP149" s="287"/>
      <c r="DQ149" s="287"/>
      <c r="DR149" s="287"/>
      <c r="DS149" s="287"/>
      <c r="DT149" s="287"/>
      <c r="DU149" s="287"/>
      <c r="DV149" s="287"/>
      <c r="DW149" s="287"/>
      <c r="DX149" s="287"/>
      <c r="DY149" s="287"/>
      <c r="DZ149" s="287"/>
      <c r="EA149" s="287"/>
      <c r="EB149" s="287"/>
      <c r="EC149" s="287"/>
      <c r="ED149" s="287"/>
      <c r="EE149" s="287"/>
      <c r="EF149" s="287"/>
      <c r="EG149" s="287"/>
      <c r="EH149" s="287"/>
      <c r="EI149" s="287"/>
      <c r="EJ149" s="287"/>
      <c r="EK149" s="287"/>
      <c r="EL149" s="287"/>
      <c r="EM149" s="287"/>
      <c r="EN149" s="287"/>
      <c r="EO149" s="287"/>
      <c r="EP149" s="287"/>
      <c r="EQ149" s="287"/>
      <c r="ER149" s="287"/>
      <c r="ES149" s="287"/>
      <c r="ET149" s="287"/>
      <c r="EU149" s="287"/>
      <c r="EV149" s="287"/>
      <c r="EW149" s="287"/>
      <c r="EX149" s="287"/>
      <c r="EY149" s="287"/>
      <c r="EZ149" s="287"/>
      <c r="FA149" s="287"/>
      <c r="FB149" s="287"/>
      <c r="FC149" s="287"/>
      <c r="FD149" s="287"/>
      <c r="FE149" s="287"/>
      <c r="FF149" s="287"/>
      <c r="FG149" s="287"/>
      <c r="FH149" s="287"/>
      <c r="FI149" s="287"/>
      <c r="FJ149" s="287"/>
      <c r="FK149" s="287"/>
      <c r="FL149" s="287"/>
      <c r="FM149" s="287"/>
      <c r="FN149" s="288"/>
    </row>
    <row r="150" spans="1:170" hidden="1">
      <c r="A150" s="289"/>
      <c r="B150" s="289"/>
      <c r="C150" s="286"/>
      <c r="D150" s="286"/>
      <c r="E150" s="286"/>
      <c r="F150" s="286"/>
      <c r="G150" s="286"/>
      <c r="H150" s="286"/>
      <c r="I150" s="286"/>
      <c r="J150" s="286"/>
      <c r="K150" s="286"/>
      <c r="L150" s="286"/>
      <c r="M150" s="290"/>
      <c r="N150" s="290"/>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c r="BO150" s="287"/>
      <c r="BP150" s="287"/>
      <c r="BQ150" s="287"/>
      <c r="BR150" s="287"/>
      <c r="BS150" s="287"/>
      <c r="BT150" s="287"/>
      <c r="BU150" s="287"/>
      <c r="BV150" s="287"/>
      <c r="BW150" s="287"/>
      <c r="BX150" s="287"/>
      <c r="BY150" s="287"/>
      <c r="BZ150" s="287"/>
      <c r="CA150" s="287"/>
      <c r="CB150" s="287"/>
      <c r="CC150" s="287"/>
      <c r="CD150" s="287"/>
      <c r="CE150" s="287"/>
      <c r="CF150" s="287"/>
      <c r="CG150" s="287"/>
      <c r="CH150" s="287"/>
      <c r="CI150" s="287"/>
      <c r="CJ150" s="287"/>
      <c r="CK150" s="287"/>
      <c r="CL150" s="287"/>
      <c r="CM150" s="287"/>
      <c r="CN150" s="287"/>
      <c r="CO150" s="287"/>
      <c r="CP150" s="287"/>
      <c r="CQ150" s="287"/>
      <c r="CR150" s="287"/>
      <c r="CS150" s="287"/>
      <c r="CT150" s="287"/>
      <c r="CU150" s="287"/>
      <c r="CV150" s="287"/>
      <c r="CW150" s="287"/>
      <c r="CX150" s="287"/>
      <c r="CY150" s="287"/>
      <c r="CZ150" s="287"/>
      <c r="DA150" s="287"/>
      <c r="DB150" s="287"/>
      <c r="DC150" s="287"/>
      <c r="DD150" s="287"/>
      <c r="DE150" s="287"/>
      <c r="DF150" s="287"/>
      <c r="DG150" s="287"/>
      <c r="DH150" s="287"/>
      <c r="DI150" s="287"/>
      <c r="DJ150" s="287"/>
      <c r="DK150" s="287"/>
      <c r="DL150" s="287"/>
      <c r="DM150" s="287"/>
      <c r="DN150" s="287"/>
      <c r="DO150" s="287"/>
      <c r="DP150" s="287"/>
      <c r="DQ150" s="287"/>
      <c r="DR150" s="287"/>
      <c r="DS150" s="287"/>
      <c r="DT150" s="287"/>
      <c r="DU150" s="287"/>
      <c r="DV150" s="287"/>
      <c r="DW150" s="287"/>
      <c r="DX150" s="287"/>
      <c r="DY150" s="287"/>
      <c r="DZ150" s="287"/>
      <c r="EA150" s="287"/>
      <c r="EB150" s="287"/>
      <c r="EC150" s="287"/>
      <c r="ED150" s="287"/>
      <c r="EE150" s="287"/>
      <c r="EF150" s="287"/>
      <c r="EG150" s="287"/>
      <c r="EH150" s="287"/>
      <c r="EI150" s="287"/>
      <c r="EJ150" s="287"/>
      <c r="EK150" s="287"/>
      <c r="EL150" s="287"/>
      <c r="EM150" s="287"/>
      <c r="EN150" s="287"/>
      <c r="EO150" s="287"/>
      <c r="EP150" s="287"/>
      <c r="EQ150" s="287"/>
      <c r="ER150" s="287"/>
      <c r="ES150" s="287"/>
      <c r="ET150" s="287"/>
      <c r="EU150" s="287"/>
      <c r="EV150" s="287"/>
      <c r="EW150" s="287"/>
      <c r="EX150" s="287"/>
      <c r="EY150" s="287"/>
      <c r="EZ150" s="287"/>
      <c r="FA150" s="287"/>
      <c r="FB150" s="287"/>
      <c r="FC150" s="287"/>
      <c r="FD150" s="287"/>
      <c r="FE150" s="287"/>
      <c r="FF150" s="287"/>
      <c r="FG150" s="287"/>
      <c r="FH150" s="287"/>
      <c r="FI150" s="287"/>
      <c r="FJ150" s="287"/>
      <c r="FK150" s="287"/>
      <c r="FL150" s="287"/>
      <c r="FM150" s="287"/>
      <c r="FN150" s="288"/>
    </row>
    <row r="151" spans="1:170" hidden="1">
      <c r="A151" s="289"/>
      <c r="B151" s="289"/>
      <c r="C151" s="286"/>
      <c r="D151" s="286"/>
      <c r="E151" s="286"/>
      <c r="F151" s="286"/>
      <c r="G151" s="286"/>
      <c r="H151" s="286"/>
      <c r="I151" s="286"/>
      <c r="J151" s="286"/>
      <c r="K151" s="286"/>
      <c r="L151" s="286"/>
      <c r="M151" s="290"/>
      <c r="N151" s="290"/>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c r="BJ151" s="287"/>
      <c r="BK151" s="287"/>
      <c r="BL151" s="287"/>
      <c r="BM151" s="287"/>
      <c r="BN151" s="287"/>
      <c r="BO151" s="287"/>
      <c r="BP151" s="287"/>
      <c r="BQ151" s="287"/>
      <c r="BR151" s="287"/>
      <c r="BS151" s="287"/>
      <c r="BT151" s="287"/>
      <c r="BU151" s="287"/>
      <c r="BV151" s="287"/>
      <c r="BW151" s="287"/>
      <c r="BX151" s="287"/>
      <c r="BY151" s="287"/>
      <c r="BZ151" s="287"/>
      <c r="CA151" s="287"/>
      <c r="CB151" s="287"/>
      <c r="CC151" s="287"/>
      <c r="CD151" s="287"/>
      <c r="CE151" s="287"/>
      <c r="CF151" s="287"/>
      <c r="CG151" s="287"/>
      <c r="CH151" s="287"/>
      <c r="CI151" s="287"/>
      <c r="CJ151" s="287"/>
      <c r="CK151" s="287"/>
      <c r="CL151" s="287"/>
      <c r="CM151" s="287"/>
      <c r="CN151" s="287"/>
      <c r="CO151" s="287"/>
      <c r="CP151" s="287"/>
      <c r="CQ151" s="287"/>
      <c r="CR151" s="287"/>
      <c r="CS151" s="287"/>
      <c r="CT151" s="287"/>
      <c r="CU151" s="287"/>
      <c r="CV151" s="287"/>
      <c r="CW151" s="287"/>
      <c r="CX151" s="287"/>
      <c r="CY151" s="287"/>
      <c r="CZ151" s="287"/>
      <c r="DA151" s="287"/>
      <c r="DB151" s="287"/>
      <c r="DC151" s="287"/>
      <c r="DD151" s="287"/>
      <c r="DE151" s="287"/>
      <c r="DF151" s="287"/>
      <c r="DG151" s="287"/>
      <c r="DH151" s="287"/>
      <c r="DI151" s="287"/>
      <c r="DJ151" s="287"/>
      <c r="DK151" s="287"/>
      <c r="DL151" s="287"/>
      <c r="DM151" s="287"/>
      <c r="DN151" s="287"/>
      <c r="DO151" s="287"/>
      <c r="DP151" s="287"/>
      <c r="DQ151" s="287"/>
      <c r="DR151" s="287"/>
      <c r="DS151" s="287"/>
      <c r="DT151" s="287"/>
      <c r="DU151" s="287"/>
      <c r="DV151" s="287"/>
      <c r="DW151" s="287"/>
      <c r="DX151" s="287"/>
      <c r="DY151" s="287"/>
      <c r="DZ151" s="287"/>
      <c r="EA151" s="287"/>
      <c r="EB151" s="287"/>
      <c r="EC151" s="287"/>
      <c r="ED151" s="287"/>
      <c r="EE151" s="287"/>
      <c r="EF151" s="287"/>
      <c r="EG151" s="287"/>
      <c r="EH151" s="287"/>
      <c r="EI151" s="287"/>
      <c r="EJ151" s="287"/>
      <c r="EK151" s="287"/>
      <c r="EL151" s="287"/>
      <c r="EM151" s="287"/>
      <c r="EN151" s="287"/>
      <c r="EO151" s="287"/>
      <c r="EP151" s="287"/>
      <c r="EQ151" s="287"/>
      <c r="ER151" s="287"/>
      <c r="ES151" s="287"/>
      <c r="ET151" s="287"/>
      <c r="EU151" s="287"/>
      <c r="EV151" s="287"/>
      <c r="EW151" s="287"/>
      <c r="EX151" s="287"/>
      <c r="EY151" s="287"/>
      <c r="EZ151" s="287"/>
      <c r="FA151" s="287"/>
      <c r="FB151" s="287"/>
      <c r="FC151" s="287"/>
      <c r="FD151" s="287"/>
      <c r="FE151" s="287"/>
      <c r="FF151" s="287"/>
      <c r="FG151" s="287"/>
      <c r="FH151" s="287"/>
      <c r="FI151" s="287"/>
      <c r="FJ151" s="287"/>
      <c r="FK151" s="287"/>
      <c r="FL151" s="287"/>
      <c r="FM151" s="287"/>
      <c r="FN151" s="288"/>
    </row>
    <row r="152" spans="1:170" hidden="1">
      <c r="A152" s="289"/>
      <c r="B152" s="289"/>
      <c r="C152" s="286"/>
      <c r="D152" s="286"/>
      <c r="E152" s="286"/>
      <c r="F152" s="286"/>
      <c r="G152" s="286"/>
      <c r="H152" s="286"/>
      <c r="I152" s="286"/>
      <c r="J152" s="286"/>
      <c r="K152" s="286"/>
      <c r="L152" s="286"/>
      <c r="M152" s="290"/>
      <c r="N152" s="290"/>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c r="BO152" s="287"/>
      <c r="BP152" s="287"/>
      <c r="BQ152" s="287"/>
      <c r="BR152" s="287"/>
      <c r="BS152" s="287"/>
      <c r="BT152" s="287"/>
      <c r="BU152" s="287"/>
      <c r="BV152" s="287"/>
      <c r="BW152" s="287"/>
      <c r="BX152" s="287"/>
      <c r="BY152" s="287"/>
      <c r="BZ152" s="287"/>
      <c r="CA152" s="287"/>
      <c r="CB152" s="287"/>
      <c r="CC152" s="287"/>
      <c r="CD152" s="287"/>
      <c r="CE152" s="287"/>
      <c r="CF152" s="287"/>
      <c r="CG152" s="287"/>
      <c r="CH152" s="287"/>
      <c r="CI152" s="287"/>
      <c r="CJ152" s="287"/>
      <c r="CK152" s="287"/>
      <c r="CL152" s="287"/>
      <c r="CM152" s="287"/>
      <c r="CN152" s="287"/>
      <c r="CO152" s="287"/>
      <c r="CP152" s="287"/>
      <c r="CQ152" s="287"/>
      <c r="CR152" s="287"/>
      <c r="CS152" s="287"/>
      <c r="CT152" s="287"/>
      <c r="CU152" s="287"/>
      <c r="CV152" s="287"/>
      <c r="CW152" s="287"/>
      <c r="CX152" s="287"/>
      <c r="CY152" s="287"/>
      <c r="CZ152" s="287"/>
      <c r="DA152" s="287"/>
      <c r="DB152" s="287"/>
      <c r="DC152" s="287"/>
      <c r="DD152" s="287"/>
      <c r="DE152" s="287"/>
      <c r="DF152" s="287"/>
      <c r="DG152" s="287"/>
      <c r="DH152" s="287"/>
      <c r="DI152" s="287"/>
      <c r="DJ152" s="287"/>
      <c r="DK152" s="287"/>
      <c r="DL152" s="287"/>
      <c r="DM152" s="287"/>
      <c r="DN152" s="287"/>
      <c r="DO152" s="287"/>
      <c r="DP152" s="287"/>
      <c r="DQ152" s="287"/>
      <c r="DR152" s="287"/>
      <c r="DS152" s="287"/>
      <c r="DT152" s="287"/>
      <c r="DU152" s="287"/>
      <c r="DV152" s="287"/>
      <c r="DW152" s="287"/>
      <c r="DX152" s="287"/>
      <c r="DY152" s="287"/>
      <c r="DZ152" s="287"/>
      <c r="EA152" s="287"/>
      <c r="EB152" s="287"/>
      <c r="EC152" s="287"/>
      <c r="ED152" s="287"/>
      <c r="EE152" s="287"/>
      <c r="EF152" s="287"/>
      <c r="EG152" s="287"/>
      <c r="EH152" s="287"/>
      <c r="EI152" s="287"/>
      <c r="EJ152" s="287"/>
      <c r="EK152" s="287"/>
      <c r="EL152" s="287"/>
      <c r="EM152" s="287"/>
      <c r="EN152" s="287"/>
      <c r="EO152" s="287"/>
      <c r="EP152" s="287"/>
      <c r="EQ152" s="287"/>
      <c r="ER152" s="287"/>
      <c r="ES152" s="287"/>
      <c r="ET152" s="287"/>
      <c r="EU152" s="287"/>
      <c r="EV152" s="287"/>
      <c r="EW152" s="287"/>
      <c r="EX152" s="287"/>
      <c r="EY152" s="287"/>
      <c r="EZ152" s="287"/>
      <c r="FA152" s="287"/>
      <c r="FB152" s="287"/>
      <c r="FC152" s="287"/>
      <c r="FD152" s="287"/>
      <c r="FE152" s="287"/>
      <c r="FF152" s="287"/>
      <c r="FG152" s="287"/>
      <c r="FH152" s="287"/>
      <c r="FI152" s="287"/>
      <c r="FJ152" s="287"/>
      <c r="FK152" s="287"/>
      <c r="FL152" s="287"/>
      <c r="FM152" s="287"/>
      <c r="FN152" s="288"/>
    </row>
    <row r="153" spans="1:170" hidden="1">
      <c r="A153" s="289"/>
      <c r="B153" s="289"/>
      <c r="C153" s="286"/>
      <c r="D153" s="286"/>
      <c r="E153" s="286"/>
      <c r="F153" s="286"/>
      <c r="G153" s="286"/>
      <c r="H153" s="286"/>
      <c r="I153" s="286"/>
      <c r="J153" s="286"/>
      <c r="K153" s="286"/>
      <c r="L153" s="286"/>
      <c r="M153" s="290"/>
      <c r="N153" s="290"/>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c r="BO153" s="287"/>
      <c r="BP153" s="287"/>
      <c r="BQ153" s="287"/>
      <c r="BR153" s="287"/>
      <c r="BS153" s="287"/>
      <c r="BT153" s="287"/>
      <c r="BU153" s="287"/>
      <c r="BV153" s="287"/>
      <c r="BW153" s="287"/>
      <c r="BX153" s="287"/>
      <c r="BY153" s="287"/>
      <c r="BZ153" s="287"/>
      <c r="CA153" s="287"/>
      <c r="CB153" s="287"/>
      <c r="CC153" s="287"/>
      <c r="CD153" s="287"/>
      <c r="CE153" s="287"/>
      <c r="CF153" s="287"/>
      <c r="CG153" s="287"/>
      <c r="CH153" s="287"/>
      <c r="CI153" s="287"/>
      <c r="CJ153" s="287"/>
      <c r="CK153" s="287"/>
      <c r="CL153" s="287"/>
      <c r="CM153" s="287"/>
      <c r="CN153" s="287"/>
      <c r="CO153" s="287"/>
      <c r="CP153" s="287"/>
      <c r="CQ153" s="287"/>
      <c r="CR153" s="287"/>
      <c r="CS153" s="287"/>
      <c r="CT153" s="287"/>
      <c r="CU153" s="287"/>
      <c r="CV153" s="287"/>
      <c r="CW153" s="287"/>
      <c r="CX153" s="287"/>
      <c r="CY153" s="287"/>
      <c r="CZ153" s="287"/>
      <c r="DA153" s="287"/>
      <c r="DB153" s="287"/>
      <c r="DC153" s="287"/>
      <c r="DD153" s="287"/>
      <c r="DE153" s="287"/>
      <c r="DF153" s="287"/>
      <c r="DG153" s="287"/>
      <c r="DH153" s="287"/>
      <c r="DI153" s="287"/>
      <c r="DJ153" s="287"/>
      <c r="DK153" s="287"/>
      <c r="DL153" s="287"/>
      <c r="DM153" s="287"/>
      <c r="DN153" s="287"/>
      <c r="DO153" s="287"/>
      <c r="DP153" s="287"/>
      <c r="DQ153" s="287"/>
      <c r="DR153" s="287"/>
      <c r="DS153" s="287"/>
      <c r="DT153" s="287"/>
      <c r="DU153" s="287"/>
      <c r="DV153" s="287"/>
      <c r="DW153" s="287"/>
      <c r="DX153" s="287"/>
      <c r="DY153" s="287"/>
      <c r="DZ153" s="287"/>
      <c r="EA153" s="287"/>
      <c r="EB153" s="287"/>
      <c r="EC153" s="287"/>
      <c r="ED153" s="287"/>
      <c r="EE153" s="287"/>
      <c r="EF153" s="287"/>
      <c r="EG153" s="287"/>
      <c r="EH153" s="287"/>
      <c r="EI153" s="287"/>
      <c r="EJ153" s="287"/>
      <c r="EK153" s="287"/>
      <c r="EL153" s="287"/>
      <c r="EM153" s="287"/>
      <c r="EN153" s="287"/>
      <c r="EO153" s="287"/>
      <c r="EP153" s="287"/>
      <c r="EQ153" s="287"/>
      <c r="ER153" s="287"/>
      <c r="ES153" s="287"/>
      <c r="ET153" s="287"/>
      <c r="EU153" s="287"/>
      <c r="EV153" s="287"/>
      <c r="EW153" s="287"/>
      <c r="EX153" s="287"/>
      <c r="EY153" s="287"/>
      <c r="EZ153" s="287"/>
      <c r="FA153" s="287"/>
      <c r="FB153" s="287"/>
      <c r="FC153" s="287"/>
      <c r="FD153" s="287"/>
      <c r="FE153" s="287"/>
      <c r="FF153" s="287"/>
      <c r="FG153" s="287"/>
      <c r="FH153" s="287"/>
      <c r="FI153" s="287"/>
      <c r="FJ153" s="287"/>
      <c r="FK153" s="287"/>
      <c r="FL153" s="287"/>
      <c r="FM153" s="287"/>
      <c r="FN153" s="288"/>
    </row>
    <row r="154" spans="1:170" hidden="1">
      <c r="A154" s="289"/>
      <c r="B154" s="289"/>
      <c r="C154" s="286"/>
      <c r="D154" s="286"/>
      <c r="E154" s="286"/>
      <c r="F154" s="286"/>
      <c r="G154" s="286"/>
      <c r="H154" s="286"/>
      <c r="I154" s="286"/>
      <c r="J154" s="286"/>
      <c r="K154" s="286"/>
      <c r="L154" s="286"/>
      <c r="M154" s="290"/>
      <c r="N154" s="290"/>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287"/>
      <c r="BP154" s="287"/>
      <c r="BQ154" s="287"/>
      <c r="BR154" s="287"/>
      <c r="BS154" s="287"/>
      <c r="BT154" s="287"/>
      <c r="BU154" s="287"/>
      <c r="BV154" s="287"/>
      <c r="BW154" s="287"/>
      <c r="BX154" s="287"/>
      <c r="BY154" s="287"/>
      <c r="BZ154" s="287"/>
      <c r="CA154" s="287"/>
      <c r="CB154" s="287"/>
      <c r="CC154" s="287"/>
      <c r="CD154" s="287"/>
      <c r="CE154" s="287"/>
      <c r="CF154" s="287"/>
      <c r="CG154" s="287"/>
      <c r="CH154" s="287"/>
      <c r="CI154" s="287"/>
      <c r="CJ154" s="287"/>
      <c r="CK154" s="287"/>
      <c r="CL154" s="287"/>
      <c r="CM154" s="287"/>
      <c r="CN154" s="287"/>
      <c r="CO154" s="287"/>
      <c r="CP154" s="287"/>
      <c r="CQ154" s="287"/>
      <c r="CR154" s="287"/>
      <c r="CS154" s="287"/>
      <c r="CT154" s="287"/>
      <c r="CU154" s="287"/>
      <c r="CV154" s="287"/>
      <c r="CW154" s="287"/>
      <c r="CX154" s="287"/>
      <c r="CY154" s="287"/>
      <c r="CZ154" s="287"/>
      <c r="DA154" s="287"/>
      <c r="DB154" s="287"/>
      <c r="DC154" s="287"/>
      <c r="DD154" s="287"/>
      <c r="DE154" s="287"/>
      <c r="DF154" s="287"/>
      <c r="DG154" s="287"/>
      <c r="DH154" s="287"/>
      <c r="DI154" s="287"/>
      <c r="DJ154" s="287"/>
      <c r="DK154" s="287"/>
      <c r="DL154" s="287"/>
      <c r="DM154" s="287"/>
      <c r="DN154" s="287"/>
      <c r="DO154" s="287"/>
      <c r="DP154" s="287"/>
      <c r="DQ154" s="287"/>
      <c r="DR154" s="287"/>
      <c r="DS154" s="287"/>
      <c r="DT154" s="287"/>
      <c r="DU154" s="287"/>
      <c r="DV154" s="287"/>
      <c r="DW154" s="287"/>
      <c r="DX154" s="287"/>
      <c r="DY154" s="287"/>
      <c r="DZ154" s="287"/>
      <c r="EA154" s="287"/>
      <c r="EB154" s="287"/>
      <c r="EC154" s="287"/>
      <c r="ED154" s="287"/>
      <c r="EE154" s="287"/>
      <c r="EF154" s="287"/>
      <c r="EG154" s="287"/>
      <c r="EH154" s="287"/>
      <c r="EI154" s="287"/>
      <c r="EJ154" s="287"/>
      <c r="EK154" s="287"/>
      <c r="EL154" s="287"/>
      <c r="EM154" s="287"/>
      <c r="EN154" s="287"/>
      <c r="EO154" s="287"/>
      <c r="EP154" s="287"/>
      <c r="EQ154" s="287"/>
      <c r="ER154" s="287"/>
      <c r="ES154" s="287"/>
      <c r="ET154" s="287"/>
      <c r="EU154" s="287"/>
      <c r="EV154" s="287"/>
      <c r="EW154" s="287"/>
      <c r="EX154" s="287"/>
      <c r="EY154" s="287"/>
      <c r="EZ154" s="287"/>
      <c r="FA154" s="287"/>
      <c r="FB154" s="287"/>
      <c r="FC154" s="287"/>
      <c r="FD154" s="287"/>
      <c r="FE154" s="287"/>
      <c r="FF154" s="287"/>
      <c r="FG154" s="287"/>
      <c r="FH154" s="287"/>
      <c r="FI154" s="287"/>
      <c r="FJ154" s="287"/>
      <c r="FK154" s="287"/>
      <c r="FL154" s="287"/>
      <c r="FM154" s="287"/>
      <c r="FN154" s="288"/>
    </row>
    <row r="155" spans="1:170" hidden="1">
      <c r="A155" s="289"/>
      <c r="B155" s="289"/>
      <c r="C155" s="286"/>
      <c r="D155" s="286"/>
      <c r="E155" s="286"/>
      <c r="F155" s="286"/>
      <c r="G155" s="286"/>
      <c r="H155" s="286"/>
      <c r="I155" s="286"/>
      <c r="J155" s="286"/>
      <c r="K155" s="286"/>
      <c r="L155" s="286"/>
      <c r="M155" s="290"/>
      <c r="N155" s="290"/>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287"/>
      <c r="BP155" s="287"/>
      <c r="BQ155" s="287"/>
      <c r="BR155" s="287"/>
      <c r="BS155" s="287"/>
      <c r="BT155" s="287"/>
      <c r="BU155" s="287"/>
      <c r="BV155" s="287"/>
      <c r="BW155" s="287"/>
      <c r="BX155" s="287"/>
      <c r="BY155" s="287"/>
      <c r="BZ155" s="287"/>
      <c r="CA155" s="287"/>
      <c r="CB155" s="287"/>
      <c r="CC155" s="287"/>
      <c r="CD155" s="287"/>
      <c r="CE155" s="287"/>
      <c r="CF155" s="287"/>
      <c r="CG155" s="287"/>
      <c r="CH155" s="287"/>
      <c r="CI155" s="287"/>
      <c r="CJ155" s="287"/>
      <c r="CK155" s="287"/>
      <c r="CL155" s="287"/>
      <c r="CM155" s="287"/>
      <c r="CN155" s="287"/>
      <c r="CO155" s="287"/>
      <c r="CP155" s="287"/>
      <c r="CQ155" s="287"/>
      <c r="CR155" s="287"/>
      <c r="CS155" s="287"/>
      <c r="CT155" s="287"/>
      <c r="CU155" s="287"/>
      <c r="CV155" s="287"/>
      <c r="CW155" s="287"/>
      <c r="CX155" s="287"/>
      <c r="CY155" s="287"/>
      <c r="CZ155" s="287"/>
      <c r="DA155" s="287"/>
      <c r="DB155" s="287"/>
      <c r="DC155" s="287"/>
      <c r="DD155" s="287"/>
      <c r="DE155" s="287"/>
      <c r="DF155" s="287"/>
      <c r="DG155" s="287"/>
      <c r="DH155" s="287"/>
      <c r="DI155" s="287"/>
      <c r="DJ155" s="287"/>
      <c r="DK155" s="287"/>
      <c r="DL155" s="287"/>
      <c r="DM155" s="287"/>
      <c r="DN155" s="287"/>
      <c r="DO155" s="287"/>
      <c r="DP155" s="287"/>
      <c r="DQ155" s="287"/>
      <c r="DR155" s="287"/>
      <c r="DS155" s="287"/>
      <c r="DT155" s="287"/>
      <c r="DU155" s="287"/>
      <c r="DV155" s="287"/>
      <c r="DW155" s="287"/>
      <c r="DX155" s="287"/>
      <c r="DY155" s="287"/>
      <c r="DZ155" s="287"/>
      <c r="EA155" s="287"/>
      <c r="EB155" s="287"/>
      <c r="EC155" s="287"/>
      <c r="ED155" s="287"/>
      <c r="EE155" s="287"/>
      <c r="EF155" s="287"/>
      <c r="EG155" s="287"/>
      <c r="EH155" s="287"/>
      <c r="EI155" s="287"/>
      <c r="EJ155" s="287"/>
      <c r="EK155" s="287"/>
      <c r="EL155" s="287"/>
      <c r="EM155" s="287"/>
      <c r="EN155" s="287"/>
      <c r="EO155" s="287"/>
      <c r="EP155" s="287"/>
      <c r="EQ155" s="287"/>
      <c r="ER155" s="287"/>
      <c r="ES155" s="287"/>
      <c r="ET155" s="287"/>
      <c r="EU155" s="287"/>
      <c r="EV155" s="287"/>
      <c r="EW155" s="287"/>
      <c r="EX155" s="287"/>
      <c r="EY155" s="287"/>
      <c r="EZ155" s="287"/>
      <c r="FA155" s="287"/>
      <c r="FB155" s="287"/>
      <c r="FC155" s="287"/>
      <c r="FD155" s="287"/>
      <c r="FE155" s="287"/>
      <c r="FF155" s="287"/>
      <c r="FG155" s="287"/>
      <c r="FH155" s="287"/>
      <c r="FI155" s="287"/>
      <c r="FJ155" s="287"/>
      <c r="FK155" s="287"/>
      <c r="FL155" s="287"/>
      <c r="FM155" s="287"/>
      <c r="FN155" s="288"/>
    </row>
    <row r="156" spans="1:170" hidden="1">
      <c r="A156" s="289"/>
      <c r="B156" s="289"/>
      <c r="C156" s="286"/>
      <c r="D156" s="286"/>
      <c r="E156" s="286"/>
      <c r="F156" s="286"/>
      <c r="G156" s="286"/>
      <c r="H156" s="286"/>
      <c r="I156" s="286"/>
      <c r="J156" s="286"/>
      <c r="K156" s="286"/>
      <c r="L156" s="286"/>
      <c r="M156" s="290"/>
      <c r="N156" s="290"/>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c r="BO156" s="287"/>
      <c r="BP156" s="287"/>
      <c r="BQ156" s="287"/>
      <c r="BR156" s="287"/>
      <c r="BS156" s="287"/>
      <c r="BT156" s="287"/>
      <c r="BU156" s="287"/>
      <c r="BV156" s="287"/>
      <c r="BW156" s="287"/>
      <c r="BX156" s="287"/>
      <c r="BY156" s="287"/>
      <c r="BZ156" s="287"/>
      <c r="CA156" s="287"/>
      <c r="CB156" s="287"/>
      <c r="CC156" s="287"/>
      <c r="CD156" s="287"/>
      <c r="CE156" s="287"/>
      <c r="CF156" s="287"/>
      <c r="CG156" s="287"/>
      <c r="CH156" s="287"/>
      <c r="CI156" s="287"/>
      <c r="CJ156" s="287"/>
      <c r="CK156" s="287"/>
      <c r="CL156" s="287"/>
      <c r="CM156" s="287"/>
      <c r="CN156" s="287"/>
      <c r="CO156" s="287"/>
      <c r="CP156" s="287"/>
      <c r="CQ156" s="287"/>
      <c r="CR156" s="287"/>
      <c r="CS156" s="287"/>
      <c r="CT156" s="287"/>
      <c r="CU156" s="287"/>
      <c r="CV156" s="287"/>
      <c r="CW156" s="287"/>
      <c r="CX156" s="287"/>
      <c r="CY156" s="287"/>
      <c r="CZ156" s="287"/>
      <c r="DA156" s="287"/>
      <c r="DB156" s="287"/>
      <c r="DC156" s="287"/>
      <c r="DD156" s="287"/>
      <c r="DE156" s="287"/>
      <c r="DF156" s="287"/>
      <c r="DG156" s="287"/>
      <c r="DH156" s="287"/>
      <c r="DI156" s="287"/>
      <c r="DJ156" s="287"/>
      <c r="DK156" s="287"/>
      <c r="DL156" s="287"/>
      <c r="DM156" s="287"/>
      <c r="DN156" s="287"/>
      <c r="DO156" s="287"/>
      <c r="DP156" s="287"/>
      <c r="DQ156" s="287"/>
      <c r="DR156" s="287"/>
      <c r="DS156" s="287"/>
      <c r="DT156" s="287"/>
      <c r="DU156" s="287"/>
      <c r="DV156" s="287"/>
      <c r="DW156" s="287"/>
      <c r="DX156" s="287"/>
      <c r="DY156" s="287"/>
      <c r="DZ156" s="287"/>
      <c r="EA156" s="287"/>
      <c r="EB156" s="287"/>
      <c r="EC156" s="287"/>
      <c r="ED156" s="287"/>
      <c r="EE156" s="287"/>
      <c r="EF156" s="287"/>
      <c r="EG156" s="287"/>
      <c r="EH156" s="287"/>
      <c r="EI156" s="287"/>
      <c r="EJ156" s="287"/>
      <c r="EK156" s="287"/>
      <c r="EL156" s="287"/>
      <c r="EM156" s="287"/>
      <c r="EN156" s="287"/>
      <c r="EO156" s="287"/>
      <c r="EP156" s="287"/>
      <c r="EQ156" s="287"/>
      <c r="ER156" s="287"/>
      <c r="ES156" s="287"/>
      <c r="ET156" s="287"/>
      <c r="EU156" s="287"/>
      <c r="EV156" s="287"/>
      <c r="EW156" s="287"/>
      <c r="EX156" s="287"/>
      <c r="EY156" s="287"/>
      <c r="EZ156" s="287"/>
      <c r="FA156" s="287"/>
      <c r="FB156" s="287"/>
      <c r="FC156" s="287"/>
      <c r="FD156" s="287"/>
      <c r="FE156" s="287"/>
      <c r="FF156" s="287"/>
      <c r="FG156" s="287"/>
      <c r="FH156" s="287"/>
      <c r="FI156" s="287"/>
      <c r="FJ156" s="287"/>
      <c r="FK156" s="287"/>
      <c r="FL156" s="287"/>
      <c r="FM156" s="287"/>
      <c r="FN156" s="288"/>
    </row>
    <row r="157" spans="1:170" hidden="1">
      <c r="A157" s="289"/>
      <c r="B157" s="289"/>
      <c r="C157" s="286"/>
      <c r="D157" s="286"/>
      <c r="E157" s="286"/>
      <c r="F157" s="286"/>
      <c r="G157" s="286"/>
      <c r="H157" s="286"/>
      <c r="I157" s="286"/>
      <c r="J157" s="286"/>
      <c r="K157" s="286"/>
      <c r="L157" s="286"/>
      <c r="M157" s="290"/>
      <c r="N157" s="290"/>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287"/>
      <c r="BP157" s="287"/>
      <c r="BQ157" s="287"/>
      <c r="BR157" s="287"/>
      <c r="BS157" s="287"/>
      <c r="BT157" s="287"/>
      <c r="BU157" s="287"/>
      <c r="BV157" s="287"/>
      <c r="BW157" s="287"/>
      <c r="BX157" s="287"/>
      <c r="BY157" s="287"/>
      <c r="BZ157" s="287"/>
      <c r="CA157" s="287"/>
      <c r="CB157" s="287"/>
      <c r="CC157" s="287"/>
      <c r="CD157" s="287"/>
      <c r="CE157" s="287"/>
      <c r="CF157" s="287"/>
      <c r="CG157" s="287"/>
      <c r="CH157" s="287"/>
      <c r="CI157" s="287"/>
      <c r="CJ157" s="287"/>
      <c r="CK157" s="287"/>
      <c r="CL157" s="287"/>
      <c r="CM157" s="287"/>
      <c r="CN157" s="287"/>
      <c r="CO157" s="287"/>
      <c r="CP157" s="287"/>
      <c r="CQ157" s="287"/>
      <c r="CR157" s="287"/>
      <c r="CS157" s="287"/>
      <c r="CT157" s="287"/>
      <c r="CU157" s="287"/>
      <c r="CV157" s="287"/>
      <c r="CW157" s="287"/>
      <c r="CX157" s="287"/>
      <c r="CY157" s="287"/>
      <c r="CZ157" s="287"/>
      <c r="DA157" s="287"/>
      <c r="DB157" s="287"/>
      <c r="DC157" s="287"/>
      <c r="DD157" s="287"/>
      <c r="DE157" s="287"/>
      <c r="DF157" s="287"/>
      <c r="DG157" s="287"/>
      <c r="DH157" s="287"/>
      <c r="DI157" s="287"/>
      <c r="DJ157" s="287"/>
      <c r="DK157" s="287"/>
      <c r="DL157" s="287"/>
      <c r="DM157" s="287"/>
      <c r="DN157" s="287"/>
      <c r="DO157" s="287"/>
      <c r="DP157" s="287"/>
      <c r="DQ157" s="287"/>
      <c r="DR157" s="287"/>
      <c r="DS157" s="287"/>
      <c r="DT157" s="287"/>
      <c r="DU157" s="287"/>
      <c r="DV157" s="287"/>
      <c r="DW157" s="287"/>
      <c r="DX157" s="287"/>
      <c r="DY157" s="287"/>
      <c r="DZ157" s="287"/>
      <c r="EA157" s="287"/>
      <c r="EB157" s="287"/>
      <c r="EC157" s="287"/>
      <c r="ED157" s="287"/>
      <c r="EE157" s="287"/>
      <c r="EF157" s="287"/>
      <c r="EG157" s="287"/>
      <c r="EH157" s="287"/>
      <c r="EI157" s="287"/>
      <c r="EJ157" s="287"/>
      <c r="EK157" s="287"/>
      <c r="EL157" s="287"/>
      <c r="EM157" s="287"/>
      <c r="EN157" s="287"/>
      <c r="EO157" s="287"/>
      <c r="EP157" s="287"/>
      <c r="EQ157" s="287"/>
      <c r="ER157" s="287"/>
      <c r="ES157" s="287"/>
      <c r="ET157" s="287"/>
      <c r="EU157" s="287"/>
      <c r="EV157" s="287"/>
      <c r="EW157" s="287"/>
      <c r="EX157" s="287"/>
      <c r="EY157" s="287"/>
      <c r="EZ157" s="287"/>
      <c r="FA157" s="287"/>
      <c r="FB157" s="287"/>
      <c r="FC157" s="287"/>
      <c r="FD157" s="287"/>
      <c r="FE157" s="287"/>
      <c r="FF157" s="287"/>
      <c r="FG157" s="287"/>
      <c r="FH157" s="287"/>
      <c r="FI157" s="287"/>
      <c r="FJ157" s="287"/>
      <c r="FK157" s="287"/>
      <c r="FL157" s="287"/>
      <c r="FM157" s="287"/>
      <c r="FN157" s="288"/>
    </row>
    <row r="158" spans="1:170" hidden="1">
      <c r="A158" s="289"/>
      <c r="B158" s="289"/>
      <c r="C158" s="286"/>
      <c r="D158" s="286"/>
      <c r="E158" s="286"/>
      <c r="F158" s="286"/>
      <c r="G158" s="286"/>
      <c r="H158" s="286"/>
      <c r="I158" s="286"/>
      <c r="J158" s="286"/>
      <c r="K158" s="286"/>
      <c r="L158" s="286"/>
      <c r="M158" s="290"/>
      <c r="N158" s="290"/>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287"/>
      <c r="BP158" s="287"/>
      <c r="BQ158" s="287"/>
      <c r="BR158" s="287"/>
      <c r="BS158" s="287"/>
      <c r="BT158" s="287"/>
      <c r="BU158" s="287"/>
      <c r="BV158" s="287"/>
      <c r="BW158" s="287"/>
      <c r="BX158" s="287"/>
      <c r="BY158" s="287"/>
      <c r="BZ158" s="287"/>
      <c r="CA158" s="287"/>
      <c r="CB158" s="287"/>
      <c r="CC158" s="287"/>
      <c r="CD158" s="287"/>
      <c r="CE158" s="287"/>
      <c r="CF158" s="287"/>
      <c r="CG158" s="287"/>
      <c r="CH158" s="287"/>
      <c r="CI158" s="287"/>
      <c r="CJ158" s="287"/>
      <c r="CK158" s="287"/>
      <c r="CL158" s="287"/>
      <c r="CM158" s="287"/>
      <c r="CN158" s="287"/>
      <c r="CO158" s="287"/>
      <c r="CP158" s="287"/>
      <c r="CQ158" s="287"/>
      <c r="CR158" s="287"/>
      <c r="CS158" s="287"/>
      <c r="CT158" s="287"/>
      <c r="CU158" s="287"/>
      <c r="CV158" s="287"/>
      <c r="CW158" s="287"/>
      <c r="CX158" s="287"/>
      <c r="CY158" s="287"/>
      <c r="CZ158" s="287"/>
      <c r="DA158" s="287"/>
      <c r="DB158" s="287"/>
      <c r="DC158" s="287"/>
      <c r="DD158" s="287"/>
      <c r="DE158" s="287"/>
      <c r="DF158" s="287"/>
      <c r="DG158" s="287"/>
      <c r="DH158" s="287"/>
      <c r="DI158" s="287"/>
      <c r="DJ158" s="287"/>
      <c r="DK158" s="287"/>
      <c r="DL158" s="287"/>
      <c r="DM158" s="287"/>
      <c r="DN158" s="287"/>
      <c r="DO158" s="287"/>
      <c r="DP158" s="287"/>
      <c r="DQ158" s="287"/>
      <c r="DR158" s="287"/>
      <c r="DS158" s="287"/>
      <c r="DT158" s="287"/>
      <c r="DU158" s="287"/>
      <c r="DV158" s="287"/>
      <c r="DW158" s="287"/>
      <c r="DX158" s="287"/>
      <c r="DY158" s="287"/>
      <c r="DZ158" s="287"/>
      <c r="EA158" s="287"/>
      <c r="EB158" s="287"/>
      <c r="EC158" s="287"/>
      <c r="ED158" s="287"/>
      <c r="EE158" s="287"/>
      <c r="EF158" s="287"/>
      <c r="EG158" s="287"/>
      <c r="EH158" s="287"/>
      <c r="EI158" s="287"/>
      <c r="EJ158" s="287"/>
      <c r="EK158" s="287"/>
      <c r="EL158" s="287"/>
      <c r="EM158" s="287"/>
      <c r="EN158" s="287"/>
      <c r="EO158" s="287"/>
      <c r="EP158" s="287"/>
      <c r="EQ158" s="287"/>
      <c r="ER158" s="287"/>
      <c r="ES158" s="287"/>
      <c r="ET158" s="287"/>
      <c r="EU158" s="287"/>
      <c r="EV158" s="287"/>
      <c r="EW158" s="287"/>
      <c r="EX158" s="287"/>
      <c r="EY158" s="287"/>
      <c r="EZ158" s="287"/>
      <c r="FA158" s="287"/>
      <c r="FB158" s="287"/>
      <c r="FC158" s="287"/>
      <c r="FD158" s="287"/>
      <c r="FE158" s="287"/>
      <c r="FF158" s="287"/>
      <c r="FG158" s="287"/>
      <c r="FH158" s="287"/>
      <c r="FI158" s="287"/>
      <c r="FJ158" s="287"/>
      <c r="FK158" s="287"/>
      <c r="FL158" s="287"/>
      <c r="FM158" s="287"/>
      <c r="FN158" s="288"/>
    </row>
  </sheetData>
  <sheetProtection sheet="1" objects="1" scenarios="1" insertColumns="0" insertRows="0" deleteColumns="0" deleteRows="0"/>
  <mergeCells count="198">
    <mergeCell ref="G9:G18"/>
    <mergeCell ref="H9:H18"/>
    <mergeCell ref="A6:C6"/>
    <mergeCell ref="D6:F6"/>
    <mergeCell ref="G6:G7"/>
    <mergeCell ref="H6:H7"/>
    <mergeCell ref="C1:L2"/>
    <mergeCell ref="A3:B3"/>
    <mergeCell ref="C3:M3"/>
    <mergeCell ref="A4:B4"/>
    <mergeCell ref="C4:M4"/>
    <mergeCell ref="A5:B5"/>
    <mergeCell ref="C5:M5"/>
    <mergeCell ref="M6:M7"/>
    <mergeCell ref="A8:G8"/>
    <mergeCell ref="I6:J6"/>
    <mergeCell ref="K6:L6"/>
    <mergeCell ref="F19:F28"/>
    <mergeCell ref="G19:G28"/>
    <mergeCell ref="H19:H28"/>
    <mergeCell ref="I9:I18"/>
    <mergeCell ref="J9:J18"/>
    <mergeCell ref="K9:K18"/>
    <mergeCell ref="L9:L18"/>
    <mergeCell ref="M9:M18"/>
    <mergeCell ref="A19:A28"/>
    <mergeCell ref="B19:B28"/>
    <mergeCell ref="C19:C28"/>
    <mergeCell ref="D19:D28"/>
    <mergeCell ref="E19:E28"/>
    <mergeCell ref="L19:L28"/>
    <mergeCell ref="M19:M28"/>
    <mergeCell ref="I19:I28"/>
    <mergeCell ref="J19:J28"/>
    <mergeCell ref="K19:K28"/>
    <mergeCell ref="A9:A18"/>
    <mergeCell ref="B9:B18"/>
    <mergeCell ref="C9:C18"/>
    <mergeCell ref="D9:D18"/>
    <mergeCell ref="E9:E18"/>
    <mergeCell ref="F9:F18"/>
    <mergeCell ref="M29:M38"/>
    <mergeCell ref="A39:A48"/>
    <mergeCell ref="B39:B48"/>
    <mergeCell ref="C39:C48"/>
    <mergeCell ref="D39:D48"/>
    <mergeCell ref="E39:E48"/>
    <mergeCell ref="L39:L48"/>
    <mergeCell ref="M39:M48"/>
    <mergeCell ref="I39:I48"/>
    <mergeCell ref="J39:J48"/>
    <mergeCell ref="K39:K48"/>
    <mergeCell ref="A29:A38"/>
    <mergeCell ref="B29:B38"/>
    <mergeCell ref="C29:C38"/>
    <mergeCell ref="D29:D38"/>
    <mergeCell ref="E29:E38"/>
    <mergeCell ref="F29:F38"/>
    <mergeCell ref="G29:G38"/>
    <mergeCell ref="H29:H38"/>
    <mergeCell ref="G49:G58"/>
    <mergeCell ref="H49:H58"/>
    <mergeCell ref="F39:F48"/>
    <mergeCell ref="G39:G48"/>
    <mergeCell ref="H39:H48"/>
    <mergeCell ref="I29:I38"/>
    <mergeCell ref="J29:J38"/>
    <mergeCell ref="K29:K38"/>
    <mergeCell ref="L29:L38"/>
    <mergeCell ref="F59:F68"/>
    <mergeCell ref="G59:G68"/>
    <mergeCell ref="H59:H68"/>
    <mergeCell ref="I49:I58"/>
    <mergeCell ref="J49:J58"/>
    <mergeCell ref="K49:K58"/>
    <mergeCell ref="L49:L58"/>
    <mergeCell ref="M49:M58"/>
    <mergeCell ref="A59:A68"/>
    <mergeCell ref="B59:B68"/>
    <mergeCell ref="C59:C68"/>
    <mergeCell ref="D59:D68"/>
    <mergeCell ref="E59:E68"/>
    <mergeCell ref="L59:L68"/>
    <mergeCell ref="M59:M68"/>
    <mergeCell ref="I59:I68"/>
    <mergeCell ref="J59:J68"/>
    <mergeCell ref="K59:K68"/>
    <mergeCell ref="A49:A58"/>
    <mergeCell ref="B49:B58"/>
    <mergeCell ref="C49:C58"/>
    <mergeCell ref="D49:D58"/>
    <mergeCell ref="E49:E58"/>
    <mergeCell ref="F49:F58"/>
    <mergeCell ref="M69:M78"/>
    <mergeCell ref="A79:A88"/>
    <mergeCell ref="B79:B88"/>
    <mergeCell ref="C79:C88"/>
    <mergeCell ref="D79:D88"/>
    <mergeCell ref="E79:E88"/>
    <mergeCell ref="L79:L88"/>
    <mergeCell ref="M79:M88"/>
    <mergeCell ref="I79:I88"/>
    <mergeCell ref="J79:J88"/>
    <mergeCell ref="K79:K88"/>
    <mergeCell ref="A69:A78"/>
    <mergeCell ref="B69:B78"/>
    <mergeCell ref="C69:C78"/>
    <mergeCell ref="D69:D78"/>
    <mergeCell ref="E69:E78"/>
    <mergeCell ref="F69:F78"/>
    <mergeCell ref="G69:G78"/>
    <mergeCell ref="H69:H78"/>
    <mergeCell ref="G89:G98"/>
    <mergeCell ref="H89:H98"/>
    <mergeCell ref="F79:F88"/>
    <mergeCell ref="G79:G88"/>
    <mergeCell ref="H79:H88"/>
    <mergeCell ref="I69:I78"/>
    <mergeCell ref="J69:J78"/>
    <mergeCell ref="K69:K78"/>
    <mergeCell ref="L69:L78"/>
    <mergeCell ref="F99:F108"/>
    <mergeCell ref="G99:G108"/>
    <mergeCell ref="H99:H108"/>
    <mergeCell ref="I89:I98"/>
    <mergeCell ref="J89:J98"/>
    <mergeCell ref="K89:K98"/>
    <mergeCell ref="L89:L98"/>
    <mergeCell ref="M89:M98"/>
    <mergeCell ref="A99:A108"/>
    <mergeCell ref="B99:B108"/>
    <mergeCell ref="C99:C108"/>
    <mergeCell ref="D99:D108"/>
    <mergeCell ref="E99:E108"/>
    <mergeCell ref="L99:L108"/>
    <mergeCell ref="M99:M108"/>
    <mergeCell ref="I99:I108"/>
    <mergeCell ref="J99:J108"/>
    <mergeCell ref="K99:K108"/>
    <mergeCell ref="A89:A98"/>
    <mergeCell ref="B89:B98"/>
    <mergeCell ref="C89:C98"/>
    <mergeCell ref="D89:D98"/>
    <mergeCell ref="E89:E98"/>
    <mergeCell ref="F89:F98"/>
    <mergeCell ref="I109:I118"/>
    <mergeCell ref="J109:J118"/>
    <mergeCell ref="K109:K118"/>
    <mergeCell ref="L109:L118"/>
    <mergeCell ref="M109:M118"/>
    <mergeCell ref="A119:A128"/>
    <mergeCell ref="B119:B128"/>
    <mergeCell ref="C119:C128"/>
    <mergeCell ref="D119:D128"/>
    <mergeCell ref="E119:E128"/>
    <mergeCell ref="A109:A118"/>
    <mergeCell ref="B109:B118"/>
    <mergeCell ref="C109:C118"/>
    <mergeCell ref="D109:D118"/>
    <mergeCell ref="E109:E118"/>
    <mergeCell ref="F109:F118"/>
    <mergeCell ref="G109:G118"/>
    <mergeCell ref="H109:H118"/>
    <mergeCell ref="I129:I138"/>
    <mergeCell ref="J129:J138"/>
    <mergeCell ref="K129:K138"/>
    <mergeCell ref="L129:L138"/>
    <mergeCell ref="M129:M138"/>
    <mergeCell ref="L119:L128"/>
    <mergeCell ref="M119:M128"/>
    <mergeCell ref="A129:A138"/>
    <mergeCell ref="B129:B138"/>
    <mergeCell ref="C129:C138"/>
    <mergeCell ref="D129:D138"/>
    <mergeCell ref="E129:E138"/>
    <mergeCell ref="F129:F138"/>
    <mergeCell ref="G129:G138"/>
    <mergeCell ref="H129:H138"/>
    <mergeCell ref="F119:F128"/>
    <mergeCell ref="G119:G128"/>
    <mergeCell ref="H119:H128"/>
    <mergeCell ref="I119:I128"/>
    <mergeCell ref="J119:J128"/>
    <mergeCell ref="K119:K128"/>
    <mergeCell ref="N109:N118"/>
    <mergeCell ref="N119:N128"/>
    <mergeCell ref="N129:N138"/>
    <mergeCell ref="N6:N7"/>
    <mergeCell ref="N9:N18"/>
    <mergeCell ref="N19:N28"/>
    <mergeCell ref="N29:N38"/>
    <mergeCell ref="N39:N48"/>
    <mergeCell ref="N49:N58"/>
    <mergeCell ref="N59:N68"/>
    <mergeCell ref="N69:N78"/>
    <mergeCell ref="N79:N88"/>
    <mergeCell ref="N89:N98"/>
    <mergeCell ref="N99:N108"/>
  </mergeCells>
  <conditionalFormatting sqref="A6:B6">
    <cfRule type="containsText" dxfId="95" priority="27" operator="containsText" text="3- Moderado">
      <formula>NOT(ISERROR(SEARCH("3- Moderado",A6)))</formula>
    </cfRule>
    <cfRule type="containsText" dxfId="94" priority="28" operator="containsText" text="6- Moderado">
      <formula>NOT(ISERROR(SEARCH("6- Moderado",A6)))</formula>
    </cfRule>
    <cfRule type="containsText" dxfId="93" priority="29" operator="containsText" text="4- Moderado">
      <formula>NOT(ISERROR(SEARCH("4- Moderado",A6)))</formula>
    </cfRule>
    <cfRule type="containsText" dxfId="92" priority="30" operator="containsText" text="3- Bajo">
      <formula>NOT(ISERROR(SEARCH("3- Bajo",A6)))</formula>
    </cfRule>
    <cfRule type="containsText" dxfId="91" priority="31" operator="containsText" text="4- Bajo">
      <formula>NOT(ISERROR(SEARCH("4- Bajo",A6)))</formula>
    </cfRule>
    <cfRule type="containsText" dxfId="90" priority="32" operator="containsText" text="1- Bajo">
      <formula>NOT(ISERROR(SEARCH("1- Bajo",A6)))</formula>
    </cfRule>
  </conditionalFormatting>
  <conditionalFormatting sqref="A9:E9 A19:E19 A29:E29 A39:E39 A49:E49 A59:E59 A69:E69 A79:E79 A89:E89 A99:E99 A109:E109 A119:E119 A129:E129">
    <cfRule type="containsText" dxfId="89" priority="22" operator="containsText" text="6- Moderado">
      <formula>NOT(ISERROR(SEARCH("6- Moderado",A9)))</formula>
    </cfRule>
    <cfRule type="containsText" dxfId="88" priority="21" operator="containsText" text="3- Moderado">
      <formula>NOT(ISERROR(SEARCH("3- Moderado",A9)))</formula>
    </cfRule>
    <cfRule type="containsText" dxfId="87" priority="23" operator="containsText" text="4- Moderado">
      <formula>NOT(ISERROR(SEARCH("4- Moderado",A9)))</formula>
    </cfRule>
    <cfRule type="containsText" dxfId="86" priority="24" operator="containsText" text="3- Bajo">
      <formula>NOT(ISERROR(SEARCH("3- Bajo",A9)))</formula>
    </cfRule>
    <cfRule type="containsText" dxfId="85" priority="25" operator="containsText" text="4- Bajo">
      <formula>NOT(ISERROR(SEARCH("4- Bajo",A9)))</formula>
    </cfRule>
    <cfRule type="containsText" dxfId="84" priority="26" operator="containsText" text="1- Bajo">
      <formula>NOT(ISERROR(SEARCH("1- Bajo",A9)))</formula>
    </cfRule>
  </conditionalFormatting>
  <conditionalFormatting sqref="C7:F7">
    <cfRule type="containsText" dxfId="83" priority="17" operator="containsText" text="4- Moderado">
      <formula>NOT(ISERROR(SEARCH("4- Moderado",C7)))</formula>
    </cfRule>
    <cfRule type="containsText" dxfId="82" priority="18" operator="containsText" text="3- Bajo">
      <formula>NOT(ISERROR(SEARCH("3- Bajo",C7)))</formula>
    </cfRule>
    <cfRule type="containsText" dxfId="81" priority="15" operator="containsText" text="3- Moderado">
      <formula>NOT(ISERROR(SEARCH("3- Moderado",C7)))</formula>
    </cfRule>
    <cfRule type="containsText" dxfId="80" priority="16" operator="containsText" text="6- Moderado">
      <formula>NOT(ISERROR(SEARCH("6- Moderado",C7)))</formula>
    </cfRule>
    <cfRule type="containsText" dxfId="79" priority="20" operator="containsText" text="1- Bajo">
      <formula>NOT(ISERROR(SEARCH("1- Bajo",C7)))</formula>
    </cfRule>
    <cfRule type="containsText" dxfId="78" priority="19" operator="containsText" text="4- Bajo">
      <formula>NOT(ISERROR(SEARCH("4- Bajo",C7)))</formula>
    </cfRule>
  </conditionalFormatting>
  <conditionalFormatting sqref="D9:D138">
    <cfRule type="containsText" dxfId="77" priority="5" operator="containsText" text="Muy Alta">
      <formula>NOT(ISERROR(SEARCH("Muy Alta",D9)))</formula>
    </cfRule>
    <cfRule type="containsText" dxfId="76" priority="6" operator="containsText" text="Alta">
      <formula>NOT(ISERROR(SEARCH("Alta",D9)))</formula>
    </cfRule>
    <cfRule type="containsText" dxfId="75" priority="7" operator="containsText" text="Baja">
      <formula>NOT(ISERROR(SEARCH("Baja",D9)))</formula>
    </cfRule>
    <cfRule type="containsText" dxfId="74" priority="8" operator="containsText" text="Muy Baja">
      <formula>NOT(ISERROR(SEARCH("Muy Baja",D9)))</formula>
    </cfRule>
    <cfRule type="containsText" dxfId="73" priority="10" operator="containsText" text="Media">
      <formula>NOT(ISERROR(SEARCH("Media",D9)))</formula>
    </cfRule>
  </conditionalFormatting>
  <conditionalFormatting sqref="E9:E138">
    <cfRule type="containsText" dxfId="72" priority="4" operator="containsText" text="Leve">
      <formula>NOT(ISERROR(SEARCH("Leve",E9)))</formula>
    </cfRule>
    <cfRule type="containsText" dxfId="71" priority="1" operator="containsText" text="Catastrófico">
      <formula>NOT(ISERROR(SEARCH("Catastrófico",E9)))</formula>
    </cfRule>
    <cfRule type="containsText" dxfId="70" priority="2" operator="containsText" text="Mayor">
      <formula>NOT(ISERROR(SEARCH("Mayor",E9)))</formula>
    </cfRule>
    <cfRule type="containsText" dxfId="69" priority="3" operator="containsText" text="Menor">
      <formula>NOT(ISERROR(SEARCH("Menor",E9)))</formula>
    </cfRule>
  </conditionalFormatting>
  <conditionalFormatting sqref="E9:F138">
    <cfRule type="containsText" dxfId="68" priority="9" operator="containsText" text="Moderado">
      <formula>NOT(ISERROR(SEARCH("Moderado",E9)))</formula>
    </cfRule>
  </conditionalFormatting>
  <conditionalFormatting sqref="F9:F138">
    <cfRule type="containsText" dxfId="67" priority="14" operator="containsText" text="Extremo">
      <formula>NOT(ISERROR(SEARCH("Extremo",F9)))</formula>
    </cfRule>
    <cfRule type="containsText" dxfId="66" priority="13" operator="containsText" text="Alto">
      <formula>NOT(ISERROR(SEARCH("Alto",F9)))</formula>
    </cfRule>
    <cfRule type="containsText" dxfId="65" priority="12" operator="containsText" text="Moderado">
      <formula>NOT(ISERROR(SEARCH("Moderado",F9)))</formula>
    </cfRule>
    <cfRule type="containsText" dxfId="64" priority="11" operator="containsText" text="Bajo">
      <formula>NOT(ISERROR(SEARCH("Bajo",F9)))</formula>
    </cfRule>
    <cfRule type="colorScale" priority="33">
      <colorScale>
        <cfvo type="min"/>
        <cfvo type="max"/>
        <color rgb="FFFF7128"/>
        <color rgb="FFFFEF9C"/>
      </colorScale>
    </cfRule>
  </conditionalFormatting>
  <dataValidations disablePrompts="1" count="4">
    <dataValidation allowBlank="1" showInputMessage="1" showErrorMessage="1" prompt="Registrar qué factor  que ocasina el riesgo: un facot identtficado el contexto._x000a_O  personas, recursos, estilo de direccion , factores externos, , codiciones ambientales" sqref="C7" xr:uid="{BAB38431-5159-482E-BD64-8BAFF1B3B471}"/>
    <dataValidation allowBlank="1" showInputMessage="1" showErrorMessage="1" prompt="Describir las actividades que se van a desarrollar para el proyecto" sqref="H6" xr:uid="{E67B74BD-C0E5-423D-A148-02E1C1D241CD}"/>
    <dataValidation allowBlank="1" showInputMessage="1" showErrorMessage="1" prompt="Seleccionar si el responsable es el responsable de las acciones es el nivel central" sqref="I6:I7" xr:uid="{AF787A52-3F03-4E12-AB64-566821AD1B75}"/>
    <dataValidation allowBlank="1" showInputMessage="1" showErrorMessage="1" prompt="seleccionar si el responsable de ejecutar las acciones es el nivel central" sqref="J7" xr:uid="{08694B53-D843-4172-AE02-C95E2995062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1FF697A-AB09-4206-962A-E2717F79D1DD}">
          <x14:formula1>
            <xm:f>'9- Matriz de Calor '!$S$8:$S$11</xm:f>
          </x14:formula1>
          <xm:sqref>G9:G138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5711-9C24-4DE0-853D-7279AE8234EB}">
  <sheetPr>
    <tabColor theme="5" tint="0.39997558519241921"/>
    <pageSetUpPr fitToPage="1"/>
  </sheetPr>
  <dimension ref="A1:FN158"/>
  <sheetViews>
    <sheetView showGridLines="0" topLeftCell="A6" zoomScale="80" zoomScaleNormal="80" workbookViewId="0">
      <pane xSplit="3" ySplit="3" topLeftCell="G98" activePane="bottomRight" state="frozen"/>
      <selection pane="topRight" activeCell="D6" sqref="D6"/>
      <selection pane="bottomLeft" activeCell="A9" sqref="A9"/>
      <selection pane="bottomRight" activeCell="M99" sqref="M99:M108"/>
    </sheetView>
  </sheetViews>
  <sheetFormatPr baseColWidth="10" defaultColWidth="0" defaultRowHeight="14.25" customHeight="1" zeroHeight="1"/>
  <cols>
    <col min="1" max="1" width="8.7109375" style="222" customWidth="1"/>
    <col min="2" max="2" width="35.85546875" style="222" customWidth="1"/>
    <col min="3" max="3" width="40.28515625" style="5" customWidth="1"/>
    <col min="4" max="4" width="16.85546875" style="276" customWidth="1"/>
    <col min="5" max="5" width="18.5703125" style="277" customWidth="1"/>
    <col min="6" max="6" width="18.28515625" style="277" bestFit="1" customWidth="1"/>
    <col min="7" max="7" width="18.28515625" style="5" bestFit="1" customWidth="1"/>
    <col min="8" max="8" width="53.28515625" style="5" customWidth="1"/>
    <col min="9" max="9" width="16.5703125" style="5" customWidth="1"/>
    <col min="10" max="10" width="14.28515625" style="5" customWidth="1"/>
    <col min="11" max="11" width="17.7109375" style="5" customWidth="1"/>
    <col min="12" max="12" width="17.5703125" style="5" customWidth="1"/>
    <col min="13" max="13" width="80.7109375" style="284" customWidth="1"/>
    <col min="14" max="14" width="20.7109375" style="284" customWidth="1"/>
    <col min="15" max="15" width="4.7109375" style="6" customWidth="1"/>
    <col min="16" max="169" width="0" style="6" hidden="1" customWidth="1"/>
    <col min="170" max="170" width="0" style="5" hidden="1" customWidth="1"/>
    <col min="171" max="16384" width="11.42578125" style="5" hidden="1"/>
  </cols>
  <sheetData>
    <row r="1" spans="1:170" s="162" customFormat="1" ht="16.5" customHeight="1">
      <c r="A1" s="136"/>
      <c r="B1" s="136"/>
      <c r="C1" s="644"/>
      <c r="D1" s="644"/>
      <c r="E1" s="644"/>
      <c r="F1" s="644"/>
      <c r="G1" s="644"/>
      <c r="H1" s="644"/>
      <c r="I1" s="644"/>
      <c r="J1" s="644"/>
      <c r="K1" s="644"/>
      <c r="L1" s="644"/>
      <c r="M1" s="281"/>
      <c r="N1" s="291"/>
    </row>
    <row r="2" spans="1:170" s="162" customFormat="1" ht="91.5" customHeight="1">
      <c r="A2" s="136"/>
      <c r="B2" s="136"/>
      <c r="C2" s="645"/>
      <c r="D2" s="645"/>
      <c r="E2" s="645"/>
      <c r="F2" s="645"/>
      <c r="G2" s="645"/>
      <c r="H2" s="645"/>
      <c r="I2" s="645"/>
      <c r="J2" s="645"/>
      <c r="K2" s="645"/>
      <c r="L2" s="645"/>
      <c r="M2" s="281"/>
      <c r="N2" s="291"/>
    </row>
    <row r="3" spans="1:170" s="162" customFormat="1" ht="40.9" customHeight="1">
      <c r="A3" s="419" t="s">
        <v>204</v>
      </c>
      <c r="B3" s="419"/>
      <c r="C3" s="523" t="s">
        <v>5</v>
      </c>
      <c r="D3" s="523"/>
      <c r="E3" s="523"/>
      <c r="F3" s="523"/>
      <c r="G3" s="523"/>
      <c r="H3" s="523"/>
      <c r="I3" s="523"/>
      <c r="J3" s="523"/>
      <c r="K3" s="523"/>
      <c r="L3" s="523"/>
      <c r="M3" s="523"/>
      <c r="N3" s="292"/>
    </row>
    <row r="4" spans="1:170" s="162" customFormat="1" ht="54" customHeight="1">
      <c r="A4" s="419" t="s">
        <v>205</v>
      </c>
      <c r="B4" s="419"/>
      <c r="C4" s="522" t="s">
        <v>36</v>
      </c>
      <c r="D4" s="522"/>
      <c r="E4" s="522"/>
      <c r="F4" s="522"/>
      <c r="G4" s="522"/>
      <c r="H4" s="522"/>
      <c r="I4" s="522"/>
      <c r="J4" s="522"/>
      <c r="K4" s="522"/>
      <c r="L4" s="522"/>
      <c r="M4" s="522"/>
      <c r="N4" s="293"/>
    </row>
    <row r="5" spans="1:170" s="162" customFormat="1" ht="40.9" customHeight="1">
      <c r="A5" s="419" t="s">
        <v>207</v>
      </c>
      <c r="B5" s="419"/>
      <c r="C5" s="656" t="s">
        <v>208</v>
      </c>
      <c r="D5" s="657"/>
      <c r="E5" s="657"/>
      <c r="F5" s="657"/>
      <c r="G5" s="657"/>
      <c r="H5" s="657"/>
      <c r="I5" s="657"/>
      <c r="J5" s="657"/>
      <c r="K5" s="657"/>
      <c r="L5" s="657"/>
      <c r="M5" s="658"/>
      <c r="N5" s="293"/>
    </row>
    <row r="6" spans="1:170" s="269" customFormat="1" ht="40.5" customHeight="1">
      <c r="A6" s="651" t="s">
        <v>529</v>
      </c>
      <c r="B6" s="652"/>
      <c r="C6" s="653"/>
      <c r="D6" s="654" t="s">
        <v>530</v>
      </c>
      <c r="E6" s="654"/>
      <c r="F6" s="654"/>
      <c r="G6" s="655" t="s">
        <v>531</v>
      </c>
      <c r="H6" s="646" t="s">
        <v>532</v>
      </c>
      <c r="I6" s="648" t="s">
        <v>533</v>
      </c>
      <c r="J6" s="649"/>
      <c r="K6" s="648" t="s">
        <v>534</v>
      </c>
      <c r="L6" s="649"/>
      <c r="M6" s="650" t="s">
        <v>569</v>
      </c>
      <c r="N6" s="650" t="s">
        <v>412</v>
      </c>
    </row>
    <row r="7" spans="1:170" s="272" customFormat="1" ht="108" customHeight="1">
      <c r="A7" s="295" t="s">
        <v>41</v>
      </c>
      <c r="B7" s="295" t="s">
        <v>146</v>
      </c>
      <c r="C7" s="295" t="s">
        <v>148</v>
      </c>
      <c r="D7" s="296" t="s">
        <v>158</v>
      </c>
      <c r="E7" s="296" t="s">
        <v>536</v>
      </c>
      <c r="F7" s="296" t="s">
        <v>537</v>
      </c>
      <c r="G7" s="669"/>
      <c r="H7" s="670"/>
      <c r="I7" s="294" t="s">
        <v>538</v>
      </c>
      <c r="J7" s="294" t="s">
        <v>539</v>
      </c>
      <c r="K7" s="294" t="s">
        <v>540</v>
      </c>
      <c r="L7" s="294" t="s">
        <v>541</v>
      </c>
      <c r="M7" s="660"/>
      <c r="N7" s="660"/>
    </row>
    <row r="8" spans="1:170" s="274" customFormat="1" ht="21.75" customHeight="1">
      <c r="A8" s="678"/>
      <c r="B8" s="678"/>
      <c r="C8" s="678"/>
      <c r="D8" s="678"/>
      <c r="E8" s="678"/>
      <c r="F8" s="678"/>
      <c r="G8" s="678"/>
      <c r="H8" s="297"/>
      <c r="I8" s="297"/>
      <c r="J8" s="297"/>
      <c r="K8" s="297"/>
      <c r="L8" s="297"/>
      <c r="M8" s="298"/>
      <c r="N8" s="298"/>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row>
    <row r="9" spans="1:170" s="275" customFormat="1" ht="20.25" customHeight="1">
      <c r="A9" s="672">
        <f>'7- Mapa Final'!A10</f>
        <v>1</v>
      </c>
      <c r="B9" s="666" t="str">
        <f>'7- Mapa Final'!B10</f>
        <v>Inoportunidad en la liquidación de contratos y en el cierre de los expedientes contractuales</v>
      </c>
      <c r="C9" s="666" t="str">
        <f>'7- Mapa Final'!C10</f>
        <v>Caso probable en que no se realice a tiempo la liquidación de contratos a cargo y/o se haga se haga el cierre de expedientes contractuales de manera extemporánea</v>
      </c>
      <c r="D9" s="667" t="str">
        <f>'7- Mapa Final'!J10</f>
        <v>Muy Baja - 1</v>
      </c>
      <c r="E9" s="667" t="str">
        <f>'7- Mapa Final'!K10</f>
        <v>Leve - 1</v>
      </c>
      <c r="F9" s="662" t="str">
        <f>'7- Mapa Final'!M10</f>
        <v>Bajo - 1</v>
      </c>
      <c r="G9" s="662" t="str">
        <f>'7- Mapa Final'!N10</f>
        <v>Aceptar el riesgo</v>
      </c>
      <c r="H9" s="677" t="str">
        <f>'7- Mapa Final'!O10</f>
        <v>Efectuar el seguimiento y control a la liquidación y cierre contractual que satisface las necesidades a cargo de la Unidad Administrativa y sus dependencias adscritas.</v>
      </c>
      <c r="I9" s="662" t="s">
        <v>542</v>
      </c>
      <c r="J9" s="662"/>
      <c r="K9" s="663">
        <v>45474</v>
      </c>
      <c r="L9" s="663">
        <v>45565</v>
      </c>
      <c r="M9" s="659" t="s">
        <v>570</v>
      </c>
      <c r="N9" s="659" t="s">
        <v>416</v>
      </c>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c r="DE9" s="286"/>
      <c r="DF9" s="286"/>
      <c r="DG9" s="286"/>
      <c r="DH9" s="286"/>
      <c r="DI9" s="286"/>
      <c r="DJ9" s="286"/>
      <c r="DK9" s="286"/>
      <c r="DL9" s="286"/>
      <c r="DM9" s="286"/>
      <c r="DN9" s="286"/>
      <c r="DO9" s="286"/>
      <c r="DP9" s="286"/>
      <c r="DQ9" s="286"/>
      <c r="DR9" s="286"/>
      <c r="DS9" s="286"/>
      <c r="DT9" s="286"/>
      <c r="DU9" s="286"/>
      <c r="DV9" s="286"/>
      <c r="DW9" s="286"/>
      <c r="DX9" s="286"/>
      <c r="DY9" s="286"/>
      <c r="DZ9" s="286"/>
      <c r="EA9" s="286"/>
      <c r="EB9" s="286"/>
      <c r="EC9" s="286"/>
      <c r="ED9" s="286"/>
      <c r="EE9" s="286"/>
      <c r="EF9" s="286"/>
      <c r="EG9" s="286"/>
      <c r="EH9" s="286"/>
      <c r="EI9" s="286"/>
      <c r="EJ9" s="286"/>
      <c r="EK9" s="286"/>
      <c r="EL9" s="286"/>
      <c r="EM9" s="286"/>
      <c r="EN9" s="286"/>
      <c r="EO9" s="286"/>
      <c r="EP9" s="286"/>
      <c r="EQ9" s="286"/>
      <c r="ER9" s="286"/>
      <c r="ES9" s="286"/>
      <c r="ET9" s="286"/>
      <c r="EU9" s="286"/>
      <c r="EV9" s="286"/>
      <c r="EW9" s="286"/>
      <c r="EX9" s="286"/>
      <c r="EY9" s="286"/>
      <c r="EZ9" s="286"/>
      <c r="FA9" s="286"/>
      <c r="FB9" s="286"/>
      <c r="FC9" s="286"/>
      <c r="FD9" s="286"/>
      <c r="FE9" s="286"/>
      <c r="FF9" s="286"/>
      <c r="FG9" s="286"/>
      <c r="FH9" s="286"/>
      <c r="FI9" s="286"/>
      <c r="FJ9" s="286"/>
      <c r="FK9" s="286"/>
      <c r="FL9" s="286"/>
      <c r="FM9" s="286"/>
      <c r="FN9" s="286"/>
    </row>
    <row r="10" spans="1:170" s="275" customFormat="1" ht="20.25" customHeight="1">
      <c r="A10" s="672"/>
      <c r="B10" s="666"/>
      <c r="C10" s="666"/>
      <c r="D10" s="662"/>
      <c r="E10" s="662"/>
      <c r="F10" s="662"/>
      <c r="G10" s="662"/>
      <c r="H10" s="677"/>
      <c r="I10" s="662"/>
      <c r="J10" s="662"/>
      <c r="K10" s="664"/>
      <c r="L10" s="664"/>
      <c r="M10" s="659"/>
      <c r="N10" s="659"/>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6"/>
      <c r="CM10" s="286"/>
      <c r="CN10" s="286"/>
      <c r="CO10" s="286"/>
      <c r="CP10" s="286"/>
      <c r="CQ10" s="286"/>
      <c r="CR10" s="286"/>
      <c r="CS10" s="286"/>
      <c r="CT10" s="286"/>
      <c r="CU10" s="286"/>
      <c r="CV10" s="286"/>
      <c r="CW10" s="286"/>
      <c r="CX10" s="286"/>
      <c r="CY10" s="286"/>
      <c r="CZ10" s="286"/>
      <c r="DA10" s="286"/>
      <c r="DB10" s="286"/>
      <c r="DC10" s="286"/>
      <c r="DD10" s="286"/>
      <c r="DE10" s="286"/>
      <c r="DF10" s="286"/>
      <c r="DG10" s="286"/>
      <c r="DH10" s="286"/>
      <c r="DI10" s="286"/>
      <c r="DJ10" s="286"/>
      <c r="DK10" s="286"/>
      <c r="DL10" s="286"/>
      <c r="DM10" s="286"/>
      <c r="DN10" s="286"/>
      <c r="DO10" s="286"/>
      <c r="DP10" s="286"/>
      <c r="DQ10" s="286"/>
      <c r="DR10" s="286"/>
      <c r="DS10" s="286"/>
      <c r="DT10" s="286"/>
      <c r="DU10" s="286"/>
      <c r="DV10" s="286"/>
      <c r="DW10" s="286"/>
      <c r="DX10" s="286"/>
      <c r="DY10" s="286"/>
      <c r="DZ10" s="286"/>
      <c r="EA10" s="286"/>
      <c r="EB10" s="286"/>
      <c r="EC10" s="286"/>
      <c r="ED10" s="286"/>
      <c r="EE10" s="286"/>
      <c r="EF10" s="286"/>
      <c r="EG10" s="286"/>
      <c r="EH10" s="286"/>
      <c r="EI10" s="286"/>
      <c r="EJ10" s="286"/>
      <c r="EK10" s="286"/>
      <c r="EL10" s="286"/>
      <c r="EM10" s="286"/>
      <c r="EN10" s="286"/>
      <c r="EO10" s="286"/>
      <c r="EP10" s="286"/>
      <c r="EQ10" s="286"/>
      <c r="ER10" s="286"/>
      <c r="ES10" s="286"/>
      <c r="ET10" s="286"/>
      <c r="EU10" s="286"/>
      <c r="EV10" s="286"/>
      <c r="EW10" s="286"/>
      <c r="EX10" s="286"/>
      <c r="EY10" s="286"/>
      <c r="EZ10" s="286"/>
      <c r="FA10" s="286"/>
      <c r="FB10" s="286"/>
      <c r="FC10" s="286"/>
      <c r="FD10" s="286"/>
      <c r="FE10" s="286"/>
      <c r="FF10" s="286"/>
      <c r="FG10" s="286"/>
      <c r="FH10" s="286"/>
      <c r="FI10" s="286"/>
      <c r="FJ10" s="286"/>
      <c r="FK10" s="286"/>
      <c r="FL10" s="286"/>
      <c r="FM10" s="286"/>
      <c r="FN10" s="286"/>
    </row>
    <row r="11" spans="1:170" s="275" customFormat="1" ht="20.25" customHeight="1">
      <c r="A11" s="672"/>
      <c r="B11" s="666"/>
      <c r="C11" s="666"/>
      <c r="D11" s="662"/>
      <c r="E11" s="662"/>
      <c r="F11" s="662"/>
      <c r="G11" s="662"/>
      <c r="H11" s="677"/>
      <c r="I11" s="662"/>
      <c r="J11" s="662"/>
      <c r="K11" s="664"/>
      <c r="L11" s="664"/>
      <c r="M11" s="659"/>
      <c r="N11" s="659"/>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6"/>
      <c r="CZ11" s="286"/>
      <c r="DA11" s="286"/>
      <c r="DB11" s="286"/>
      <c r="DC11" s="286"/>
      <c r="DD11" s="286"/>
      <c r="DE11" s="286"/>
      <c r="DF11" s="286"/>
      <c r="DG11" s="286"/>
      <c r="DH11" s="286"/>
      <c r="DI11" s="286"/>
      <c r="DJ11" s="286"/>
      <c r="DK11" s="286"/>
      <c r="DL11" s="286"/>
      <c r="DM11" s="286"/>
      <c r="DN11" s="286"/>
      <c r="DO11" s="286"/>
      <c r="DP11" s="286"/>
      <c r="DQ11" s="286"/>
      <c r="DR11" s="286"/>
      <c r="DS11" s="286"/>
      <c r="DT11" s="286"/>
      <c r="DU11" s="286"/>
      <c r="DV11" s="286"/>
      <c r="DW11" s="286"/>
      <c r="DX11" s="286"/>
      <c r="DY11" s="286"/>
      <c r="DZ11" s="286"/>
      <c r="EA11" s="286"/>
      <c r="EB11" s="286"/>
      <c r="EC11" s="286"/>
      <c r="ED11" s="286"/>
      <c r="EE11" s="286"/>
      <c r="EF11" s="286"/>
      <c r="EG11" s="286"/>
      <c r="EH11" s="286"/>
      <c r="EI11" s="286"/>
      <c r="EJ11" s="286"/>
      <c r="EK11" s="286"/>
      <c r="EL11" s="286"/>
      <c r="EM11" s="286"/>
      <c r="EN11" s="286"/>
      <c r="EO11" s="286"/>
      <c r="EP11" s="286"/>
      <c r="EQ11" s="286"/>
      <c r="ER11" s="286"/>
      <c r="ES11" s="286"/>
      <c r="ET11" s="286"/>
      <c r="EU11" s="286"/>
      <c r="EV11" s="286"/>
      <c r="EW11" s="286"/>
      <c r="EX11" s="286"/>
      <c r="EY11" s="286"/>
      <c r="EZ11" s="286"/>
      <c r="FA11" s="286"/>
      <c r="FB11" s="286"/>
      <c r="FC11" s="286"/>
      <c r="FD11" s="286"/>
      <c r="FE11" s="286"/>
      <c r="FF11" s="286"/>
      <c r="FG11" s="286"/>
      <c r="FH11" s="286"/>
      <c r="FI11" s="286"/>
      <c r="FJ11" s="286"/>
      <c r="FK11" s="286"/>
      <c r="FL11" s="286"/>
      <c r="FM11" s="286"/>
      <c r="FN11" s="286"/>
    </row>
    <row r="12" spans="1:170" s="275" customFormat="1" ht="20.25" customHeight="1">
      <c r="A12" s="672"/>
      <c r="B12" s="666"/>
      <c r="C12" s="666"/>
      <c r="D12" s="662"/>
      <c r="E12" s="662"/>
      <c r="F12" s="662"/>
      <c r="G12" s="662"/>
      <c r="H12" s="677"/>
      <c r="I12" s="662"/>
      <c r="J12" s="662"/>
      <c r="K12" s="664"/>
      <c r="L12" s="664"/>
      <c r="M12" s="659"/>
      <c r="N12" s="659"/>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c r="CL12" s="286"/>
      <c r="CM12" s="286"/>
      <c r="CN12" s="286"/>
      <c r="CO12" s="286"/>
      <c r="CP12" s="286"/>
      <c r="CQ12" s="286"/>
      <c r="CR12" s="286"/>
      <c r="CS12" s="286"/>
      <c r="CT12" s="286"/>
      <c r="CU12" s="286"/>
      <c r="CV12" s="286"/>
      <c r="CW12" s="286"/>
      <c r="CX12" s="286"/>
      <c r="CY12" s="286"/>
      <c r="CZ12" s="286"/>
      <c r="DA12" s="286"/>
      <c r="DB12" s="286"/>
      <c r="DC12" s="286"/>
      <c r="DD12" s="286"/>
      <c r="DE12" s="286"/>
      <c r="DF12" s="286"/>
      <c r="DG12" s="286"/>
      <c r="DH12" s="286"/>
      <c r="DI12" s="286"/>
      <c r="DJ12" s="286"/>
      <c r="DK12" s="286"/>
      <c r="DL12" s="286"/>
      <c r="DM12" s="286"/>
      <c r="DN12" s="286"/>
      <c r="DO12" s="286"/>
      <c r="DP12" s="286"/>
      <c r="DQ12" s="286"/>
      <c r="DR12" s="286"/>
      <c r="DS12" s="286"/>
      <c r="DT12" s="286"/>
      <c r="DU12" s="286"/>
      <c r="DV12" s="286"/>
      <c r="DW12" s="286"/>
      <c r="DX12" s="286"/>
      <c r="DY12" s="286"/>
      <c r="DZ12" s="286"/>
      <c r="EA12" s="286"/>
      <c r="EB12" s="286"/>
      <c r="EC12" s="286"/>
      <c r="ED12" s="286"/>
      <c r="EE12" s="286"/>
      <c r="EF12" s="286"/>
      <c r="EG12" s="286"/>
      <c r="EH12" s="286"/>
      <c r="EI12" s="286"/>
      <c r="EJ12" s="286"/>
      <c r="EK12" s="286"/>
      <c r="EL12" s="286"/>
      <c r="EM12" s="286"/>
      <c r="EN12" s="286"/>
      <c r="EO12" s="286"/>
      <c r="EP12" s="286"/>
      <c r="EQ12" s="286"/>
      <c r="ER12" s="286"/>
      <c r="ES12" s="286"/>
      <c r="ET12" s="286"/>
      <c r="EU12" s="286"/>
      <c r="EV12" s="286"/>
      <c r="EW12" s="286"/>
      <c r="EX12" s="286"/>
      <c r="EY12" s="286"/>
      <c r="EZ12" s="286"/>
      <c r="FA12" s="286"/>
      <c r="FB12" s="286"/>
      <c r="FC12" s="286"/>
      <c r="FD12" s="286"/>
      <c r="FE12" s="286"/>
      <c r="FF12" s="286"/>
      <c r="FG12" s="286"/>
      <c r="FH12" s="286"/>
      <c r="FI12" s="286"/>
      <c r="FJ12" s="286"/>
      <c r="FK12" s="286"/>
      <c r="FL12" s="286"/>
      <c r="FM12" s="286"/>
      <c r="FN12" s="286"/>
    </row>
    <row r="13" spans="1:170" s="275" customFormat="1" ht="20.25" customHeight="1">
      <c r="A13" s="672"/>
      <c r="B13" s="666"/>
      <c r="C13" s="666"/>
      <c r="D13" s="662"/>
      <c r="E13" s="662"/>
      <c r="F13" s="662"/>
      <c r="G13" s="662"/>
      <c r="H13" s="677"/>
      <c r="I13" s="662"/>
      <c r="J13" s="662"/>
      <c r="K13" s="664"/>
      <c r="L13" s="664"/>
      <c r="M13" s="659"/>
      <c r="N13" s="659"/>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6"/>
      <c r="CH13" s="286"/>
      <c r="CI13" s="286"/>
      <c r="CJ13" s="286"/>
      <c r="CK13" s="286"/>
      <c r="CL13" s="286"/>
      <c r="CM13" s="286"/>
      <c r="CN13" s="286"/>
      <c r="CO13" s="286"/>
      <c r="CP13" s="286"/>
      <c r="CQ13" s="286"/>
      <c r="CR13" s="286"/>
      <c r="CS13" s="286"/>
      <c r="CT13" s="286"/>
      <c r="CU13" s="286"/>
      <c r="CV13" s="286"/>
      <c r="CW13" s="286"/>
      <c r="CX13" s="286"/>
      <c r="CY13" s="286"/>
      <c r="CZ13" s="286"/>
      <c r="DA13" s="286"/>
      <c r="DB13" s="286"/>
      <c r="DC13" s="286"/>
      <c r="DD13" s="286"/>
      <c r="DE13" s="286"/>
      <c r="DF13" s="286"/>
      <c r="DG13" s="286"/>
      <c r="DH13" s="286"/>
      <c r="DI13" s="286"/>
      <c r="DJ13" s="286"/>
      <c r="DK13" s="286"/>
      <c r="DL13" s="286"/>
      <c r="DM13" s="286"/>
      <c r="DN13" s="286"/>
      <c r="DO13" s="286"/>
      <c r="DP13" s="286"/>
      <c r="DQ13" s="286"/>
      <c r="DR13" s="286"/>
      <c r="DS13" s="286"/>
      <c r="DT13" s="286"/>
      <c r="DU13" s="286"/>
      <c r="DV13" s="286"/>
      <c r="DW13" s="286"/>
      <c r="DX13" s="286"/>
      <c r="DY13" s="286"/>
      <c r="DZ13" s="286"/>
      <c r="EA13" s="286"/>
      <c r="EB13" s="286"/>
      <c r="EC13" s="286"/>
      <c r="ED13" s="286"/>
      <c r="EE13" s="286"/>
      <c r="EF13" s="286"/>
      <c r="EG13" s="286"/>
      <c r="EH13" s="286"/>
      <c r="EI13" s="286"/>
      <c r="EJ13" s="286"/>
      <c r="EK13" s="286"/>
      <c r="EL13" s="286"/>
      <c r="EM13" s="286"/>
      <c r="EN13" s="286"/>
      <c r="EO13" s="286"/>
      <c r="EP13" s="286"/>
      <c r="EQ13" s="286"/>
      <c r="ER13" s="286"/>
      <c r="ES13" s="286"/>
      <c r="ET13" s="286"/>
      <c r="EU13" s="286"/>
      <c r="EV13" s="286"/>
      <c r="EW13" s="286"/>
      <c r="EX13" s="286"/>
      <c r="EY13" s="286"/>
      <c r="EZ13" s="286"/>
      <c r="FA13" s="286"/>
      <c r="FB13" s="286"/>
      <c r="FC13" s="286"/>
      <c r="FD13" s="286"/>
      <c r="FE13" s="286"/>
      <c r="FF13" s="286"/>
      <c r="FG13" s="286"/>
      <c r="FH13" s="286"/>
      <c r="FI13" s="286"/>
      <c r="FJ13" s="286"/>
      <c r="FK13" s="286"/>
      <c r="FL13" s="286"/>
      <c r="FM13" s="286"/>
      <c r="FN13" s="286"/>
    </row>
    <row r="14" spans="1:170" s="275" customFormat="1" ht="20.25" customHeight="1">
      <c r="A14" s="672"/>
      <c r="B14" s="666"/>
      <c r="C14" s="666"/>
      <c r="D14" s="662"/>
      <c r="E14" s="662"/>
      <c r="F14" s="662"/>
      <c r="G14" s="662"/>
      <c r="H14" s="677"/>
      <c r="I14" s="662"/>
      <c r="J14" s="662"/>
      <c r="K14" s="664"/>
      <c r="L14" s="664"/>
      <c r="M14" s="659"/>
      <c r="N14" s="659"/>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c r="DB14" s="286"/>
      <c r="DC14" s="286"/>
      <c r="DD14" s="286"/>
      <c r="DE14" s="286"/>
      <c r="DF14" s="286"/>
      <c r="DG14" s="286"/>
      <c r="DH14" s="286"/>
      <c r="DI14" s="286"/>
      <c r="DJ14" s="286"/>
      <c r="DK14" s="286"/>
      <c r="DL14" s="286"/>
      <c r="DM14" s="286"/>
      <c r="DN14" s="286"/>
      <c r="DO14" s="286"/>
      <c r="DP14" s="286"/>
      <c r="DQ14" s="286"/>
      <c r="DR14" s="286"/>
      <c r="DS14" s="286"/>
      <c r="DT14" s="286"/>
      <c r="DU14" s="286"/>
      <c r="DV14" s="286"/>
      <c r="DW14" s="286"/>
      <c r="DX14" s="286"/>
      <c r="DY14" s="286"/>
      <c r="DZ14" s="286"/>
      <c r="EA14" s="286"/>
      <c r="EB14" s="286"/>
      <c r="EC14" s="286"/>
      <c r="ED14" s="286"/>
      <c r="EE14" s="286"/>
      <c r="EF14" s="286"/>
      <c r="EG14" s="286"/>
      <c r="EH14" s="286"/>
      <c r="EI14" s="286"/>
      <c r="EJ14" s="286"/>
      <c r="EK14" s="286"/>
      <c r="EL14" s="286"/>
      <c r="EM14" s="286"/>
      <c r="EN14" s="286"/>
      <c r="EO14" s="286"/>
      <c r="EP14" s="286"/>
      <c r="EQ14" s="286"/>
      <c r="ER14" s="286"/>
      <c r="ES14" s="286"/>
      <c r="ET14" s="286"/>
      <c r="EU14" s="286"/>
      <c r="EV14" s="286"/>
      <c r="EW14" s="286"/>
      <c r="EX14" s="286"/>
      <c r="EY14" s="286"/>
      <c r="EZ14" s="286"/>
      <c r="FA14" s="286"/>
      <c r="FB14" s="286"/>
      <c r="FC14" s="286"/>
      <c r="FD14" s="286"/>
      <c r="FE14" s="286"/>
      <c r="FF14" s="286"/>
      <c r="FG14" s="286"/>
      <c r="FH14" s="286"/>
      <c r="FI14" s="286"/>
      <c r="FJ14" s="286"/>
      <c r="FK14" s="286"/>
      <c r="FL14" s="286"/>
      <c r="FM14" s="286"/>
      <c r="FN14" s="286"/>
    </row>
    <row r="15" spans="1:170" s="275" customFormat="1" ht="20.25" customHeight="1">
      <c r="A15" s="672"/>
      <c r="B15" s="666"/>
      <c r="C15" s="666"/>
      <c r="D15" s="662"/>
      <c r="E15" s="662"/>
      <c r="F15" s="662"/>
      <c r="G15" s="662"/>
      <c r="H15" s="677"/>
      <c r="I15" s="662"/>
      <c r="J15" s="662"/>
      <c r="K15" s="664"/>
      <c r="L15" s="664"/>
      <c r="M15" s="659"/>
      <c r="N15" s="659"/>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c r="DB15" s="286"/>
      <c r="DC15" s="286"/>
      <c r="DD15" s="286"/>
      <c r="DE15" s="286"/>
      <c r="DF15" s="286"/>
      <c r="DG15" s="286"/>
      <c r="DH15" s="286"/>
      <c r="DI15" s="286"/>
      <c r="DJ15" s="286"/>
      <c r="DK15" s="286"/>
      <c r="DL15" s="286"/>
      <c r="DM15" s="286"/>
      <c r="DN15" s="286"/>
      <c r="DO15" s="286"/>
      <c r="DP15" s="286"/>
      <c r="DQ15" s="286"/>
      <c r="DR15" s="286"/>
      <c r="DS15" s="286"/>
      <c r="DT15" s="286"/>
      <c r="DU15" s="286"/>
      <c r="DV15" s="286"/>
      <c r="DW15" s="286"/>
      <c r="DX15" s="286"/>
      <c r="DY15" s="286"/>
      <c r="DZ15" s="286"/>
      <c r="EA15" s="286"/>
      <c r="EB15" s="286"/>
      <c r="EC15" s="286"/>
      <c r="ED15" s="286"/>
      <c r="EE15" s="286"/>
      <c r="EF15" s="286"/>
      <c r="EG15" s="286"/>
      <c r="EH15" s="286"/>
      <c r="EI15" s="286"/>
      <c r="EJ15" s="286"/>
      <c r="EK15" s="286"/>
      <c r="EL15" s="286"/>
      <c r="EM15" s="286"/>
      <c r="EN15" s="286"/>
      <c r="EO15" s="286"/>
      <c r="EP15" s="286"/>
      <c r="EQ15" s="286"/>
      <c r="ER15" s="286"/>
      <c r="ES15" s="286"/>
      <c r="ET15" s="286"/>
      <c r="EU15" s="286"/>
      <c r="EV15" s="286"/>
      <c r="EW15" s="286"/>
      <c r="EX15" s="286"/>
      <c r="EY15" s="286"/>
      <c r="EZ15" s="286"/>
      <c r="FA15" s="286"/>
      <c r="FB15" s="286"/>
      <c r="FC15" s="286"/>
      <c r="FD15" s="286"/>
      <c r="FE15" s="286"/>
      <c r="FF15" s="286"/>
      <c r="FG15" s="286"/>
      <c r="FH15" s="286"/>
      <c r="FI15" s="286"/>
      <c r="FJ15" s="286"/>
      <c r="FK15" s="286"/>
      <c r="FL15" s="286"/>
      <c r="FM15" s="286"/>
      <c r="FN15" s="286"/>
    </row>
    <row r="16" spans="1:170" s="275" customFormat="1" ht="20.25" customHeight="1">
      <c r="A16" s="672"/>
      <c r="B16" s="666"/>
      <c r="C16" s="666"/>
      <c r="D16" s="662"/>
      <c r="E16" s="662"/>
      <c r="F16" s="662"/>
      <c r="G16" s="662"/>
      <c r="H16" s="677"/>
      <c r="I16" s="662"/>
      <c r="J16" s="662"/>
      <c r="K16" s="664"/>
      <c r="L16" s="664"/>
      <c r="M16" s="659"/>
      <c r="N16" s="659"/>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6"/>
      <c r="DC16" s="286"/>
      <c r="DD16" s="286"/>
      <c r="DE16" s="286"/>
      <c r="DF16" s="286"/>
      <c r="DG16" s="286"/>
      <c r="DH16" s="286"/>
      <c r="DI16" s="286"/>
      <c r="DJ16" s="286"/>
      <c r="DK16" s="286"/>
      <c r="DL16" s="286"/>
      <c r="DM16" s="286"/>
      <c r="DN16" s="286"/>
      <c r="DO16" s="286"/>
      <c r="DP16" s="286"/>
      <c r="DQ16" s="286"/>
      <c r="DR16" s="286"/>
      <c r="DS16" s="286"/>
      <c r="DT16" s="286"/>
      <c r="DU16" s="286"/>
      <c r="DV16" s="286"/>
      <c r="DW16" s="286"/>
      <c r="DX16" s="286"/>
      <c r="DY16" s="286"/>
      <c r="DZ16" s="286"/>
      <c r="EA16" s="286"/>
      <c r="EB16" s="286"/>
      <c r="EC16" s="286"/>
      <c r="ED16" s="286"/>
      <c r="EE16" s="286"/>
      <c r="EF16" s="286"/>
      <c r="EG16" s="286"/>
      <c r="EH16" s="286"/>
      <c r="EI16" s="286"/>
      <c r="EJ16" s="286"/>
      <c r="EK16" s="286"/>
      <c r="EL16" s="286"/>
      <c r="EM16" s="286"/>
      <c r="EN16" s="286"/>
      <c r="EO16" s="286"/>
      <c r="EP16" s="286"/>
      <c r="EQ16" s="286"/>
      <c r="ER16" s="286"/>
      <c r="ES16" s="286"/>
      <c r="ET16" s="286"/>
      <c r="EU16" s="286"/>
      <c r="EV16" s="286"/>
      <c r="EW16" s="286"/>
      <c r="EX16" s="286"/>
      <c r="EY16" s="286"/>
      <c r="EZ16" s="286"/>
      <c r="FA16" s="286"/>
      <c r="FB16" s="286"/>
      <c r="FC16" s="286"/>
      <c r="FD16" s="286"/>
      <c r="FE16" s="286"/>
      <c r="FF16" s="286"/>
      <c r="FG16" s="286"/>
      <c r="FH16" s="286"/>
      <c r="FI16" s="286"/>
      <c r="FJ16" s="286"/>
      <c r="FK16" s="286"/>
      <c r="FL16" s="286"/>
      <c r="FM16" s="286"/>
      <c r="FN16" s="286"/>
    </row>
    <row r="17" spans="1:170" s="275" customFormat="1" ht="20.25" customHeight="1">
      <c r="A17" s="672"/>
      <c r="B17" s="666"/>
      <c r="C17" s="666"/>
      <c r="D17" s="662"/>
      <c r="E17" s="662"/>
      <c r="F17" s="662"/>
      <c r="G17" s="662"/>
      <c r="H17" s="677"/>
      <c r="I17" s="662"/>
      <c r="J17" s="662"/>
      <c r="K17" s="664"/>
      <c r="L17" s="664"/>
      <c r="M17" s="659"/>
      <c r="N17" s="659"/>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c r="CL17" s="286"/>
      <c r="CM17" s="286"/>
      <c r="CN17" s="286"/>
      <c r="CO17" s="286"/>
      <c r="CP17" s="286"/>
      <c r="CQ17" s="286"/>
      <c r="CR17" s="286"/>
      <c r="CS17" s="286"/>
      <c r="CT17" s="286"/>
      <c r="CU17" s="286"/>
      <c r="CV17" s="286"/>
      <c r="CW17" s="286"/>
      <c r="CX17" s="286"/>
      <c r="CY17" s="286"/>
      <c r="CZ17" s="286"/>
      <c r="DA17" s="286"/>
      <c r="DB17" s="286"/>
      <c r="DC17" s="286"/>
      <c r="DD17" s="286"/>
      <c r="DE17" s="286"/>
      <c r="DF17" s="286"/>
      <c r="DG17" s="286"/>
      <c r="DH17" s="286"/>
      <c r="DI17" s="286"/>
      <c r="DJ17" s="286"/>
      <c r="DK17" s="286"/>
      <c r="DL17" s="286"/>
      <c r="DM17" s="286"/>
      <c r="DN17" s="286"/>
      <c r="DO17" s="286"/>
      <c r="DP17" s="286"/>
      <c r="DQ17" s="286"/>
      <c r="DR17" s="286"/>
      <c r="DS17" s="286"/>
      <c r="DT17" s="286"/>
      <c r="DU17" s="286"/>
      <c r="DV17" s="286"/>
      <c r="DW17" s="286"/>
      <c r="DX17" s="286"/>
      <c r="DY17" s="286"/>
      <c r="DZ17" s="286"/>
      <c r="EA17" s="286"/>
      <c r="EB17" s="286"/>
      <c r="EC17" s="286"/>
      <c r="ED17" s="286"/>
      <c r="EE17" s="286"/>
      <c r="EF17" s="286"/>
      <c r="EG17" s="286"/>
      <c r="EH17" s="286"/>
      <c r="EI17" s="286"/>
      <c r="EJ17" s="286"/>
      <c r="EK17" s="286"/>
      <c r="EL17" s="286"/>
      <c r="EM17" s="286"/>
      <c r="EN17" s="286"/>
      <c r="EO17" s="286"/>
      <c r="EP17" s="286"/>
      <c r="EQ17" s="286"/>
      <c r="ER17" s="286"/>
      <c r="ES17" s="286"/>
      <c r="ET17" s="286"/>
      <c r="EU17" s="286"/>
      <c r="EV17" s="286"/>
      <c r="EW17" s="286"/>
      <c r="EX17" s="286"/>
      <c r="EY17" s="286"/>
      <c r="EZ17" s="286"/>
      <c r="FA17" s="286"/>
      <c r="FB17" s="286"/>
      <c r="FC17" s="286"/>
      <c r="FD17" s="286"/>
      <c r="FE17" s="286"/>
      <c r="FF17" s="286"/>
      <c r="FG17" s="286"/>
      <c r="FH17" s="286"/>
      <c r="FI17" s="286"/>
      <c r="FJ17" s="286"/>
      <c r="FK17" s="286"/>
      <c r="FL17" s="286"/>
      <c r="FM17" s="286"/>
      <c r="FN17" s="286"/>
    </row>
    <row r="18" spans="1:170" s="275" customFormat="1" ht="20.25" customHeight="1">
      <c r="A18" s="672"/>
      <c r="B18" s="666"/>
      <c r="C18" s="666"/>
      <c r="D18" s="662"/>
      <c r="E18" s="662"/>
      <c r="F18" s="662"/>
      <c r="G18" s="662"/>
      <c r="H18" s="677"/>
      <c r="I18" s="662"/>
      <c r="J18" s="662"/>
      <c r="K18" s="664"/>
      <c r="L18" s="664"/>
      <c r="M18" s="659"/>
      <c r="N18" s="659"/>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c r="DM18" s="286"/>
      <c r="DN18" s="286"/>
      <c r="DO18" s="286"/>
      <c r="DP18" s="286"/>
      <c r="DQ18" s="286"/>
      <c r="DR18" s="286"/>
      <c r="DS18" s="286"/>
      <c r="DT18" s="286"/>
      <c r="DU18" s="286"/>
      <c r="DV18" s="286"/>
      <c r="DW18" s="286"/>
      <c r="DX18" s="286"/>
      <c r="DY18" s="286"/>
      <c r="DZ18" s="286"/>
      <c r="EA18" s="286"/>
      <c r="EB18" s="286"/>
      <c r="EC18" s="286"/>
      <c r="ED18" s="286"/>
      <c r="EE18" s="286"/>
      <c r="EF18" s="286"/>
      <c r="EG18" s="286"/>
      <c r="EH18" s="286"/>
      <c r="EI18" s="286"/>
      <c r="EJ18" s="286"/>
      <c r="EK18" s="286"/>
      <c r="EL18" s="286"/>
      <c r="EM18" s="286"/>
      <c r="EN18" s="286"/>
      <c r="EO18" s="286"/>
      <c r="EP18" s="286"/>
      <c r="EQ18" s="286"/>
      <c r="ER18" s="286"/>
      <c r="ES18" s="286"/>
      <c r="ET18" s="286"/>
      <c r="EU18" s="286"/>
      <c r="EV18" s="286"/>
      <c r="EW18" s="286"/>
      <c r="EX18" s="286"/>
      <c r="EY18" s="286"/>
      <c r="EZ18" s="286"/>
      <c r="FA18" s="286"/>
      <c r="FB18" s="286"/>
      <c r="FC18" s="286"/>
      <c r="FD18" s="286"/>
      <c r="FE18" s="286"/>
      <c r="FF18" s="286"/>
      <c r="FG18" s="286"/>
      <c r="FH18" s="286"/>
      <c r="FI18" s="286"/>
      <c r="FJ18" s="286"/>
      <c r="FK18" s="286"/>
      <c r="FL18" s="286"/>
      <c r="FM18" s="286"/>
      <c r="FN18" s="286"/>
    </row>
    <row r="19" spans="1:170" s="275" customFormat="1" ht="20.25" customHeight="1">
      <c r="A19" s="672">
        <f>'7- Mapa Final'!A20</f>
        <v>2</v>
      </c>
      <c r="B19" s="666" t="str">
        <f>'7- Mapa Final'!B20</f>
        <v>No salvaguardar los bienes e intereses asegurables de la Entidad</v>
      </c>
      <c r="C19" s="666" t="str">
        <f>'7- Mapa Final'!C20</f>
        <v>No atender los requisitos legales y normativos establecidos para el adecuado aseguramiento de los bienes e intereses de la Entidad</v>
      </c>
      <c r="D19" s="667" t="str">
        <f>'7- Mapa Final'!J20</f>
        <v>Muy Baja - 1</v>
      </c>
      <c r="E19" s="667" t="str">
        <f>'7- Mapa Final'!K20</f>
        <v>Leve - 1</v>
      </c>
      <c r="F19" s="662" t="str">
        <f>'7- Mapa Final'!M20</f>
        <v>Bajo - 1</v>
      </c>
      <c r="G19" s="662" t="str">
        <f>'7- Mapa Final'!N20</f>
        <v>Aceptar el riesgo</v>
      </c>
      <c r="H19" s="677" t="str">
        <f>'7- Mapa Final'!O20</f>
        <v>Realizar el seguimiento y control a las actividades del plan de seguros de la entidad, a fin de garantizar su calidad y oportunidad</v>
      </c>
      <c r="I19" s="662" t="s">
        <v>542</v>
      </c>
      <c r="J19" s="662"/>
      <c r="K19" s="663">
        <v>45474</v>
      </c>
      <c r="L19" s="663">
        <v>45565</v>
      </c>
      <c r="M19" s="659" t="s">
        <v>571</v>
      </c>
      <c r="N19" s="659" t="s">
        <v>418</v>
      </c>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6"/>
      <c r="BY19" s="286"/>
      <c r="BZ19" s="286"/>
      <c r="CA19" s="286"/>
      <c r="CB19" s="286"/>
      <c r="CC19" s="286"/>
      <c r="CD19" s="286"/>
      <c r="CE19" s="286"/>
      <c r="CF19" s="286"/>
      <c r="CG19" s="286"/>
      <c r="CH19" s="286"/>
      <c r="CI19" s="286"/>
      <c r="CJ19" s="286"/>
      <c r="CK19" s="286"/>
      <c r="CL19" s="286"/>
      <c r="CM19" s="286"/>
      <c r="CN19" s="286"/>
      <c r="CO19" s="286"/>
      <c r="CP19" s="286"/>
      <c r="CQ19" s="286"/>
      <c r="CR19" s="286"/>
      <c r="CS19" s="286"/>
      <c r="CT19" s="286"/>
      <c r="CU19" s="286"/>
      <c r="CV19" s="286"/>
      <c r="CW19" s="286"/>
      <c r="CX19" s="286"/>
      <c r="CY19" s="286"/>
      <c r="CZ19" s="286"/>
      <c r="DA19" s="286"/>
      <c r="DB19" s="286"/>
      <c r="DC19" s="286"/>
      <c r="DD19" s="286"/>
      <c r="DE19" s="286"/>
      <c r="DF19" s="286"/>
      <c r="DG19" s="286"/>
      <c r="DH19" s="286"/>
      <c r="DI19" s="286"/>
      <c r="DJ19" s="286"/>
      <c r="DK19" s="286"/>
      <c r="DL19" s="286"/>
      <c r="DM19" s="286"/>
      <c r="DN19" s="286"/>
      <c r="DO19" s="286"/>
      <c r="DP19" s="286"/>
      <c r="DQ19" s="286"/>
      <c r="DR19" s="286"/>
      <c r="DS19" s="286"/>
      <c r="DT19" s="286"/>
      <c r="DU19" s="286"/>
      <c r="DV19" s="286"/>
      <c r="DW19" s="286"/>
      <c r="DX19" s="286"/>
      <c r="DY19" s="286"/>
      <c r="DZ19" s="286"/>
      <c r="EA19" s="286"/>
      <c r="EB19" s="286"/>
      <c r="EC19" s="286"/>
      <c r="ED19" s="286"/>
      <c r="EE19" s="286"/>
      <c r="EF19" s="286"/>
      <c r="EG19" s="286"/>
      <c r="EH19" s="286"/>
      <c r="EI19" s="286"/>
      <c r="EJ19" s="286"/>
      <c r="EK19" s="286"/>
      <c r="EL19" s="286"/>
      <c r="EM19" s="286"/>
      <c r="EN19" s="286"/>
      <c r="EO19" s="286"/>
      <c r="EP19" s="286"/>
      <c r="EQ19" s="286"/>
      <c r="ER19" s="286"/>
      <c r="ES19" s="286"/>
      <c r="ET19" s="286"/>
      <c r="EU19" s="286"/>
      <c r="EV19" s="286"/>
      <c r="EW19" s="286"/>
      <c r="EX19" s="286"/>
      <c r="EY19" s="286"/>
      <c r="EZ19" s="286"/>
      <c r="FA19" s="286"/>
      <c r="FB19" s="286"/>
      <c r="FC19" s="286"/>
      <c r="FD19" s="286"/>
      <c r="FE19" s="286"/>
      <c r="FF19" s="286"/>
      <c r="FG19" s="286"/>
      <c r="FH19" s="286"/>
      <c r="FI19" s="286"/>
      <c r="FJ19" s="286"/>
      <c r="FK19" s="286"/>
      <c r="FL19" s="286"/>
      <c r="FM19" s="286"/>
      <c r="FN19" s="286"/>
    </row>
    <row r="20" spans="1:170" s="275" customFormat="1" ht="20.25" customHeight="1">
      <c r="A20" s="672"/>
      <c r="B20" s="666"/>
      <c r="C20" s="666"/>
      <c r="D20" s="662"/>
      <c r="E20" s="662"/>
      <c r="F20" s="662"/>
      <c r="G20" s="662"/>
      <c r="H20" s="677"/>
      <c r="I20" s="662"/>
      <c r="J20" s="662"/>
      <c r="K20" s="664"/>
      <c r="L20" s="664"/>
      <c r="M20" s="659"/>
      <c r="N20" s="659"/>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c r="CL20" s="286"/>
      <c r="CM20" s="286"/>
      <c r="CN20" s="286"/>
      <c r="CO20" s="286"/>
      <c r="CP20" s="286"/>
      <c r="CQ20" s="286"/>
      <c r="CR20" s="286"/>
      <c r="CS20" s="286"/>
      <c r="CT20" s="286"/>
      <c r="CU20" s="286"/>
      <c r="CV20" s="286"/>
      <c r="CW20" s="286"/>
      <c r="CX20" s="286"/>
      <c r="CY20" s="286"/>
      <c r="CZ20" s="286"/>
      <c r="DA20" s="286"/>
      <c r="DB20" s="286"/>
      <c r="DC20" s="286"/>
      <c r="DD20" s="286"/>
      <c r="DE20" s="286"/>
      <c r="DF20" s="286"/>
      <c r="DG20" s="286"/>
      <c r="DH20" s="286"/>
      <c r="DI20" s="286"/>
      <c r="DJ20" s="286"/>
      <c r="DK20" s="286"/>
      <c r="DL20" s="286"/>
      <c r="DM20" s="286"/>
      <c r="DN20" s="286"/>
      <c r="DO20" s="286"/>
      <c r="DP20" s="286"/>
      <c r="DQ20" s="286"/>
      <c r="DR20" s="286"/>
      <c r="DS20" s="286"/>
      <c r="DT20" s="286"/>
      <c r="DU20" s="286"/>
      <c r="DV20" s="286"/>
      <c r="DW20" s="286"/>
      <c r="DX20" s="286"/>
      <c r="DY20" s="286"/>
      <c r="DZ20" s="286"/>
      <c r="EA20" s="286"/>
      <c r="EB20" s="286"/>
      <c r="EC20" s="286"/>
      <c r="ED20" s="286"/>
      <c r="EE20" s="286"/>
      <c r="EF20" s="286"/>
      <c r="EG20" s="286"/>
      <c r="EH20" s="286"/>
      <c r="EI20" s="286"/>
      <c r="EJ20" s="286"/>
      <c r="EK20" s="286"/>
      <c r="EL20" s="286"/>
      <c r="EM20" s="286"/>
      <c r="EN20" s="286"/>
      <c r="EO20" s="286"/>
      <c r="EP20" s="286"/>
      <c r="EQ20" s="286"/>
      <c r="ER20" s="286"/>
      <c r="ES20" s="286"/>
      <c r="ET20" s="286"/>
      <c r="EU20" s="286"/>
      <c r="EV20" s="286"/>
      <c r="EW20" s="286"/>
      <c r="EX20" s="286"/>
      <c r="EY20" s="286"/>
      <c r="EZ20" s="286"/>
      <c r="FA20" s="286"/>
      <c r="FB20" s="286"/>
      <c r="FC20" s="286"/>
      <c r="FD20" s="286"/>
      <c r="FE20" s="286"/>
      <c r="FF20" s="286"/>
      <c r="FG20" s="286"/>
      <c r="FH20" s="286"/>
      <c r="FI20" s="286"/>
      <c r="FJ20" s="286"/>
      <c r="FK20" s="286"/>
      <c r="FL20" s="286"/>
      <c r="FM20" s="286"/>
      <c r="FN20" s="286"/>
    </row>
    <row r="21" spans="1:170" s="275" customFormat="1" ht="20.25" customHeight="1">
      <c r="A21" s="672"/>
      <c r="B21" s="666"/>
      <c r="C21" s="666"/>
      <c r="D21" s="662"/>
      <c r="E21" s="662"/>
      <c r="F21" s="662"/>
      <c r="G21" s="662"/>
      <c r="H21" s="677"/>
      <c r="I21" s="662"/>
      <c r="J21" s="662"/>
      <c r="K21" s="664"/>
      <c r="L21" s="664"/>
      <c r="M21" s="659"/>
      <c r="N21" s="659"/>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286"/>
      <c r="CP21" s="286"/>
      <c r="CQ21" s="286"/>
      <c r="CR21" s="286"/>
      <c r="CS21" s="286"/>
      <c r="CT21" s="286"/>
      <c r="CU21" s="286"/>
      <c r="CV21" s="286"/>
      <c r="CW21" s="286"/>
      <c r="CX21" s="286"/>
      <c r="CY21" s="286"/>
      <c r="CZ21" s="286"/>
      <c r="DA21" s="286"/>
      <c r="DB21" s="286"/>
      <c r="DC21" s="286"/>
      <c r="DD21" s="286"/>
      <c r="DE21" s="286"/>
      <c r="DF21" s="286"/>
      <c r="DG21" s="286"/>
      <c r="DH21" s="286"/>
      <c r="DI21" s="286"/>
      <c r="DJ21" s="286"/>
      <c r="DK21" s="286"/>
      <c r="DL21" s="286"/>
      <c r="DM21" s="286"/>
      <c r="DN21" s="286"/>
      <c r="DO21" s="286"/>
      <c r="DP21" s="286"/>
      <c r="DQ21" s="286"/>
      <c r="DR21" s="286"/>
      <c r="DS21" s="286"/>
      <c r="DT21" s="286"/>
      <c r="DU21" s="286"/>
      <c r="DV21" s="286"/>
      <c r="DW21" s="286"/>
      <c r="DX21" s="286"/>
      <c r="DY21" s="286"/>
      <c r="DZ21" s="286"/>
      <c r="EA21" s="286"/>
      <c r="EB21" s="286"/>
      <c r="EC21" s="286"/>
      <c r="ED21" s="286"/>
      <c r="EE21" s="286"/>
      <c r="EF21" s="286"/>
      <c r="EG21" s="286"/>
      <c r="EH21" s="286"/>
      <c r="EI21" s="286"/>
      <c r="EJ21" s="286"/>
      <c r="EK21" s="286"/>
      <c r="EL21" s="286"/>
      <c r="EM21" s="286"/>
      <c r="EN21" s="286"/>
      <c r="EO21" s="286"/>
      <c r="EP21" s="286"/>
      <c r="EQ21" s="286"/>
      <c r="ER21" s="286"/>
      <c r="ES21" s="286"/>
      <c r="ET21" s="286"/>
      <c r="EU21" s="286"/>
      <c r="EV21" s="286"/>
      <c r="EW21" s="286"/>
      <c r="EX21" s="286"/>
      <c r="EY21" s="286"/>
      <c r="EZ21" s="286"/>
      <c r="FA21" s="286"/>
      <c r="FB21" s="286"/>
      <c r="FC21" s="286"/>
      <c r="FD21" s="286"/>
      <c r="FE21" s="286"/>
      <c r="FF21" s="286"/>
      <c r="FG21" s="286"/>
      <c r="FH21" s="286"/>
      <c r="FI21" s="286"/>
      <c r="FJ21" s="286"/>
      <c r="FK21" s="286"/>
      <c r="FL21" s="286"/>
      <c r="FM21" s="286"/>
      <c r="FN21" s="286"/>
    </row>
    <row r="22" spans="1:170" s="275" customFormat="1" ht="20.25" customHeight="1">
      <c r="A22" s="672"/>
      <c r="B22" s="666"/>
      <c r="C22" s="666"/>
      <c r="D22" s="662"/>
      <c r="E22" s="662"/>
      <c r="F22" s="662"/>
      <c r="G22" s="662"/>
      <c r="H22" s="677"/>
      <c r="I22" s="662"/>
      <c r="J22" s="662"/>
      <c r="K22" s="664"/>
      <c r="L22" s="664"/>
      <c r="M22" s="659"/>
      <c r="N22" s="659"/>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c r="CO22" s="286"/>
      <c r="CP22" s="286"/>
      <c r="CQ22" s="286"/>
      <c r="CR22" s="286"/>
      <c r="CS22" s="286"/>
      <c r="CT22" s="286"/>
      <c r="CU22" s="286"/>
      <c r="CV22" s="286"/>
      <c r="CW22" s="286"/>
      <c r="CX22" s="286"/>
      <c r="CY22" s="286"/>
      <c r="CZ22" s="286"/>
      <c r="DA22" s="286"/>
      <c r="DB22" s="286"/>
      <c r="DC22" s="286"/>
      <c r="DD22" s="286"/>
      <c r="DE22" s="286"/>
      <c r="DF22" s="286"/>
      <c r="DG22" s="286"/>
      <c r="DH22" s="286"/>
      <c r="DI22" s="286"/>
      <c r="DJ22" s="286"/>
      <c r="DK22" s="286"/>
      <c r="DL22" s="286"/>
      <c r="DM22" s="286"/>
      <c r="DN22" s="286"/>
      <c r="DO22" s="286"/>
      <c r="DP22" s="286"/>
      <c r="DQ22" s="286"/>
      <c r="DR22" s="286"/>
      <c r="DS22" s="286"/>
      <c r="DT22" s="286"/>
      <c r="DU22" s="286"/>
      <c r="DV22" s="286"/>
      <c r="DW22" s="286"/>
      <c r="DX22" s="286"/>
      <c r="DY22" s="286"/>
      <c r="DZ22" s="286"/>
      <c r="EA22" s="286"/>
      <c r="EB22" s="286"/>
      <c r="EC22" s="286"/>
      <c r="ED22" s="286"/>
      <c r="EE22" s="286"/>
      <c r="EF22" s="286"/>
      <c r="EG22" s="286"/>
      <c r="EH22" s="286"/>
      <c r="EI22" s="286"/>
      <c r="EJ22" s="286"/>
      <c r="EK22" s="286"/>
      <c r="EL22" s="286"/>
      <c r="EM22" s="286"/>
      <c r="EN22" s="286"/>
      <c r="EO22" s="286"/>
      <c r="EP22" s="286"/>
      <c r="EQ22" s="286"/>
      <c r="ER22" s="286"/>
      <c r="ES22" s="286"/>
      <c r="ET22" s="286"/>
      <c r="EU22" s="286"/>
      <c r="EV22" s="286"/>
      <c r="EW22" s="286"/>
      <c r="EX22" s="286"/>
      <c r="EY22" s="286"/>
      <c r="EZ22" s="286"/>
      <c r="FA22" s="286"/>
      <c r="FB22" s="286"/>
      <c r="FC22" s="286"/>
      <c r="FD22" s="286"/>
      <c r="FE22" s="286"/>
      <c r="FF22" s="286"/>
      <c r="FG22" s="286"/>
      <c r="FH22" s="286"/>
      <c r="FI22" s="286"/>
      <c r="FJ22" s="286"/>
      <c r="FK22" s="286"/>
      <c r="FL22" s="286"/>
      <c r="FM22" s="286"/>
      <c r="FN22" s="286"/>
    </row>
    <row r="23" spans="1:170" s="275" customFormat="1" ht="20.25" customHeight="1">
      <c r="A23" s="672"/>
      <c r="B23" s="666"/>
      <c r="C23" s="666"/>
      <c r="D23" s="662"/>
      <c r="E23" s="662"/>
      <c r="F23" s="662"/>
      <c r="G23" s="662"/>
      <c r="H23" s="677"/>
      <c r="I23" s="662"/>
      <c r="J23" s="662"/>
      <c r="K23" s="664"/>
      <c r="L23" s="664"/>
      <c r="M23" s="659"/>
      <c r="N23" s="659"/>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c r="CU23" s="286"/>
      <c r="CV23" s="286"/>
      <c r="CW23" s="286"/>
      <c r="CX23" s="286"/>
      <c r="CY23" s="286"/>
      <c r="CZ23" s="286"/>
      <c r="DA23" s="286"/>
      <c r="DB23" s="286"/>
      <c r="DC23" s="286"/>
      <c r="DD23" s="286"/>
      <c r="DE23" s="286"/>
      <c r="DF23" s="286"/>
      <c r="DG23" s="286"/>
      <c r="DH23" s="286"/>
      <c r="DI23" s="286"/>
      <c r="DJ23" s="286"/>
      <c r="DK23" s="286"/>
      <c r="DL23" s="286"/>
      <c r="DM23" s="286"/>
      <c r="DN23" s="286"/>
      <c r="DO23" s="286"/>
      <c r="DP23" s="286"/>
      <c r="DQ23" s="286"/>
      <c r="DR23" s="286"/>
      <c r="DS23" s="286"/>
      <c r="DT23" s="286"/>
      <c r="DU23" s="286"/>
      <c r="DV23" s="286"/>
      <c r="DW23" s="286"/>
      <c r="DX23" s="286"/>
      <c r="DY23" s="286"/>
      <c r="DZ23" s="286"/>
      <c r="EA23" s="286"/>
      <c r="EB23" s="286"/>
      <c r="EC23" s="286"/>
      <c r="ED23" s="286"/>
      <c r="EE23" s="286"/>
      <c r="EF23" s="286"/>
      <c r="EG23" s="286"/>
      <c r="EH23" s="286"/>
      <c r="EI23" s="286"/>
      <c r="EJ23" s="286"/>
      <c r="EK23" s="286"/>
      <c r="EL23" s="286"/>
      <c r="EM23" s="286"/>
      <c r="EN23" s="286"/>
      <c r="EO23" s="286"/>
      <c r="EP23" s="286"/>
      <c r="EQ23" s="286"/>
      <c r="ER23" s="286"/>
      <c r="ES23" s="286"/>
      <c r="ET23" s="286"/>
      <c r="EU23" s="286"/>
      <c r="EV23" s="286"/>
      <c r="EW23" s="286"/>
      <c r="EX23" s="286"/>
      <c r="EY23" s="286"/>
      <c r="EZ23" s="286"/>
      <c r="FA23" s="286"/>
      <c r="FB23" s="286"/>
      <c r="FC23" s="286"/>
      <c r="FD23" s="286"/>
      <c r="FE23" s="286"/>
      <c r="FF23" s="286"/>
      <c r="FG23" s="286"/>
      <c r="FH23" s="286"/>
      <c r="FI23" s="286"/>
      <c r="FJ23" s="286"/>
      <c r="FK23" s="286"/>
      <c r="FL23" s="286"/>
      <c r="FM23" s="286"/>
      <c r="FN23" s="286"/>
    </row>
    <row r="24" spans="1:170" ht="20.25" customHeight="1">
      <c r="A24" s="672"/>
      <c r="B24" s="666"/>
      <c r="C24" s="666"/>
      <c r="D24" s="662"/>
      <c r="E24" s="662"/>
      <c r="F24" s="662"/>
      <c r="G24" s="662"/>
      <c r="H24" s="677"/>
      <c r="I24" s="662"/>
      <c r="J24" s="662"/>
      <c r="K24" s="664"/>
      <c r="L24" s="664"/>
      <c r="M24" s="659"/>
      <c r="N24" s="659"/>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c r="EC24" s="287"/>
      <c r="ED24" s="287"/>
      <c r="EE24" s="287"/>
      <c r="EF24" s="287"/>
      <c r="EG24" s="287"/>
      <c r="EH24" s="287"/>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8"/>
    </row>
    <row r="25" spans="1:170" ht="20.25" customHeight="1">
      <c r="A25" s="672"/>
      <c r="B25" s="666"/>
      <c r="C25" s="666"/>
      <c r="D25" s="662"/>
      <c r="E25" s="662"/>
      <c r="F25" s="662"/>
      <c r="G25" s="662"/>
      <c r="H25" s="677"/>
      <c r="I25" s="662"/>
      <c r="J25" s="662"/>
      <c r="K25" s="664"/>
      <c r="L25" s="664"/>
      <c r="M25" s="659"/>
      <c r="N25" s="659"/>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87"/>
      <c r="DL25" s="287"/>
      <c r="DM25" s="287"/>
      <c r="DN25" s="287"/>
      <c r="DO25" s="287"/>
      <c r="DP25" s="287"/>
      <c r="DQ25" s="287"/>
      <c r="DR25" s="287"/>
      <c r="DS25" s="287"/>
      <c r="DT25" s="287"/>
      <c r="DU25" s="287"/>
      <c r="DV25" s="287"/>
      <c r="DW25" s="287"/>
      <c r="DX25" s="287"/>
      <c r="DY25" s="287"/>
      <c r="DZ25" s="287"/>
      <c r="EA25" s="287"/>
      <c r="EB25" s="287"/>
      <c r="EC25" s="287"/>
      <c r="ED25" s="287"/>
      <c r="EE25" s="287"/>
      <c r="EF25" s="287"/>
      <c r="EG25" s="287"/>
      <c r="EH25" s="287"/>
      <c r="EI25" s="287"/>
      <c r="EJ25" s="287"/>
      <c r="EK25" s="287"/>
      <c r="EL25" s="287"/>
      <c r="EM25" s="287"/>
      <c r="EN25" s="287"/>
      <c r="EO25" s="287"/>
      <c r="EP25" s="287"/>
      <c r="EQ25" s="287"/>
      <c r="ER25" s="287"/>
      <c r="ES25" s="287"/>
      <c r="ET25" s="287"/>
      <c r="EU25" s="287"/>
      <c r="EV25" s="287"/>
      <c r="EW25" s="287"/>
      <c r="EX25" s="287"/>
      <c r="EY25" s="287"/>
      <c r="EZ25" s="287"/>
      <c r="FA25" s="287"/>
      <c r="FB25" s="287"/>
      <c r="FC25" s="287"/>
      <c r="FD25" s="287"/>
      <c r="FE25" s="287"/>
      <c r="FF25" s="287"/>
      <c r="FG25" s="287"/>
      <c r="FH25" s="287"/>
      <c r="FI25" s="287"/>
      <c r="FJ25" s="287"/>
      <c r="FK25" s="287"/>
      <c r="FL25" s="287"/>
      <c r="FM25" s="287"/>
      <c r="FN25" s="288"/>
    </row>
    <row r="26" spans="1:170" ht="20.25" customHeight="1">
      <c r="A26" s="672"/>
      <c r="B26" s="666"/>
      <c r="C26" s="666"/>
      <c r="D26" s="662"/>
      <c r="E26" s="662"/>
      <c r="F26" s="662"/>
      <c r="G26" s="662"/>
      <c r="H26" s="677"/>
      <c r="I26" s="662"/>
      <c r="J26" s="662"/>
      <c r="K26" s="664"/>
      <c r="L26" s="664"/>
      <c r="M26" s="659"/>
      <c r="N26" s="659"/>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c r="DD26" s="287"/>
      <c r="DE26" s="287"/>
      <c r="DF26" s="287"/>
      <c r="DG26" s="287"/>
      <c r="DH26" s="287"/>
      <c r="DI26" s="287"/>
      <c r="DJ26" s="287"/>
      <c r="DK26" s="287"/>
      <c r="DL26" s="287"/>
      <c r="DM26" s="287"/>
      <c r="DN26" s="287"/>
      <c r="DO26" s="287"/>
      <c r="DP26" s="287"/>
      <c r="DQ26" s="287"/>
      <c r="DR26" s="287"/>
      <c r="DS26" s="287"/>
      <c r="DT26" s="287"/>
      <c r="DU26" s="287"/>
      <c r="DV26" s="287"/>
      <c r="DW26" s="287"/>
      <c r="DX26" s="287"/>
      <c r="DY26" s="287"/>
      <c r="DZ26" s="287"/>
      <c r="EA26" s="287"/>
      <c r="EB26" s="287"/>
      <c r="EC26" s="287"/>
      <c r="ED26" s="287"/>
      <c r="EE26" s="287"/>
      <c r="EF26" s="287"/>
      <c r="EG26" s="287"/>
      <c r="EH26" s="287"/>
      <c r="EI26" s="287"/>
      <c r="EJ26" s="287"/>
      <c r="EK26" s="287"/>
      <c r="EL26" s="287"/>
      <c r="EM26" s="287"/>
      <c r="EN26" s="287"/>
      <c r="EO26" s="287"/>
      <c r="EP26" s="287"/>
      <c r="EQ26" s="287"/>
      <c r="ER26" s="287"/>
      <c r="ES26" s="287"/>
      <c r="ET26" s="287"/>
      <c r="EU26" s="287"/>
      <c r="EV26" s="287"/>
      <c r="EW26" s="287"/>
      <c r="EX26" s="287"/>
      <c r="EY26" s="287"/>
      <c r="EZ26" s="287"/>
      <c r="FA26" s="287"/>
      <c r="FB26" s="287"/>
      <c r="FC26" s="287"/>
      <c r="FD26" s="287"/>
      <c r="FE26" s="287"/>
      <c r="FF26" s="287"/>
      <c r="FG26" s="287"/>
      <c r="FH26" s="287"/>
      <c r="FI26" s="287"/>
      <c r="FJ26" s="287"/>
      <c r="FK26" s="287"/>
      <c r="FL26" s="287"/>
      <c r="FM26" s="287"/>
      <c r="FN26" s="288"/>
    </row>
    <row r="27" spans="1:170" ht="20.25" customHeight="1">
      <c r="A27" s="672"/>
      <c r="B27" s="666"/>
      <c r="C27" s="666"/>
      <c r="D27" s="662"/>
      <c r="E27" s="662"/>
      <c r="F27" s="662"/>
      <c r="G27" s="662"/>
      <c r="H27" s="677"/>
      <c r="I27" s="662"/>
      <c r="J27" s="662"/>
      <c r="K27" s="664"/>
      <c r="L27" s="664"/>
      <c r="M27" s="659"/>
      <c r="N27" s="659"/>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c r="BV27" s="287"/>
      <c r="BW27" s="287"/>
      <c r="BX27" s="287"/>
      <c r="BY27" s="287"/>
      <c r="BZ27" s="287"/>
      <c r="CA27" s="287"/>
      <c r="CB27" s="287"/>
      <c r="CC27" s="287"/>
      <c r="CD27" s="287"/>
      <c r="CE27" s="287"/>
      <c r="CF27" s="287"/>
      <c r="CG27" s="287"/>
      <c r="CH27" s="287"/>
      <c r="CI27" s="287"/>
      <c r="CJ27" s="287"/>
      <c r="CK27" s="287"/>
      <c r="CL27" s="287"/>
      <c r="CM27" s="287"/>
      <c r="CN27" s="287"/>
      <c r="CO27" s="287"/>
      <c r="CP27" s="287"/>
      <c r="CQ27" s="287"/>
      <c r="CR27" s="287"/>
      <c r="CS27" s="287"/>
      <c r="CT27" s="287"/>
      <c r="CU27" s="287"/>
      <c r="CV27" s="287"/>
      <c r="CW27" s="287"/>
      <c r="CX27" s="287"/>
      <c r="CY27" s="287"/>
      <c r="CZ27" s="287"/>
      <c r="DA27" s="287"/>
      <c r="DB27" s="287"/>
      <c r="DC27" s="287"/>
      <c r="DD27" s="287"/>
      <c r="DE27" s="287"/>
      <c r="DF27" s="287"/>
      <c r="DG27" s="287"/>
      <c r="DH27" s="287"/>
      <c r="DI27" s="287"/>
      <c r="DJ27" s="287"/>
      <c r="DK27" s="287"/>
      <c r="DL27" s="287"/>
      <c r="DM27" s="287"/>
      <c r="DN27" s="287"/>
      <c r="DO27" s="287"/>
      <c r="DP27" s="287"/>
      <c r="DQ27" s="287"/>
      <c r="DR27" s="287"/>
      <c r="DS27" s="287"/>
      <c r="DT27" s="287"/>
      <c r="DU27" s="287"/>
      <c r="DV27" s="287"/>
      <c r="DW27" s="287"/>
      <c r="DX27" s="287"/>
      <c r="DY27" s="287"/>
      <c r="DZ27" s="287"/>
      <c r="EA27" s="287"/>
      <c r="EB27" s="287"/>
      <c r="EC27" s="287"/>
      <c r="ED27" s="287"/>
      <c r="EE27" s="287"/>
      <c r="EF27" s="287"/>
      <c r="EG27" s="287"/>
      <c r="EH27" s="287"/>
      <c r="EI27" s="287"/>
      <c r="EJ27" s="287"/>
      <c r="EK27" s="287"/>
      <c r="EL27" s="287"/>
      <c r="EM27" s="287"/>
      <c r="EN27" s="287"/>
      <c r="EO27" s="287"/>
      <c r="EP27" s="287"/>
      <c r="EQ27" s="287"/>
      <c r="ER27" s="287"/>
      <c r="ES27" s="287"/>
      <c r="ET27" s="287"/>
      <c r="EU27" s="287"/>
      <c r="EV27" s="287"/>
      <c r="EW27" s="287"/>
      <c r="EX27" s="287"/>
      <c r="EY27" s="287"/>
      <c r="EZ27" s="287"/>
      <c r="FA27" s="287"/>
      <c r="FB27" s="287"/>
      <c r="FC27" s="287"/>
      <c r="FD27" s="287"/>
      <c r="FE27" s="287"/>
      <c r="FF27" s="287"/>
      <c r="FG27" s="287"/>
      <c r="FH27" s="287"/>
      <c r="FI27" s="287"/>
      <c r="FJ27" s="287"/>
      <c r="FK27" s="287"/>
      <c r="FL27" s="287"/>
      <c r="FM27" s="287"/>
      <c r="FN27" s="288"/>
    </row>
    <row r="28" spans="1:170" ht="20.25" customHeight="1">
      <c r="A28" s="672"/>
      <c r="B28" s="666"/>
      <c r="C28" s="666"/>
      <c r="D28" s="662"/>
      <c r="E28" s="662"/>
      <c r="F28" s="662"/>
      <c r="G28" s="662"/>
      <c r="H28" s="677"/>
      <c r="I28" s="662"/>
      <c r="J28" s="662"/>
      <c r="K28" s="664"/>
      <c r="L28" s="664"/>
      <c r="M28" s="659"/>
      <c r="N28" s="659"/>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c r="CS28" s="287"/>
      <c r="CT28" s="287"/>
      <c r="CU28" s="287"/>
      <c r="CV28" s="287"/>
      <c r="CW28" s="287"/>
      <c r="CX28" s="287"/>
      <c r="CY28" s="287"/>
      <c r="CZ28" s="287"/>
      <c r="DA28" s="287"/>
      <c r="DB28" s="287"/>
      <c r="DC28" s="287"/>
      <c r="DD28" s="287"/>
      <c r="DE28" s="287"/>
      <c r="DF28" s="287"/>
      <c r="DG28" s="287"/>
      <c r="DH28" s="287"/>
      <c r="DI28" s="287"/>
      <c r="DJ28" s="287"/>
      <c r="DK28" s="287"/>
      <c r="DL28" s="287"/>
      <c r="DM28" s="287"/>
      <c r="DN28" s="287"/>
      <c r="DO28" s="287"/>
      <c r="DP28" s="287"/>
      <c r="DQ28" s="287"/>
      <c r="DR28" s="287"/>
      <c r="DS28" s="287"/>
      <c r="DT28" s="287"/>
      <c r="DU28" s="287"/>
      <c r="DV28" s="287"/>
      <c r="DW28" s="287"/>
      <c r="DX28" s="287"/>
      <c r="DY28" s="287"/>
      <c r="DZ28" s="287"/>
      <c r="EA28" s="287"/>
      <c r="EB28" s="287"/>
      <c r="EC28" s="287"/>
      <c r="ED28" s="287"/>
      <c r="EE28" s="287"/>
      <c r="EF28" s="287"/>
      <c r="EG28" s="287"/>
      <c r="EH28" s="287"/>
      <c r="EI28" s="287"/>
      <c r="EJ28" s="287"/>
      <c r="EK28" s="287"/>
      <c r="EL28" s="287"/>
      <c r="EM28" s="287"/>
      <c r="EN28" s="287"/>
      <c r="EO28" s="287"/>
      <c r="EP28" s="287"/>
      <c r="EQ28" s="287"/>
      <c r="ER28" s="287"/>
      <c r="ES28" s="287"/>
      <c r="ET28" s="287"/>
      <c r="EU28" s="287"/>
      <c r="EV28" s="287"/>
      <c r="EW28" s="287"/>
      <c r="EX28" s="287"/>
      <c r="EY28" s="287"/>
      <c r="EZ28" s="287"/>
      <c r="FA28" s="287"/>
      <c r="FB28" s="287"/>
      <c r="FC28" s="287"/>
      <c r="FD28" s="287"/>
      <c r="FE28" s="287"/>
      <c r="FF28" s="287"/>
      <c r="FG28" s="287"/>
      <c r="FH28" s="287"/>
      <c r="FI28" s="287"/>
      <c r="FJ28" s="287"/>
      <c r="FK28" s="287"/>
      <c r="FL28" s="287"/>
      <c r="FM28" s="287"/>
      <c r="FN28" s="288"/>
    </row>
    <row r="29" spans="1:170" s="275" customFormat="1" ht="20.25" customHeight="1">
      <c r="A29" s="672">
        <f>'7- Mapa Final'!A30</f>
        <v>3</v>
      </c>
      <c r="B29" s="666" t="str">
        <f>'7- Mapa Final'!B30</f>
        <v>Perdida parcial o total de la información</v>
      </c>
      <c r="C29" s="666" t="str">
        <f>'7- Mapa Final'!C30</f>
        <v>Posibilidad de pérdida de la documentación en los procesos internos del área, debido al traslado de la documentación a otras dependencias. Igualmente el no registro en el aplicativo de correspondencia de las solicitudes remitdias a la entidad a través de correo electrónico o de manera física</v>
      </c>
      <c r="D29" s="667" t="str">
        <f>'7- Mapa Final'!J30</f>
        <v>Muy Baja - 1</v>
      </c>
      <c r="E29" s="667" t="str">
        <f>'7- Mapa Final'!K30</f>
        <v>Leve - 1</v>
      </c>
      <c r="F29" s="662" t="str">
        <f>'7- Mapa Final'!M30</f>
        <v>Bajo - 1</v>
      </c>
      <c r="G29" s="662" t="str">
        <f>'7- Mapa Final'!N30</f>
        <v>Aceptar el riesgo</v>
      </c>
      <c r="H29" s="677" t="str">
        <f>'7- Mapa Final'!O30</f>
        <v>- Intervención de archivos (clasificación, organización, foliado, FUID, etc.) de la Dirección Ejecutiva
- Revisión planillas de entrega de correspondencia para verificar si reporta inconsistencia en la entrega de la documentación</v>
      </c>
      <c r="I29" s="662" t="s">
        <v>542</v>
      </c>
      <c r="J29" s="662"/>
      <c r="K29" s="663">
        <v>45474</v>
      </c>
      <c r="L29" s="663">
        <v>45565</v>
      </c>
      <c r="M29" s="661" t="s">
        <v>572</v>
      </c>
      <c r="N29" s="661" t="s">
        <v>420</v>
      </c>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286"/>
      <c r="BF29" s="286"/>
      <c r="BG29" s="286"/>
      <c r="BH29" s="286"/>
      <c r="BI29" s="286"/>
      <c r="BJ29" s="286"/>
      <c r="BK29" s="286"/>
      <c r="BL29" s="286"/>
      <c r="BM29" s="286"/>
      <c r="BN29" s="286"/>
      <c r="BO29" s="286"/>
      <c r="BP29" s="286"/>
      <c r="BQ29" s="286"/>
      <c r="BR29" s="286"/>
      <c r="BS29" s="286"/>
      <c r="BT29" s="286"/>
      <c r="BU29" s="286"/>
      <c r="BV29" s="286"/>
      <c r="BW29" s="286"/>
      <c r="BX29" s="286"/>
      <c r="BY29" s="286"/>
      <c r="BZ29" s="286"/>
      <c r="CA29" s="286"/>
      <c r="CB29" s="286"/>
      <c r="CC29" s="286"/>
      <c r="CD29" s="286"/>
      <c r="CE29" s="286"/>
      <c r="CF29" s="286"/>
      <c r="CG29" s="286"/>
      <c r="CH29" s="286"/>
      <c r="CI29" s="286"/>
      <c r="CJ29" s="286"/>
      <c r="CK29" s="286"/>
      <c r="CL29" s="286"/>
      <c r="CM29" s="286"/>
      <c r="CN29" s="286"/>
      <c r="CO29" s="286"/>
      <c r="CP29" s="286"/>
      <c r="CQ29" s="286"/>
      <c r="CR29" s="286"/>
      <c r="CS29" s="286"/>
      <c r="CT29" s="286"/>
      <c r="CU29" s="286"/>
      <c r="CV29" s="286"/>
      <c r="CW29" s="286"/>
      <c r="CX29" s="286"/>
      <c r="CY29" s="286"/>
      <c r="CZ29" s="286"/>
      <c r="DA29" s="286"/>
      <c r="DB29" s="286"/>
      <c r="DC29" s="286"/>
      <c r="DD29" s="286"/>
      <c r="DE29" s="286"/>
      <c r="DF29" s="286"/>
      <c r="DG29" s="286"/>
      <c r="DH29" s="286"/>
      <c r="DI29" s="286"/>
      <c r="DJ29" s="286"/>
      <c r="DK29" s="286"/>
      <c r="DL29" s="286"/>
      <c r="DM29" s="286"/>
      <c r="DN29" s="286"/>
      <c r="DO29" s="286"/>
      <c r="DP29" s="286"/>
      <c r="DQ29" s="286"/>
      <c r="DR29" s="286"/>
      <c r="DS29" s="286"/>
      <c r="DT29" s="286"/>
      <c r="DU29" s="286"/>
      <c r="DV29" s="286"/>
      <c r="DW29" s="286"/>
      <c r="DX29" s="286"/>
      <c r="DY29" s="286"/>
      <c r="DZ29" s="286"/>
      <c r="EA29" s="286"/>
      <c r="EB29" s="286"/>
      <c r="EC29" s="286"/>
      <c r="ED29" s="286"/>
      <c r="EE29" s="286"/>
      <c r="EF29" s="286"/>
      <c r="EG29" s="286"/>
      <c r="EH29" s="286"/>
      <c r="EI29" s="286"/>
      <c r="EJ29" s="286"/>
      <c r="EK29" s="286"/>
      <c r="EL29" s="286"/>
      <c r="EM29" s="286"/>
      <c r="EN29" s="286"/>
      <c r="EO29" s="286"/>
      <c r="EP29" s="286"/>
      <c r="EQ29" s="286"/>
      <c r="ER29" s="286"/>
      <c r="ES29" s="286"/>
      <c r="ET29" s="286"/>
      <c r="EU29" s="286"/>
      <c r="EV29" s="286"/>
      <c r="EW29" s="286"/>
      <c r="EX29" s="286"/>
      <c r="EY29" s="286"/>
      <c r="EZ29" s="286"/>
      <c r="FA29" s="286"/>
      <c r="FB29" s="286"/>
      <c r="FC29" s="286"/>
      <c r="FD29" s="286"/>
      <c r="FE29" s="286"/>
      <c r="FF29" s="286"/>
      <c r="FG29" s="286"/>
      <c r="FH29" s="286"/>
      <c r="FI29" s="286"/>
      <c r="FJ29" s="286"/>
      <c r="FK29" s="286"/>
      <c r="FL29" s="286"/>
      <c r="FM29" s="286"/>
      <c r="FN29" s="286"/>
    </row>
    <row r="30" spans="1:170" s="275" customFormat="1" ht="20.25" customHeight="1">
      <c r="A30" s="672"/>
      <c r="B30" s="666"/>
      <c r="C30" s="666"/>
      <c r="D30" s="662"/>
      <c r="E30" s="662"/>
      <c r="F30" s="662"/>
      <c r="G30" s="662"/>
      <c r="H30" s="677"/>
      <c r="I30" s="662"/>
      <c r="J30" s="662"/>
      <c r="K30" s="664"/>
      <c r="L30" s="664"/>
      <c r="M30" s="661"/>
      <c r="N30" s="661"/>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86"/>
      <c r="CC30" s="286"/>
      <c r="CD30" s="286"/>
      <c r="CE30" s="286"/>
      <c r="CF30" s="286"/>
      <c r="CG30" s="286"/>
      <c r="CH30" s="286"/>
      <c r="CI30" s="286"/>
      <c r="CJ30" s="286"/>
      <c r="CK30" s="286"/>
      <c r="CL30" s="286"/>
      <c r="CM30" s="286"/>
      <c r="CN30" s="286"/>
      <c r="CO30" s="286"/>
      <c r="CP30" s="286"/>
      <c r="CQ30" s="286"/>
      <c r="CR30" s="286"/>
      <c r="CS30" s="286"/>
      <c r="CT30" s="286"/>
      <c r="CU30" s="286"/>
      <c r="CV30" s="286"/>
      <c r="CW30" s="286"/>
      <c r="CX30" s="286"/>
      <c r="CY30" s="286"/>
      <c r="CZ30" s="286"/>
      <c r="DA30" s="286"/>
      <c r="DB30" s="286"/>
      <c r="DC30" s="286"/>
      <c r="DD30" s="286"/>
      <c r="DE30" s="286"/>
      <c r="DF30" s="286"/>
      <c r="DG30" s="286"/>
      <c r="DH30" s="286"/>
      <c r="DI30" s="286"/>
      <c r="DJ30" s="286"/>
      <c r="DK30" s="286"/>
      <c r="DL30" s="286"/>
      <c r="DM30" s="286"/>
      <c r="DN30" s="286"/>
      <c r="DO30" s="286"/>
      <c r="DP30" s="286"/>
      <c r="DQ30" s="286"/>
      <c r="DR30" s="286"/>
      <c r="DS30" s="286"/>
      <c r="DT30" s="286"/>
      <c r="DU30" s="286"/>
      <c r="DV30" s="286"/>
      <c r="DW30" s="286"/>
      <c r="DX30" s="286"/>
      <c r="DY30" s="286"/>
      <c r="DZ30" s="286"/>
      <c r="EA30" s="286"/>
      <c r="EB30" s="286"/>
      <c r="EC30" s="286"/>
      <c r="ED30" s="286"/>
      <c r="EE30" s="286"/>
      <c r="EF30" s="286"/>
      <c r="EG30" s="286"/>
      <c r="EH30" s="286"/>
      <c r="EI30" s="286"/>
      <c r="EJ30" s="286"/>
      <c r="EK30" s="286"/>
      <c r="EL30" s="286"/>
      <c r="EM30" s="286"/>
      <c r="EN30" s="286"/>
      <c r="EO30" s="286"/>
      <c r="EP30" s="286"/>
      <c r="EQ30" s="286"/>
      <c r="ER30" s="286"/>
      <c r="ES30" s="286"/>
      <c r="ET30" s="286"/>
      <c r="EU30" s="286"/>
      <c r="EV30" s="286"/>
      <c r="EW30" s="286"/>
      <c r="EX30" s="286"/>
      <c r="EY30" s="286"/>
      <c r="EZ30" s="286"/>
      <c r="FA30" s="286"/>
      <c r="FB30" s="286"/>
      <c r="FC30" s="286"/>
      <c r="FD30" s="286"/>
      <c r="FE30" s="286"/>
      <c r="FF30" s="286"/>
      <c r="FG30" s="286"/>
      <c r="FH30" s="286"/>
      <c r="FI30" s="286"/>
      <c r="FJ30" s="286"/>
      <c r="FK30" s="286"/>
      <c r="FL30" s="286"/>
      <c r="FM30" s="286"/>
      <c r="FN30" s="286"/>
    </row>
    <row r="31" spans="1:170" s="275" customFormat="1" ht="20.25" customHeight="1">
      <c r="A31" s="672"/>
      <c r="B31" s="666"/>
      <c r="C31" s="666"/>
      <c r="D31" s="662"/>
      <c r="E31" s="662"/>
      <c r="F31" s="662"/>
      <c r="G31" s="662"/>
      <c r="H31" s="677"/>
      <c r="I31" s="662"/>
      <c r="J31" s="662"/>
      <c r="K31" s="664"/>
      <c r="L31" s="664"/>
      <c r="M31" s="661"/>
      <c r="N31" s="661"/>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86"/>
      <c r="BZ31" s="286"/>
      <c r="CA31" s="286"/>
      <c r="CB31" s="286"/>
      <c r="CC31" s="286"/>
      <c r="CD31" s="286"/>
      <c r="CE31" s="286"/>
      <c r="CF31" s="286"/>
      <c r="CG31" s="286"/>
      <c r="CH31" s="286"/>
      <c r="CI31" s="286"/>
      <c r="CJ31" s="286"/>
      <c r="CK31" s="286"/>
      <c r="CL31" s="286"/>
      <c r="CM31" s="286"/>
      <c r="CN31" s="286"/>
      <c r="CO31" s="286"/>
      <c r="CP31" s="286"/>
      <c r="CQ31" s="286"/>
      <c r="CR31" s="286"/>
      <c r="CS31" s="286"/>
      <c r="CT31" s="286"/>
      <c r="CU31" s="286"/>
      <c r="CV31" s="286"/>
      <c r="CW31" s="286"/>
      <c r="CX31" s="286"/>
      <c r="CY31" s="286"/>
      <c r="CZ31" s="286"/>
      <c r="DA31" s="286"/>
      <c r="DB31" s="286"/>
      <c r="DC31" s="286"/>
      <c r="DD31" s="286"/>
      <c r="DE31" s="286"/>
      <c r="DF31" s="286"/>
      <c r="DG31" s="286"/>
      <c r="DH31" s="286"/>
      <c r="DI31" s="286"/>
      <c r="DJ31" s="286"/>
      <c r="DK31" s="286"/>
      <c r="DL31" s="286"/>
      <c r="DM31" s="286"/>
      <c r="DN31" s="286"/>
      <c r="DO31" s="286"/>
      <c r="DP31" s="286"/>
      <c r="DQ31" s="286"/>
      <c r="DR31" s="286"/>
      <c r="DS31" s="286"/>
      <c r="DT31" s="286"/>
      <c r="DU31" s="286"/>
      <c r="DV31" s="286"/>
      <c r="DW31" s="286"/>
      <c r="DX31" s="286"/>
      <c r="DY31" s="286"/>
      <c r="DZ31" s="286"/>
      <c r="EA31" s="286"/>
      <c r="EB31" s="286"/>
      <c r="EC31" s="286"/>
      <c r="ED31" s="286"/>
      <c r="EE31" s="286"/>
      <c r="EF31" s="286"/>
      <c r="EG31" s="286"/>
      <c r="EH31" s="286"/>
      <c r="EI31" s="286"/>
      <c r="EJ31" s="286"/>
      <c r="EK31" s="286"/>
      <c r="EL31" s="286"/>
      <c r="EM31" s="286"/>
      <c r="EN31" s="286"/>
      <c r="EO31" s="286"/>
      <c r="EP31" s="286"/>
      <c r="EQ31" s="286"/>
      <c r="ER31" s="286"/>
      <c r="ES31" s="286"/>
      <c r="ET31" s="286"/>
      <c r="EU31" s="286"/>
      <c r="EV31" s="286"/>
      <c r="EW31" s="286"/>
      <c r="EX31" s="286"/>
      <c r="EY31" s="286"/>
      <c r="EZ31" s="286"/>
      <c r="FA31" s="286"/>
      <c r="FB31" s="286"/>
      <c r="FC31" s="286"/>
      <c r="FD31" s="286"/>
      <c r="FE31" s="286"/>
      <c r="FF31" s="286"/>
      <c r="FG31" s="286"/>
      <c r="FH31" s="286"/>
      <c r="FI31" s="286"/>
      <c r="FJ31" s="286"/>
      <c r="FK31" s="286"/>
      <c r="FL31" s="286"/>
      <c r="FM31" s="286"/>
      <c r="FN31" s="286"/>
    </row>
    <row r="32" spans="1:170" s="275" customFormat="1" ht="20.25" customHeight="1">
      <c r="A32" s="672"/>
      <c r="B32" s="666"/>
      <c r="C32" s="666"/>
      <c r="D32" s="662"/>
      <c r="E32" s="662"/>
      <c r="F32" s="662"/>
      <c r="G32" s="662"/>
      <c r="H32" s="677"/>
      <c r="I32" s="662"/>
      <c r="J32" s="662"/>
      <c r="K32" s="664"/>
      <c r="L32" s="664"/>
      <c r="M32" s="661"/>
      <c r="N32" s="661"/>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6"/>
      <c r="CH32" s="286"/>
      <c r="CI32" s="286"/>
      <c r="CJ32" s="286"/>
      <c r="CK32" s="286"/>
      <c r="CL32" s="286"/>
      <c r="CM32" s="286"/>
      <c r="CN32" s="286"/>
      <c r="CO32" s="286"/>
      <c r="CP32" s="286"/>
      <c r="CQ32" s="286"/>
      <c r="CR32" s="286"/>
      <c r="CS32" s="286"/>
      <c r="CT32" s="286"/>
      <c r="CU32" s="286"/>
      <c r="CV32" s="286"/>
      <c r="CW32" s="286"/>
      <c r="CX32" s="286"/>
      <c r="CY32" s="286"/>
      <c r="CZ32" s="286"/>
      <c r="DA32" s="286"/>
      <c r="DB32" s="286"/>
      <c r="DC32" s="286"/>
      <c r="DD32" s="286"/>
      <c r="DE32" s="286"/>
      <c r="DF32" s="286"/>
      <c r="DG32" s="286"/>
      <c r="DH32" s="286"/>
      <c r="DI32" s="286"/>
      <c r="DJ32" s="286"/>
      <c r="DK32" s="286"/>
      <c r="DL32" s="286"/>
      <c r="DM32" s="286"/>
      <c r="DN32" s="286"/>
      <c r="DO32" s="286"/>
      <c r="DP32" s="286"/>
      <c r="DQ32" s="286"/>
      <c r="DR32" s="286"/>
      <c r="DS32" s="286"/>
      <c r="DT32" s="286"/>
      <c r="DU32" s="286"/>
      <c r="DV32" s="286"/>
      <c r="DW32" s="286"/>
      <c r="DX32" s="286"/>
      <c r="DY32" s="286"/>
      <c r="DZ32" s="286"/>
      <c r="EA32" s="286"/>
      <c r="EB32" s="286"/>
      <c r="EC32" s="286"/>
      <c r="ED32" s="286"/>
      <c r="EE32" s="286"/>
      <c r="EF32" s="286"/>
      <c r="EG32" s="286"/>
      <c r="EH32" s="286"/>
      <c r="EI32" s="286"/>
      <c r="EJ32" s="286"/>
      <c r="EK32" s="286"/>
      <c r="EL32" s="286"/>
      <c r="EM32" s="286"/>
      <c r="EN32" s="286"/>
      <c r="EO32" s="286"/>
      <c r="EP32" s="286"/>
      <c r="EQ32" s="286"/>
      <c r="ER32" s="286"/>
      <c r="ES32" s="286"/>
      <c r="ET32" s="286"/>
      <c r="EU32" s="286"/>
      <c r="EV32" s="286"/>
      <c r="EW32" s="286"/>
      <c r="EX32" s="286"/>
      <c r="EY32" s="286"/>
      <c r="EZ32" s="286"/>
      <c r="FA32" s="286"/>
      <c r="FB32" s="286"/>
      <c r="FC32" s="286"/>
      <c r="FD32" s="286"/>
      <c r="FE32" s="286"/>
      <c r="FF32" s="286"/>
      <c r="FG32" s="286"/>
      <c r="FH32" s="286"/>
      <c r="FI32" s="286"/>
      <c r="FJ32" s="286"/>
      <c r="FK32" s="286"/>
      <c r="FL32" s="286"/>
      <c r="FM32" s="286"/>
      <c r="FN32" s="286"/>
    </row>
    <row r="33" spans="1:170" s="275" customFormat="1" ht="20.25" customHeight="1">
      <c r="A33" s="672"/>
      <c r="B33" s="666"/>
      <c r="C33" s="666"/>
      <c r="D33" s="662"/>
      <c r="E33" s="662"/>
      <c r="F33" s="662"/>
      <c r="G33" s="662"/>
      <c r="H33" s="677"/>
      <c r="I33" s="662"/>
      <c r="J33" s="662"/>
      <c r="K33" s="664"/>
      <c r="L33" s="664"/>
      <c r="M33" s="661"/>
      <c r="N33" s="661"/>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c r="BY33" s="286"/>
      <c r="BZ33" s="286"/>
      <c r="CA33" s="286"/>
      <c r="CB33" s="286"/>
      <c r="CC33" s="286"/>
      <c r="CD33" s="286"/>
      <c r="CE33" s="286"/>
      <c r="CF33" s="286"/>
      <c r="CG33" s="286"/>
      <c r="CH33" s="286"/>
      <c r="CI33" s="286"/>
      <c r="CJ33" s="286"/>
      <c r="CK33" s="286"/>
      <c r="CL33" s="286"/>
      <c r="CM33" s="286"/>
      <c r="CN33" s="286"/>
      <c r="CO33" s="286"/>
      <c r="CP33" s="286"/>
      <c r="CQ33" s="286"/>
      <c r="CR33" s="286"/>
      <c r="CS33" s="286"/>
      <c r="CT33" s="286"/>
      <c r="CU33" s="286"/>
      <c r="CV33" s="286"/>
      <c r="CW33" s="286"/>
      <c r="CX33" s="286"/>
      <c r="CY33" s="286"/>
      <c r="CZ33" s="286"/>
      <c r="DA33" s="286"/>
      <c r="DB33" s="286"/>
      <c r="DC33" s="286"/>
      <c r="DD33" s="286"/>
      <c r="DE33" s="286"/>
      <c r="DF33" s="286"/>
      <c r="DG33" s="286"/>
      <c r="DH33" s="286"/>
      <c r="DI33" s="286"/>
      <c r="DJ33" s="286"/>
      <c r="DK33" s="286"/>
      <c r="DL33" s="286"/>
      <c r="DM33" s="286"/>
      <c r="DN33" s="286"/>
      <c r="DO33" s="286"/>
      <c r="DP33" s="286"/>
      <c r="DQ33" s="286"/>
      <c r="DR33" s="286"/>
      <c r="DS33" s="286"/>
      <c r="DT33" s="286"/>
      <c r="DU33" s="286"/>
      <c r="DV33" s="286"/>
      <c r="DW33" s="286"/>
      <c r="DX33" s="286"/>
      <c r="DY33" s="286"/>
      <c r="DZ33" s="286"/>
      <c r="EA33" s="286"/>
      <c r="EB33" s="286"/>
      <c r="EC33" s="286"/>
      <c r="ED33" s="286"/>
      <c r="EE33" s="286"/>
      <c r="EF33" s="286"/>
      <c r="EG33" s="286"/>
      <c r="EH33" s="286"/>
      <c r="EI33" s="286"/>
      <c r="EJ33" s="286"/>
      <c r="EK33" s="286"/>
      <c r="EL33" s="286"/>
      <c r="EM33" s="286"/>
      <c r="EN33" s="286"/>
      <c r="EO33" s="286"/>
      <c r="EP33" s="286"/>
      <c r="EQ33" s="286"/>
      <c r="ER33" s="286"/>
      <c r="ES33" s="286"/>
      <c r="ET33" s="286"/>
      <c r="EU33" s="286"/>
      <c r="EV33" s="286"/>
      <c r="EW33" s="286"/>
      <c r="EX33" s="286"/>
      <c r="EY33" s="286"/>
      <c r="EZ33" s="286"/>
      <c r="FA33" s="286"/>
      <c r="FB33" s="286"/>
      <c r="FC33" s="286"/>
      <c r="FD33" s="286"/>
      <c r="FE33" s="286"/>
      <c r="FF33" s="286"/>
      <c r="FG33" s="286"/>
      <c r="FH33" s="286"/>
      <c r="FI33" s="286"/>
      <c r="FJ33" s="286"/>
      <c r="FK33" s="286"/>
      <c r="FL33" s="286"/>
      <c r="FM33" s="286"/>
      <c r="FN33" s="286"/>
    </row>
    <row r="34" spans="1:170" ht="20.25" customHeight="1">
      <c r="A34" s="672"/>
      <c r="B34" s="666"/>
      <c r="C34" s="666"/>
      <c r="D34" s="662"/>
      <c r="E34" s="662"/>
      <c r="F34" s="662"/>
      <c r="G34" s="662"/>
      <c r="H34" s="677"/>
      <c r="I34" s="662"/>
      <c r="J34" s="662"/>
      <c r="K34" s="664"/>
      <c r="L34" s="664"/>
      <c r="M34" s="661"/>
      <c r="N34" s="661"/>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87"/>
      <c r="DD34" s="287"/>
      <c r="DE34" s="287"/>
      <c r="DF34" s="287"/>
      <c r="DG34" s="287"/>
      <c r="DH34" s="287"/>
      <c r="DI34" s="287"/>
      <c r="DJ34" s="287"/>
      <c r="DK34" s="287"/>
      <c r="DL34" s="287"/>
      <c r="DM34" s="287"/>
      <c r="DN34" s="287"/>
      <c r="DO34" s="287"/>
      <c r="DP34" s="287"/>
      <c r="DQ34" s="287"/>
      <c r="DR34" s="287"/>
      <c r="DS34" s="287"/>
      <c r="DT34" s="287"/>
      <c r="DU34" s="287"/>
      <c r="DV34" s="287"/>
      <c r="DW34" s="287"/>
      <c r="DX34" s="287"/>
      <c r="DY34" s="287"/>
      <c r="DZ34" s="287"/>
      <c r="EA34" s="287"/>
      <c r="EB34" s="287"/>
      <c r="EC34" s="287"/>
      <c r="ED34" s="287"/>
      <c r="EE34" s="287"/>
      <c r="EF34" s="287"/>
      <c r="EG34" s="287"/>
      <c r="EH34" s="287"/>
      <c r="EI34" s="287"/>
      <c r="EJ34" s="287"/>
      <c r="EK34" s="287"/>
      <c r="EL34" s="287"/>
      <c r="EM34" s="287"/>
      <c r="EN34" s="287"/>
      <c r="EO34" s="287"/>
      <c r="EP34" s="287"/>
      <c r="EQ34" s="287"/>
      <c r="ER34" s="287"/>
      <c r="ES34" s="287"/>
      <c r="ET34" s="287"/>
      <c r="EU34" s="287"/>
      <c r="EV34" s="287"/>
      <c r="EW34" s="287"/>
      <c r="EX34" s="287"/>
      <c r="EY34" s="287"/>
      <c r="EZ34" s="287"/>
      <c r="FA34" s="287"/>
      <c r="FB34" s="287"/>
      <c r="FC34" s="287"/>
      <c r="FD34" s="287"/>
      <c r="FE34" s="287"/>
      <c r="FF34" s="287"/>
      <c r="FG34" s="287"/>
      <c r="FH34" s="287"/>
      <c r="FI34" s="287"/>
      <c r="FJ34" s="287"/>
      <c r="FK34" s="287"/>
      <c r="FL34" s="287"/>
      <c r="FM34" s="287"/>
      <c r="FN34" s="288"/>
    </row>
    <row r="35" spans="1:170" ht="20.25" customHeight="1">
      <c r="A35" s="672"/>
      <c r="B35" s="666"/>
      <c r="C35" s="666"/>
      <c r="D35" s="662"/>
      <c r="E35" s="662"/>
      <c r="F35" s="662"/>
      <c r="G35" s="662"/>
      <c r="H35" s="677"/>
      <c r="I35" s="662"/>
      <c r="J35" s="662"/>
      <c r="K35" s="664"/>
      <c r="L35" s="664"/>
      <c r="M35" s="661"/>
      <c r="N35" s="661"/>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c r="DV35" s="287"/>
      <c r="DW35" s="287"/>
      <c r="DX35" s="287"/>
      <c r="DY35" s="287"/>
      <c r="DZ35" s="287"/>
      <c r="EA35" s="287"/>
      <c r="EB35" s="287"/>
      <c r="EC35" s="287"/>
      <c r="ED35" s="287"/>
      <c r="EE35" s="287"/>
      <c r="EF35" s="287"/>
      <c r="EG35" s="287"/>
      <c r="EH35" s="287"/>
      <c r="EI35" s="287"/>
      <c r="EJ35" s="287"/>
      <c r="EK35" s="287"/>
      <c r="EL35" s="287"/>
      <c r="EM35" s="287"/>
      <c r="EN35" s="287"/>
      <c r="EO35" s="287"/>
      <c r="EP35" s="287"/>
      <c r="EQ35" s="287"/>
      <c r="ER35" s="287"/>
      <c r="ES35" s="287"/>
      <c r="ET35" s="287"/>
      <c r="EU35" s="287"/>
      <c r="EV35" s="287"/>
      <c r="EW35" s="287"/>
      <c r="EX35" s="287"/>
      <c r="EY35" s="287"/>
      <c r="EZ35" s="287"/>
      <c r="FA35" s="287"/>
      <c r="FB35" s="287"/>
      <c r="FC35" s="287"/>
      <c r="FD35" s="287"/>
      <c r="FE35" s="287"/>
      <c r="FF35" s="287"/>
      <c r="FG35" s="287"/>
      <c r="FH35" s="287"/>
      <c r="FI35" s="287"/>
      <c r="FJ35" s="287"/>
      <c r="FK35" s="287"/>
      <c r="FL35" s="287"/>
      <c r="FM35" s="287"/>
      <c r="FN35" s="288"/>
    </row>
    <row r="36" spans="1:170" ht="20.25" customHeight="1">
      <c r="A36" s="672"/>
      <c r="B36" s="666"/>
      <c r="C36" s="666"/>
      <c r="D36" s="662"/>
      <c r="E36" s="662"/>
      <c r="F36" s="662"/>
      <c r="G36" s="662"/>
      <c r="H36" s="677"/>
      <c r="I36" s="662"/>
      <c r="J36" s="662"/>
      <c r="K36" s="664"/>
      <c r="L36" s="664"/>
      <c r="M36" s="661"/>
      <c r="N36" s="661"/>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E36" s="287"/>
      <c r="DF36" s="287"/>
      <c r="DG36" s="287"/>
      <c r="DH36" s="287"/>
      <c r="DI36" s="287"/>
      <c r="DJ36" s="287"/>
      <c r="DK36" s="287"/>
      <c r="DL36" s="287"/>
      <c r="DM36" s="287"/>
      <c r="DN36" s="287"/>
      <c r="DO36" s="287"/>
      <c r="DP36" s="287"/>
      <c r="DQ36" s="287"/>
      <c r="DR36" s="287"/>
      <c r="DS36" s="287"/>
      <c r="DT36" s="287"/>
      <c r="DU36" s="287"/>
      <c r="DV36" s="287"/>
      <c r="DW36" s="287"/>
      <c r="DX36" s="287"/>
      <c r="DY36" s="287"/>
      <c r="DZ36" s="287"/>
      <c r="EA36" s="287"/>
      <c r="EB36" s="287"/>
      <c r="EC36" s="287"/>
      <c r="ED36" s="287"/>
      <c r="EE36" s="287"/>
      <c r="EF36" s="287"/>
      <c r="EG36" s="287"/>
      <c r="EH36" s="287"/>
      <c r="EI36" s="287"/>
      <c r="EJ36" s="287"/>
      <c r="EK36" s="287"/>
      <c r="EL36" s="287"/>
      <c r="EM36" s="287"/>
      <c r="EN36" s="287"/>
      <c r="EO36" s="287"/>
      <c r="EP36" s="287"/>
      <c r="EQ36" s="287"/>
      <c r="ER36" s="287"/>
      <c r="ES36" s="287"/>
      <c r="ET36" s="287"/>
      <c r="EU36" s="287"/>
      <c r="EV36" s="287"/>
      <c r="EW36" s="287"/>
      <c r="EX36" s="287"/>
      <c r="EY36" s="287"/>
      <c r="EZ36" s="287"/>
      <c r="FA36" s="287"/>
      <c r="FB36" s="287"/>
      <c r="FC36" s="287"/>
      <c r="FD36" s="287"/>
      <c r="FE36" s="287"/>
      <c r="FF36" s="287"/>
      <c r="FG36" s="287"/>
      <c r="FH36" s="287"/>
      <c r="FI36" s="287"/>
      <c r="FJ36" s="287"/>
      <c r="FK36" s="287"/>
      <c r="FL36" s="287"/>
      <c r="FM36" s="287"/>
      <c r="FN36" s="288"/>
    </row>
    <row r="37" spans="1:170" ht="20.25" customHeight="1">
      <c r="A37" s="672"/>
      <c r="B37" s="666"/>
      <c r="C37" s="666"/>
      <c r="D37" s="662"/>
      <c r="E37" s="662"/>
      <c r="F37" s="662"/>
      <c r="G37" s="662"/>
      <c r="H37" s="677"/>
      <c r="I37" s="662"/>
      <c r="J37" s="662"/>
      <c r="K37" s="664"/>
      <c r="L37" s="664"/>
      <c r="M37" s="661"/>
      <c r="N37" s="661"/>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7"/>
      <c r="CJ37" s="287"/>
      <c r="CK37" s="287"/>
      <c r="CL37" s="287"/>
      <c r="CM37" s="287"/>
      <c r="CN37" s="287"/>
      <c r="CO37" s="287"/>
      <c r="CP37" s="287"/>
      <c r="CQ37" s="287"/>
      <c r="CR37" s="287"/>
      <c r="CS37" s="287"/>
      <c r="CT37" s="287"/>
      <c r="CU37" s="287"/>
      <c r="CV37" s="287"/>
      <c r="CW37" s="287"/>
      <c r="CX37" s="287"/>
      <c r="CY37" s="287"/>
      <c r="CZ37" s="287"/>
      <c r="DA37" s="287"/>
      <c r="DB37" s="287"/>
      <c r="DC37" s="287"/>
      <c r="DD37" s="287"/>
      <c r="DE37" s="287"/>
      <c r="DF37" s="287"/>
      <c r="DG37" s="287"/>
      <c r="DH37" s="287"/>
      <c r="DI37" s="287"/>
      <c r="DJ37" s="287"/>
      <c r="DK37" s="287"/>
      <c r="DL37" s="287"/>
      <c r="DM37" s="287"/>
      <c r="DN37" s="287"/>
      <c r="DO37" s="287"/>
      <c r="DP37" s="287"/>
      <c r="DQ37" s="287"/>
      <c r="DR37" s="287"/>
      <c r="DS37" s="287"/>
      <c r="DT37" s="287"/>
      <c r="DU37" s="287"/>
      <c r="DV37" s="287"/>
      <c r="DW37" s="287"/>
      <c r="DX37" s="287"/>
      <c r="DY37" s="287"/>
      <c r="DZ37" s="287"/>
      <c r="EA37" s="287"/>
      <c r="EB37" s="287"/>
      <c r="EC37" s="287"/>
      <c r="ED37" s="287"/>
      <c r="EE37" s="287"/>
      <c r="EF37" s="287"/>
      <c r="EG37" s="287"/>
      <c r="EH37" s="287"/>
      <c r="EI37" s="287"/>
      <c r="EJ37" s="287"/>
      <c r="EK37" s="287"/>
      <c r="EL37" s="287"/>
      <c r="EM37" s="287"/>
      <c r="EN37" s="287"/>
      <c r="EO37" s="287"/>
      <c r="EP37" s="287"/>
      <c r="EQ37" s="287"/>
      <c r="ER37" s="287"/>
      <c r="ES37" s="287"/>
      <c r="ET37" s="287"/>
      <c r="EU37" s="287"/>
      <c r="EV37" s="287"/>
      <c r="EW37" s="287"/>
      <c r="EX37" s="287"/>
      <c r="EY37" s="287"/>
      <c r="EZ37" s="287"/>
      <c r="FA37" s="287"/>
      <c r="FB37" s="287"/>
      <c r="FC37" s="287"/>
      <c r="FD37" s="287"/>
      <c r="FE37" s="287"/>
      <c r="FF37" s="287"/>
      <c r="FG37" s="287"/>
      <c r="FH37" s="287"/>
      <c r="FI37" s="287"/>
      <c r="FJ37" s="287"/>
      <c r="FK37" s="287"/>
      <c r="FL37" s="287"/>
      <c r="FM37" s="287"/>
      <c r="FN37" s="288"/>
    </row>
    <row r="38" spans="1:170" ht="20.25" customHeight="1">
      <c r="A38" s="672"/>
      <c r="B38" s="666"/>
      <c r="C38" s="666"/>
      <c r="D38" s="662"/>
      <c r="E38" s="662"/>
      <c r="F38" s="662"/>
      <c r="G38" s="662"/>
      <c r="H38" s="677"/>
      <c r="I38" s="662"/>
      <c r="J38" s="662"/>
      <c r="K38" s="664"/>
      <c r="L38" s="664"/>
      <c r="M38" s="661"/>
      <c r="N38" s="661"/>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87"/>
      <c r="CJ38" s="287"/>
      <c r="CK38" s="287"/>
      <c r="CL38" s="287"/>
      <c r="CM38" s="287"/>
      <c r="CN38" s="287"/>
      <c r="CO38" s="287"/>
      <c r="CP38" s="287"/>
      <c r="CQ38" s="287"/>
      <c r="CR38" s="287"/>
      <c r="CS38" s="287"/>
      <c r="CT38" s="287"/>
      <c r="CU38" s="287"/>
      <c r="CV38" s="287"/>
      <c r="CW38" s="287"/>
      <c r="CX38" s="287"/>
      <c r="CY38" s="287"/>
      <c r="CZ38" s="287"/>
      <c r="DA38" s="287"/>
      <c r="DB38" s="287"/>
      <c r="DC38" s="287"/>
      <c r="DD38" s="287"/>
      <c r="DE38" s="287"/>
      <c r="DF38" s="287"/>
      <c r="DG38" s="287"/>
      <c r="DH38" s="287"/>
      <c r="DI38" s="287"/>
      <c r="DJ38" s="287"/>
      <c r="DK38" s="287"/>
      <c r="DL38" s="287"/>
      <c r="DM38" s="287"/>
      <c r="DN38" s="287"/>
      <c r="DO38" s="287"/>
      <c r="DP38" s="287"/>
      <c r="DQ38" s="287"/>
      <c r="DR38" s="287"/>
      <c r="DS38" s="287"/>
      <c r="DT38" s="287"/>
      <c r="DU38" s="287"/>
      <c r="DV38" s="287"/>
      <c r="DW38" s="287"/>
      <c r="DX38" s="287"/>
      <c r="DY38" s="287"/>
      <c r="DZ38" s="287"/>
      <c r="EA38" s="287"/>
      <c r="EB38" s="287"/>
      <c r="EC38" s="287"/>
      <c r="ED38" s="287"/>
      <c r="EE38" s="287"/>
      <c r="EF38" s="287"/>
      <c r="EG38" s="287"/>
      <c r="EH38" s="287"/>
      <c r="EI38" s="287"/>
      <c r="EJ38" s="287"/>
      <c r="EK38" s="287"/>
      <c r="EL38" s="287"/>
      <c r="EM38" s="287"/>
      <c r="EN38" s="287"/>
      <c r="EO38" s="287"/>
      <c r="EP38" s="287"/>
      <c r="EQ38" s="287"/>
      <c r="ER38" s="287"/>
      <c r="ES38" s="287"/>
      <c r="ET38" s="287"/>
      <c r="EU38" s="287"/>
      <c r="EV38" s="287"/>
      <c r="EW38" s="287"/>
      <c r="EX38" s="287"/>
      <c r="EY38" s="287"/>
      <c r="EZ38" s="287"/>
      <c r="FA38" s="287"/>
      <c r="FB38" s="287"/>
      <c r="FC38" s="287"/>
      <c r="FD38" s="287"/>
      <c r="FE38" s="287"/>
      <c r="FF38" s="287"/>
      <c r="FG38" s="287"/>
      <c r="FH38" s="287"/>
      <c r="FI38" s="287"/>
      <c r="FJ38" s="287"/>
      <c r="FK38" s="287"/>
      <c r="FL38" s="287"/>
      <c r="FM38" s="287"/>
      <c r="FN38" s="288"/>
    </row>
    <row r="39" spans="1:170" s="275" customFormat="1" ht="20.25" customHeight="1">
      <c r="A39" s="672">
        <f>'7- Mapa Final'!A40</f>
        <v>4</v>
      </c>
      <c r="B39" s="666" t="str">
        <f>'7- Mapa Final'!B40</f>
        <v>Suspensión de los Servicios Públicos Domiciliarios y/o de Telefonía Móvil Celular (TMC)</v>
      </c>
      <c r="C39" s="666" t="str">
        <f>'7- Mapa Final'!C40</f>
        <v>Pérdida de los beneficios obtenidos mediante el uso de los Servicios Públicos domiciliarios y Servicios TMC.</v>
      </c>
      <c r="D39" s="667" t="str">
        <f>'7- Mapa Final'!J40</f>
        <v>Muy Baja - 1</v>
      </c>
      <c r="E39" s="667" t="str">
        <f>'7- Mapa Final'!K40</f>
        <v>Leve - 1</v>
      </c>
      <c r="F39" s="662" t="str">
        <f>'7- Mapa Final'!M40</f>
        <v>Bajo - 1</v>
      </c>
      <c r="G39" s="662" t="str">
        <f>'7- Mapa Final'!N40</f>
        <v>Aceptar el riesgo</v>
      </c>
      <c r="H39" s="677" t="str">
        <f>'7- Mapa Final'!O40</f>
        <v>Informe de los servicios administrativos y generales a cargo de la dependencia</v>
      </c>
      <c r="I39" s="662" t="s">
        <v>542</v>
      </c>
      <c r="J39" s="662"/>
      <c r="K39" s="663">
        <v>45474</v>
      </c>
      <c r="L39" s="663">
        <v>45565</v>
      </c>
      <c r="M39" s="659" t="s">
        <v>573</v>
      </c>
      <c r="N39" s="659" t="s">
        <v>422</v>
      </c>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c r="BY39" s="286"/>
      <c r="BZ39" s="286"/>
      <c r="CA39" s="286"/>
      <c r="CB39" s="286"/>
      <c r="CC39" s="286"/>
      <c r="CD39" s="286"/>
      <c r="CE39" s="286"/>
      <c r="CF39" s="286"/>
      <c r="CG39" s="286"/>
      <c r="CH39" s="286"/>
      <c r="CI39" s="286"/>
      <c r="CJ39" s="286"/>
      <c r="CK39" s="286"/>
      <c r="CL39" s="286"/>
      <c r="CM39" s="286"/>
      <c r="CN39" s="286"/>
      <c r="CO39" s="286"/>
      <c r="CP39" s="286"/>
      <c r="CQ39" s="286"/>
      <c r="CR39" s="286"/>
      <c r="CS39" s="286"/>
      <c r="CT39" s="286"/>
      <c r="CU39" s="286"/>
      <c r="CV39" s="286"/>
      <c r="CW39" s="286"/>
      <c r="CX39" s="286"/>
      <c r="CY39" s="286"/>
      <c r="CZ39" s="286"/>
      <c r="DA39" s="286"/>
      <c r="DB39" s="286"/>
      <c r="DC39" s="286"/>
      <c r="DD39" s="286"/>
      <c r="DE39" s="286"/>
      <c r="DF39" s="286"/>
      <c r="DG39" s="286"/>
      <c r="DH39" s="286"/>
      <c r="DI39" s="286"/>
      <c r="DJ39" s="286"/>
      <c r="DK39" s="286"/>
      <c r="DL39" s="286"/>
      <c r="DM39" s="286"/>
      <c r="DN39" s="286"/>
      <c r="DO39" s="286"/>
      <c r="DP39" s="286"/>
      <c r="DQ39" s="286"/>
      <c r="DR39" s="286"/>
      <c r="DS39" s="286"/>
      <c r="DT39" s="286"/>
      <c r="DU39" s="286"/>
      <c r="DV39" s="286"/>
      <c r="DW39" s="286"/>
      <c r="DX39" s="286"/>
      <c r="DY39" s="286"/>
      <c r="DZ39" s="286"/>
      <c r="EA39" s="286"/>
      <c r="EB39" s="286"/>
      <c r="EC39" s="286"/>
      <c r="ED39" s="286"/>
      <c r="EE39" s="286"/>
      <c r="EF39" s="286"/>
      <c r="EG39" s="286"/>
      <c r="EH39" s="286"/>
      <c r="EI39" s="286"/>
      <c r="EJ39" s="286"/>
      <c r="EK39" s="286"/>
      <c r="EL39" s="286"/>
      <c r="EM39" s="286"/>
      <c r="EN39" s="286"/>
      <c r="EO39" s="286"/>
      <c r="EP39" s="286"/>
      <c r="EQ39" s="286"/>
      <c r="ER39" s="286"/>
      <c r="ES39" s="286"/>
      <c r="ET39" s="286"/>
      <c r="EU39" s="286"/>
      <c r="EV39" s="286"/>
      <c r="EW39" s="286"/>
      <c r="EX39" s="286"/>
      <c r="EY39" s="286"/>
      <c r="EZ39" s="286"/>
      <c r="FA39" s="286"/>
      <c r="FB39" s="286"/>
      <c r="FC39" s="286"/>
      <c r="FD39" s="286"/>
      <c r="FE39" s="286"/>
      <c r="FF39" s="286"/>
      <c r="FG39" s="286"/>
      <c r="FH39" s="286"/>
      <c r="FI39" s="286"/>
      <c r="FJ39" s="286"/>
      <c r="FK39" s="286"/>
      <c r="FL39" s="286"/>
      <c r="FM39" s="286"/>
      <c r="FN39" s="286"/>
    </row>
    <row r="40" spans="1:170" s="275" customFormat="1" ht="20.25" customHeight="1">
      <c r="A40" s="672"/>
      <c r="B40" s="666"/>
      <c r="C40" s="666"/>
      <c r="D40" s="662"/>
      <c r="E40" s="662"/>
      <c r="F40" s="662"/>
      <c r="G40" s="662"/>
      <c r="H40" s="677"/>
      <c r="I40" s="662"/>
      <c r="J40" s="662"/>
      <c r="K40" s="664"/>
      <c r="L40" s="664"/>
      <c r="M40" s="659"/>
      <c r="N40" s="659"/>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6"/>
      <c r="EJ40" s="286"/>
      <c r="EK40" s="286"/>
      <c r="EL40" s="286"/>
      <c r="EM40" s="286"/>
      <c r="EN40" s="286"/>
      <c r="EO40" s="286"/>
      <c r="EP40" s="286"/>
      <c r="EQ40" s="286"/>
      <c r="ER40" s="286"/>
      <c r="ES40" s="286"/>
      <c r="ET40" s="286"/>
      <c r="EU40" s="286"/>
      <c r="EV40" s="286"/>
      <c r="EW40" s="286"/>
      <c r="EX40" s="286"/>
      <c r="EY40" s="286"/>
      <c r="EZ40" s="286"/>
      <c r="FA40" s="286"/>
      <c r="FB40" s="286"/>
      <c r="FC40" s="286"/>
      <c r="FD40" s="286"/>
      <c r="FE40" s="286"/>
      <c r="FF40" s="286"/>
      <c r="FG40" s="286"/>
      <c r="FH40" s="286"/>
      <c r="FI40" s="286"/>
      <c r="FJ40" s="286"/>
      <c r="FK40" s="286"/>
      <c r="FL40" s="286"/>
      <c r="FM40" s="286"/>
      <c r="FN40" s="286"/>
    </row>
    <row r="41" spans="1:170" s="275" customFormat="1" ht="20.25" customHeight="1">
      <c r="A41" s="672"/>
      <c r="B41" s="666"/>
      <c r="C41" s="666"/>
      <c r="D41" s="662"/>
      <c r="E41" s="662"/>
      <c r="F41" s="662"/>
      <c r="G41" s="662"/>
      <c r="H41" s="677"/>
      <c r="I41" s="662"/>
      <c r="J41" s="662"/>
      <c r="K41" s="664"/>
      <c r="L41" s="664"/>
      <c r="M41" s="659"/>
      <c r="N41" s="659"/>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6"/>
      <c r="CP41" s="286"/>
      <c r="CQ41" s="286"/>
      <c r="CR41" s="286"/>
      <c r="CS41" s="286"/>
      <c r="CT41" s="286"/>
      <c r="CU41" s="286"/>
      <c r="CV41" s="286"/>
      <c r="CW41" s="286"/>
      <c r="CX41" s="286"/>
      <c r="CY41" s="286"/>
      <c r="CZ41" s="286"/>
      <c r="DA41" s="286"/>
      <c r="DB41" s="286"/>
      <c r="DC41" s="286"/>
      <c r="DD41" s="286"/>
      <c r="DE41" s="286"/>
      <c r="DF41" s="286"/>
      <c r="DG41" s="286"/>
      <c r="DH41" s="286"/>
      <c r="DI41" s="286"/>
      <c r="DJ41" s="286"/>
      <c r="DK41" s="286"/>
      <c r="DL41" s="286"/>
      <c r="DM41" s="286"/>
      <c r="DN41" s="286"/>
      <c r="DO41" s="286"/>
      <c r="DP41" s="286"/>
      <c r="DQ41" s="286"/>
      <c r="DR41" s="286"/>
      <c r="DS41" s="286"/>
      <c r="DT41" s="286"/>
      <c r="DU41" s="286"/>
      <c r="DV41" s="286"/>
      <c r="DW41" s="286"/>
      <c r="DX41" s="286"/>
      <c r="DY41" s="286"/>
      <c r="DZ41" s="286"/>
      <c r="EA41" s="286"/>
      <c r="EB41" s="286"/>
      <c r="EC41" s="286"/>
      <c r="ED41" s="286"/>
      <c r="EE41" s="286"/>
      <c r="EF41" s="286"/>
      <c r="EG41" s="286"/>
      <c r="EH41" s="286"/>
      <c r="EI41" s="286"/>
      <c r="EJ41" s="286"/>
      <c r="EK41" s="286"/>
      <c r="EL41" s="286"/>
      <c r="EM41" s="286"/>
      <c r="EN41" s="286"/>
      <c r="EO41" s="286"/>
      <c r="EP41" s="286"/>
      <c r="EQ41" s="286"/>
      <c r="ER41" s="286"/>
      <c r="ES41" s="286"/>
      <c r="ET41" s="286"/>
      <c r="EU41" s="286"/>
      <c r="EV41" s="286"/>
      <c r="EW41" s="286"/>
      <c r="EX41" s="286"/>
      <c r="EY41" s="286"/>
      <c r="EZ41" s="286"/>
      <c r="FA41" s="286"/>
      <c r="FB41" s="286"/>
      <c r="FC41" s="286"/>
      <c r="FD41" s="286"/>
      <c r="FE41" s="286"/>
      <c r="FF41" s="286"/>
      <c r="FG41" s="286"/>
      <c r="FH41" s="286"/>
      <c r="FI41" s="286"/>
      <c r="FJ41" s="286"/>
      <c r="FK41" s="286"/>
      <c r="FL41" s="286"/>
      <c r="FM41" s="286"/>
      <c r="FN41" s="286"/>
    </row>
    <row r="42" spans="1:170" s="275" customFormat="1" ht="20.25" customHeight="1">
      <c r="A42" s="672"/>
      <c r="B42" s="666"/>
      <c r="C42" s="666"/>
      <c r="D42" s="662"/>
      <c r="E42" s="662"/>
      <c r="F42" s="662"/>
      <c r="G42" s="662"/>
      <c r="H42" s="677"/>
      <c r="I42" s="662"/>
      <c r="J42" s="662"/>
      <c r="K42" s="664"/>
      <c r="L42" s="664"/>
      <c r="M42" s="659"/>
      <c r="N42" s="659"/>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c r="DV42" s="286"/>
      <c r="DW42" s="286"/>
      <c r="DX42" s="286"/>
      <c r="DY42" s="286"/>
      <c r="DZ42" s="286"/>
      <c r="EA42" s="286"/>
      <c r="EB42" s="286"/>
      <c r="EC42" s="286"/>
      <c r="ED42" s="286"/>
      <c r="EE42" s="286"/>
      <c r="EF42" s="286"/>
      <c r="EG42" s="286"/>
      <c r="EH42" s="286"/>
      <c r="EI42" s="286"/>
      <c r="EJ42" s="286"/>
      <c r="EK42" s="286"/>
      <c r="EL42" s="286"/>
      <c r="EM42" s="286"/>
      <c r="EN42" s="286"/>
      <c r="EO42" s="286"/>
      <c r="EP42" s="286"/>
      <c r="EQ42" s="286"/>
      <c r="ER42" s="286"/>
      <c r="ES42" s="286"/>
      <c r="ET42" s="286"/>
      <c r="EU42" s="286"/>
      <c r="EV42" s="286"/>
      <c r="EW42" s="286"/>
      <c r="EX42" s="286"/>
      <c r="EY42" s="286"/>
      <c r="EZ42" s="286"/>
      <c r="FA42" s="286"/>
      <c r="FB42" s="286"/>
      <c r="FC42" s="286"/>
      <c r="FD42" s="286"/>
      <c r="FE42" s="286"/>
      <c r="FF42" s="286"/>
      <c r="FG42" s="286"/>
      <c r="FH42" s="286"/>
      <c r="FI42" s="286"/>
      <c r="FJ42" s="286"/>
      <c r="FK42" s="286"/>
      <c r="FL42" s="286"/>
      <c r="FM42" s="286"/>
      <c r="FN42" s="286"/>
    </row>
    <row r="43" spans="1:170" s="275" customFormat="1" ht="20.25" customHeight="1">
      <c r="A43" s="672"/>
      <c r="B43" s="666"/>
      <c r="C43" s="666"/>
      <c r="D43" s="662"/>
      <c r="E43" s="662"/>
      <c r="F43" s="662"/>
      <c r="G43" s="662"/>
      <c r="H43" s="677"/>
      <c r="I43" s="662"/>
      <c r="J43" s="662"/>
      <c r="K43" s="664"/>
      <c r="L43" s="664"/>
      <c r="M43" s="659"/>
      <c r="N43" s="659"/>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c r="DM43" s="286"/>
      <c r="DN43" s="286"/>
      <c r="DO43" s="286"/>
      <c r="DP43" s="286"/>
      <c r="DQ43" s="286"/>
      <c r="DR43" s="286"/>
      <c r="DS43" s="286"/>
      <c r="DT43" s="286"/>
      <c r="DU43" s="286"/>
      <c r="DV43" s="286"/>
      <c r="DW43" s="286"/>
      <c r="DX43" s="286"/>
      <c r="DY43" s="286"/>
      <c r="DZ43" s="286"/>
      <c r="EA43" s="286"/>
      <c r="EB43" s="286"/>
      <c r="EC43" s="286"/>
      <c r="ED43" s="286"/>
      <c r="EE43" s="286"/>
      <c r="EF43" s="286"/>
      <c r="EG43" s="286"/>
      <c r="EH43" s="286"/>
      <c r="EI43" s="286"/>
      <c r="EJ43" s="286"/>
      <c r="EK43" s="286"/>
      <c r="EL43" s="286"/>
      <c r="EM43" s="286"/>
      <c r="EN43" s="286"/>
      <c r="EO43" s="286"/>
      <c r="EP43" s="286"/>
      <c r="EQ43" s="286"/>
      <c r="ER43" s="286"/>
      <c r="ES43" s="286"/>
      <c r="ET43" s="286"/>
      <c r="EU43" s="286"/>
      <c r="EV43" s="286"/>
      <c r="EW43" s="286"/>
      <c r="EX43" s="286"/>
      <c r="EY43" s="286"/>
      <c r="EZ43" s="286"/>
      <c r="FA43" s="286"/>
      <c r="FB43" s="286"/>
      <c r="FC43" s="286"/>
      <c r="FD43" s="286"/>
      <c r="FE43" s="286"/>
      <c r="FF43" s="286"/>
      <c r="FG43" s="286"/>
      <c r="FH43" s="286"/>
      <c r="FI43" s="286"/>
      <c r="FJ43" s="286"/>
      <c r="FK43" s="286"/>
      <c r="FL43" s="286"/>
      <c r="FM43" s="286"/>
      <c r="FN43" s="286"/>
    </row>
    <row r="44" spans="1:170" ht="20.25" customHeight="1">
      <c r="A44" s="672"/>
      <c r="B44" s="666"/>
      <c r="C44" s="666"/>
      <c r="D44" s="662"/>
      <c r="E44" s="662"/>
      <c r="F44" s="662"/>
      <c r="G44" s="662"/>
      <c r="H44" s="677"/>
      <c r="I44" s="662"/>
      <c r="J44" s="662"/>
      <c r="K44" s="664"/>
      <c r="L44" s="664"/>
      <c r="M44" s="659"/>
      <c r="N44" s="659"/>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7"/>
      <c r="CY44" s="287"/>
      <c r="CZ44" s="287"/>
      <c r="DA44" s="287"/>
      <c r="DB44" s="287"/>
      <c r="DC44" s="287"/>
      <c r="DD44" s="287"/>
      <c r="DE44" s="287"/>
      <c r="DF44" s="287"/>
      <c r="DG44" s="287"/>
      <c r="DH44" s="287"/>
      <c r="DI44" s="287"/>
      <c r="DJ44" s="287"/>
      <c r="DK44" s="287"/>
      <c r="DL44" s="287"/>
      <c r="DM44" s="287"/>
      <c r="DN44" s="287"/>
      <c r="DO44" s="287"/>
      <c r="DP44" s="287"/>
      <c r="DQ44" s="287"/>
      <c r="DR44" s="287"/>
      <c r="DS44" s="287"/>
      <c r="DT44" s="287"/>
      <c r="DU44" s="287"/>
      <c r="DV44" s="287"/>
      <c r="DW44" s="287"/>
      <c r="DX44" s="287"/>
      <c r="DY44" s="287"/>
      <c r="DZ44" s="287"/>
      <c r="EA44" s="287"/>
      <c r="EB44" s="287"/>
      <c r="EC44" s="287"/>
      <c r="ED44" s="287"/>
      <c r="EE44" s="287"/>
      <c r="EF44" s="287"/>
      <c r="EG44" s="287"/>
      <c r="EH44" s="287"/>
      <c r="EI44" s="287"/>
      <c r="EJ44" s="287"/>
      <c r="EK44" s="287"/>
      <c r="EL44" s="287"/>
      <c r="EM44" s="287"/>
      <c r="EN44" s="287"/>
      <c r="EO44" s="287"/>
      <c r="EP44" s="287"/>
      <c r="EQ44" s="287"/>
      <c r="ER44" s="287"/>
      <c r="ES44" s="287"/>
      <c r="ET44" s="287"/>
      <c r="EU44" s="287"/>
      <c r="EV44" s="287"/>
      <c r="EW44" s="287"/>
      <c r="EX44" s="287"/>
      <c r="EY44" s="287"/>
      <c r="EZ44" s="287"/>
      <c r="FA44" s="287"/>
      <c r="FB44" s="287"/>
      <c r="FC44" s="287"/>
      <c r="FD44" s="287"/>
      <c r="FE44" s="287"/>
      <c r="FF44" s="287"/>
      <c r="FG44" s="287"/>
      <c r="FH44" s="287"/>
      <c r="FI44" s="287"/>
      <c r="FJ44" s="287"/>
      <c r="FK44" s="287"/>
      <c r="FL44" s="287"/>
      <c r="FM44" s="287"/>
      <c r="FN44" s="288"/>
    </row>
    <row r="45" spans="1:170" ht="20.25" customHeight="1">
      <c r="A45" s="672"/>
      <c r="B45" s="666"/>
      <c r="C45" s="666"/>
      <c r="D45" s="662"/>
      <c r="E45" s="662"/>
      <c r="F45" s="662"/>
      <c r="G45" s="662"/>
      <c r="H45" s="677"/>
      <c r="I45" s="662"/>
      <c r="J45" s="662"/>
      <c r="K45" s="664"/>
      <c r="L45" s="664"/>
      <c r="M45" s="659"/>
      <c r="N45" s="659"/>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7"/>
      <c r="CM45" s="287"/>
      <c r="CN45" s="287"/>
      <c r="CO45" s="287"/>
      <c r="CP45" s="287"/>
      <c r="CQ45" s="287"/>
      <c r="CR45" s="287"/>
      <c r="CS45" s="287"/>
      <c r="CT45" s="287"/>
      <c r="CU45" s="287"/>
      <c r="CV45" s="287"/>
      <c r="CW45" s="287"/>
      <c r="CX45" s="287"/>
      <c r="CY45" s="287"/>
      <c r="CZ45" s="287"/>
      <c r="DA45" s="287"/>
      <c r="DB45" s="287"/>
      <c r="DC45" s="287"/>
      <c r="DD45" s="287"/>
      <c r="DE45" s="287"/>
      <c r="DF45" s="287"/>
      <c r="DG45" s="287"/>
      <c r="DH45" s="287"/>
      <c r="DI45" s="287"/>
      <c r="DJ45" s="287"/>
      <c r="DK45" s="287"/>
      <c r="DL45" s="287"/>
      <c r="DM45" s="287"/>
      <c r="DN45" s="287"/>
      <c r="DO45" s="287"/>
      <c r="DP45" s="287"/>
      <c r="DQ45" s="287"/>
      <c r="DR45" s="287"/>
      <c r="DS45" s="287"/>
      <c r="DT45" s="287"/>
      <c r="DU45" s="287"/>
      <c r="DV45" s="287"/>
      <c r="DW45" s="287"/>
      <c r="DX45" s="287"/>
      <c r="DY45" s="287"/>
      <c r="DZ45" s="287"/>
      <c r="EA45" s="287"/>
      <c r="EB45" s="287"/>
      <c r="EC45" s="287"/>
      <c r="ED45" s="287"/>
      <c r="EE45" s="287"/>
      <c r="EF45" s="287"/>
      <c r="EG45" s="287"/>
      <c r="EH45" s="287"/>
      <c r="EI45" s="287"/>
      <c r="EJ45" s="287"/>
      <c r="EK45" s="287"/>
      <c r="EL45" s="287"/>
      <c r="EM45" s="287"/>
      <c r="EN45" s="287"/>
      <c r="EO45" s="287"/>
      <c r="EP45" s="287"/>
      <c r="EQ45" s="287"/>
      <c r="ER45" s="287"/>
      <c r="ES45" s="287"/>
      <c r="ET45" s="287"/>
      <c r="EU45" s="287"/>
      <c r="EV45" s="287"/>
      <c r="EW45" s="287"/>
      <c r="EX45" s="287"/>
      <c r="EY45" s="287"/>
      <c r="EZ45" s="287"/>
      <c r="FA45" s="287"/>
      <c r="FB45" s="287"/>
      <c r="FC45" s="287"/>
      <c r="FD45" s="287"/>
      <c r="FE45" s="287"/>
      <c r="FF45" s="287"/>
      <c r="FG45" s="287"/>
      <c r="FH45" s="287"/>
      <c r="FI45" s="287"/>
      <c r="FJ45" s="287"/>
      <c r="FK45" s="287"/>
      <c r="FL45" s="287"/>
      <c r="FM45" s="287"/>
      <c r="FN45" s="288"/>
    </row>
    <row r="46" spans="1:170" ht="20.25" customHeight="1">
      <c r="A46" s="672"/>
      <c r="B46" s="666"/>
      <c r="C46" s="666"/>
      <c r="D46" s="662"/>
      <c r="E46" s="662"/>
      <c r="F46" s="662"/>
      <c r="G46" s="662"/>
      <c r="H46" s="677"/>
      <c r="I46" s="662"/>
      <c r="J46" s="662"/>
      <c r="K46" s="664"/>
      <c r="L46" s="664"/>
      <c r="M46" s="659"/>
      <c r="N46" s="659"/>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c r="CQ46" s="287"/>
      <c r="CR46" s="287"/>
      <c r="CS46" s="287"/>
      <c r="CT46" s="287"/>
      <c r="CU46" s="287"/>
      <c r="CV46" s="287"/>
      <c r="CW46" s="287"/>
      <c r="CX46" s="287"/>
      <c r="CY46" s="287"/>
      <c r="CZ46" s="287"/>
      <c r="DA46" s="287"/>
      <c r="DB46" s="287"/>
      <c r="DC46" s="287"/>
      <c r="DD46" s="287"/>
      <c r="DE46" s="287"/>
      <c r="DF46" s="287"/>
      <c r="DG46" s="287"/>
      <c r="DH46" s="287"/>
      <c r="DI46" s="287"/>
      <c r="DJ46" s="287"/>
      <c r="DK46" s="287"/>
      <c r="DL46" s="287"/>
      <c r="DM46" s="287"/>
      <c r="DN46" s="287"/>
      <c r="DO46" s="287"/>
      <c r="DP46" s="287"/>
      <c r="DQ46" s="287"/>
      <c r="DR46" s="287"/>
      <c r="DS46" s="287"/>
      <c r="DT46" s="287"/>
      <c r="DU46" s="287"/>
      <c r="DV46" s="287"/>
      <c r="DW46" s="287"/>
      <c r="DX46" s="287"/>
      <c r="DY46" s="287"/>
      <c r="DZ46" s="287"/>
      <c r="EA46" s="287"/>
      <c r="EB46" s="287"/>
      <c r="EC46" s="287"/>
      <c r="ED46" s="287"/>
      <c r="EE46" s="287"/>
      <c r="EF46" s="287"/>
      <c r="EG46" s="287"/>
      <c r="EH46" s="287"/>
      <c r="EI46" s="287"/>
      <c r="EJ46" s="287"/>
      <c r="EK46" s="287"/>
      <c r="EL46" s="287"/>
      <c r="EM46" s="287"/>
      <c r="EN46" s="287"/>
      <c r="EO46" s="287"/>
      <c r="EP46" s="287"/>
      <c r="EQ46" s="287"/>
      <c r="ER46" s="287"/>
      <c r="ES46" s="287"/>
      <c r="ET46" s="287"/>
      <c r="EU46" s="287"/>
      <c r="EV46" s="287"/>
      <c r="EW46" s="287"/>
      <c r="EX46" s="287"/>
      <c r="EY46" s="287"/>
      <c r="EZ46" s="287"/>
      <c r="FA46" s="287"/>
      <c r="FB46" s="287"/>
      <c r="FC46" s="287"/>
      <c r="FD46" s="287"/>
      <c r="FE46" s="287"/>
      <c r="FF46" s="287"/>
      <c r="FG46" s="287"/>
      <c r="FH46" s="287"/>
      <c r="FI46" s="287"/>
      <c r="FJ46" s="287"/>
      <c r="FK46" s="287"/>
      <c r="FL46" s="287"/>
      <c r="FM46" s="287"/>
      <c r="FN46" s="288"/>
    </row>
    <row r="47" spans="1:170" ht="20.25" customHeight="1">
      <c r="A47" s="672"/>
      <c r="B47" s="666"/>
      <c r="C47" s="666"/>
      <c r="D47" s="662"/>
      <c r="E47" s="662"/>
      <c r="F47" s="662"/>
      <c r="G47" s="662"/>
      <c r="H47" s="677"/>
      <c r="I47" s="662"/>
      <c r="J47" s="662"/>
      <c r="K47" s="664"/>
      <c r="L47" s="664"/>
      <c r="M47" s="659"/>
      <c r="N47" s="659"/>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7"/>
      <c r="CK47" s="287"/>
      <c r="CL47" s="287"/>
      <c r="CM47" s="287"/>
      <c r="CN47" s="287"/>
      <c r="CO47" s="287"/>
      <c r="CP47" s="287"/>
      <c r="CQ47" s="287"/>
      <c r="CR47" s="287"/>
      <c r="CS47" s="287"/>
      <c r="CT47" s="287"/>
      <c r="CU47" s="287"/>
      <c r="CV47" s="287"/>
      <c r="CW47" s="287"/>
      <c r="CX47" s="287"/>
      <c r="CY47" s="287"/>
      <c r="CZ47" s="287"/>
      <c r="DA47" s="287"/>
      <c r="DB47" s="287"/>
      <c r="DC47" s="287"/>
      <c r="DD47" s="287"/>
      <c r="DE47" s="287"/>
      <c r="DF47" s="287"/>
      <c r="DG47" s="287"/>
      <c r="DH47" s="287"/>
      <c r="DI47" s="287"/>
      <c r="DJ47" s="287"/>
      <c r="DK47" s="287"/>
      <c r="DL47" s="287"/>
      <c r="DM47" s="287"/>
      <c r="DN47" s="287"/>
      <c r="DO47" s="287"/>
      <c r="DP47" s="287"/>
      <c r="DQ47" s="287"/>
      <c r="DR47" s="287"/>
      <c r="DS47" s="287"/>
      <c r="DT47" s="287"/>
      <c r="DU47" s="287"/>
      <c r="DV47" s="287"/>
      <c r="DW47" s="287"/>
      <c r="DX47" s="287"/>
      <c r="DY47" s="287"/>
      <c r="DZ47" s="287"/>
      <c r="EA47" s="287"/>
      <c r="EB47" s="287"/>
      <c r="EC47" s="287"/>
      <c r="ED47" s="287"/>
      <c r="EE47" s="287"/>
      <c r="EF47" s="287"/>
      <c r="EG47" s="287"/>
      <c r="EH47" s="287"/>
      <c r="EI47" s="287"/>
      <c r="EJ47" s="287"/>
      <c r="EK47" s="287"/>
      <c r="EL47" s="287"/>
      <c r="EM47" s="287"/>
      <c r="EN47" s="287"/>
      <c r="EO47" s="287"/>
      <c r="EP47" s="287"/>
      <c r="EQ47" s="287"/>
      <c r="ER47" s="287"/>
      <c r="ES47" s="287"/>
      <c r="ET47" s="287"/>
      <c r="EU47" s="287"/>
      <c r="EV47" s="287"/>
      <c r="EW47" s="287"/>
      <c r="EX47" s="287"/>
      <c r="EY47" s="287"/>
      <c r="EZ47" s="287"/>
      <c r="FA47" s="287"/>
      <c r="FB47" s="287"/>
      <c r="FC47" s="287"/>
      <c r="FD47" s="287"/>
      <c r="FE47" s="287"/>
      <c r="FF47" s="287"/>
      <c r="FG47" s="287"/>
      <c r="FH47" s="287"/>
      <c r="FI47" s="287"/>
      <c r="FJ47" s="287"/>
      <c r="FK47" s="287"/>
      <c r="FL47" s="287"/>
      <c r="FM47" s="287"/>
      <c r="FN47" s="288"/>
    </row>
    <row r="48" spans="1:170" ht="20.25" customHeight="1">
      <c r="A48" s="672"/>
      <c r="B48" s="666"/>
      <c r="C48" s="666"/>
      <c r="D48" s="662"/>
      <c r="E48" s="662"/>
      <c r="F48" s="662"/>
      <c r="G48" s="662"/>
      <c r="H48" s="677"/>
      <c r="I48" s="662"/>
      <c r="J48" s="662"/>
      <c r="K48" s="664"/>
      <c r="L48" s="664"/>
      <c r="M48" s="659"/>
      <c r="N48" s="659"/>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c r="CO48" s="287"/>
      <c r="CP48" s="287"/>
      <c r="CQ48" s="287"/>
      <c r="CR48" s="287"/>
      <c r="CS48" s="287"/>
      <c r="CT48" s="287"/>
      <c r="CU48" s="287"/>
      <c r="CV48" s="287"/>
      <c r="CW48" s="287"/>
      <c r="CX48" s="287"/>
      <c r="CY48" s="287"/>
      <c r="CZ48" s="287"/>
      <c r="DA48" s="287"/>
      <c r="DB48" s="287"/>
      <c r="DC48" s="287"/>
      <c r="DD48" s="287"/>
      <c r="DE48" s="287"/>
      <c r="DF48" s="287"/>
      <c r="DG48" s="287"/>
      <c r="DH48" s="287"/>
      <c r="DI48" s="287"/>
      <c r="DJ48" s="287"/>
      <c r="DK48" s="287"/>
      <c r="DL48" s="287"/>
      <c r="DM48" s="287"/>
      <c r="DN48" s="287"/>
      <c r="DO48" s="287"/>
      <c r="DP48" s="287"/>
      <c r="DQ48" s="287"/>
      <c r="DR48" s="287"/>
      <c r="DS48" s="287"/>
      <c r="DT48" s="287"/>
      <c r="DU48" s="287"/>
      <c r="DV48" s="287"/>
      <c r="DW48" s="287"/>
      <c r="DX48" s="287"/>
      <c r="DY48" s="287"/>
      <c r="DZ48" s="287"/>
      <c r="EA48" s="287"/>
      <c r="EB48" s="287"/>
      <c r="EC48" s="287"/>
      <c r="ED48" s="287"/>
      <c r="EE48" s="287"/>
      <c r="EF48" s="287"/>
      <c r="EG48" s="287"/>
      <c r="EH48" s="287"/>
      <c r="EI48" s="287"/>
      <c r="EJ48" s="287"/>
      <c r="EK48" s="287"/>
      <c r="EL48" s="287"/>
      <c r="EM48" s="287"/>
      <c r="EN48" s="287"/>
      <c r="EO48" s="287"/>
      <c r="EP48" s="287"/>
      <c r="EQ48" s="287"/>
      <c r="ER48" s="287"/>
      <c r="ES48" s="287"/>
      <c r="ET48" s="287"/>
      <c r="EU48" s="287"/>
      <c r="EV48" s="287"/>
      <c r="EW48" s="287"/>
      <c r="EX48" s="287"/>
      <c r="EY48" s="287"/>
      <c r="EZ48" s="287"/>
      <c r="FA48" s="287"/>
      <c r="FB48" s="287"/>
      <c r="FC48" s="287"/>
      <c r="FD48" s="287"/>
      <c r="FE48" s="287"/>
      <c r="FF48" s="287"/>
      <c r="FG48" s="287"/>
      <c r="FH48" s="287"/>
      <c r="FI48" s="287"/>
      <c r="FJ48" s="287"/>
      <c r="FK48" s="287"/>
      <c r="FL48" s="287"/>
      <c r="FM48" s="287"/>
      <c r="FN48" s="288"/>
    </row>
    <row r="49" spans="1:170" s="275" customFormat="1" ht="20.25" customHeight="1">
      <c r="A49" s="672">
        <f>'7- Mapa Final'!A50</f>
        <v>5</v>
      </c>
      <c r="B49" s="666" t="str">
        <f>'7- Mapa Final'!B50</f>
        <v>Tener registros desactualizados del parque automotor de la Rama Judicial (Hojas de vida de los vehículos, reporte de novedades) y/o pérdida de la información anéxa documentada.</v>
      </c>
      <c r="C49" s="666" t="str">
        <f>'7- Mapa Final'!C50</f>
        <v>Falta de información para realizar seguimiento en términos de cumplimiento, detección y análisis de las novedades de los vehículos.</v>
      </c>
      <c r="D49" s="667" t="str">
        <f>'7- Mapa Final'!J50</f>
        <v>Muy Baja - 1</v>
      </c>
      <c r="E49" s="667" t="str">
        <f>'7- Mapa Final'!K50</f>
        <v>Leve - 1</v>
      </c>
      <c r="F49" s="662" t="str">
        <f>'7- Mapa Final'!M50</f>
        <v>Bajo - 1</v>
      </c>
      <c r="G49" s="662" t="str">
        <f>'7- Mapa Final'!N50</f>
        <v>Aceptar el riesgo</v>
      </c>
      <c r="H49" s="677" t="str">
        <f>'7- Mapa Final'!O50</f>
        <v>Informe de administración, mantenimiento, control y suministro de insumos para el parque automotor</v>
      </c>
      <c r="I49" s="662" t="s">
        <v>542</v>
      </c>
      <c r="J49" s="662"/>
      <c r="K49" s="663">
        <v>45474</v>
      </c>
      <c r="L49" s="663">
        <v>45565</v>
      </c>
      <c r="M49" s="659" t="s">
        <v>574</v>
      </c>
      <c r="N49" s="659" t="s">
        <v>424</v>
      </c>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86"/>
      <c r="BT49" s="286"/>
      <c r="BU49" s="286"/>
      <c r="BV49" s="286"/>
      <c r="BW49" s="286"/>
      <c r="BX49" s="286"/>
      <c r="BY49" s="286"/>
      <c r="BZ49" s="286"/>
      <c r="CA49" s="286"/>
      <c r="CB49" s="286"/>
      <c r="CC49" s="286"/>
      <c r="CD49" s="286"/>
      <c r="CE49" s="286"/>
      <c r="CF49" s="286"/>
      <c r="CG49" s="286"/>
      <c r="CH49" s="286"/>
      <c r="CI49" s="286"/>
      <c r="CJ49" s="286"/>
      <c r="CK49" s="286"/>
      <c r="CL49" s="286"/>
      <c r="CM49" s="286"/>
      <c r="CN49" s="286"/>
      <c r="CO49" s="286"/>
      <c r="CP49" s="286"/>
      <c r="CQ49" s="286"/>
      <c r="CR49" s="286"/>
      <c r="CS49" s="286"/>
      <c r="CT49" s="286"/>
      <c r="CU49" s="286"/>
      <c r="CV49" s="286"/>
      <c r="CW49" s="286"/>
      <c r="CX49" s="286"/>
      <c r="CY49" s="286"/>
      <c r="CZ49" s="286"/>
      <c r="DA49" s="286"/>
      <c r="DB49" s="286"/>
      <c r="DC49" s="286"/>
      <c r="DD49" s="286"/>
      <c r="DE49" s="286"/>
      <c r="DF49" s="286"/>
      <c r="DG49" s="286"/>
      <c r="DH49" s="286"/>
      <c r="DI49" s="286"/>
      <c r="DJ49" s="286"/>
      <c r="DK49" s="286"/>
      <c r="DL49" s="286"/>
      <c r="DM49" s="286"/>
      <c r="DN49" s="286"/>
      <c r="DO49" s="286"/>
      <c r="DP49" s="286"/>
      <c r="DQ49" s="286"/>
      <c r="DR49" s="286"/>
      <c r="DS49" s="286"/>
      <c r="DT49" s="286"/>
      <c r="DU49" s="286"/>
      <c r="DV49" s="286"/>
      <c r="DW49" s="286"/>
      <c r="DX49" s="286"/>
      <c r="DY49" s="286"/>
      <c r="DZ49" s="286"/>
      <c r="EA49" s="286"/>
      <c r="EB49" s="286"/>
      <c r="EC49" s="286"/>
      <c r="ED49" s="286"/>
      <c r="EE49" s="286"/>
      <c r="EF49" s="286"/>
      <c r="EG49" s="286"/>
      <c r="EH49" s="286"/>
      <c r="EI49" s="286"/>
      <c r="EJ49" s="286"/>
      <c r="EK49" s="286"/>
      <c r="EL49" s="286"/>
      <c r="EM49" s="286"/>
      <c r="EN49" s="286"/>
      <c r="EO49" s="286"/>
      <c r="EP49" s="286"/>
      <c r="EQ49" s="286"/>
      <c r="ER49" s="286"/>
      <c r="ES49" s="286"/>
      <c r="ET49" s="286"/>
      <c r="EU49" s="286"/>
      <c r="EV49" s="286"/>
      <c r="EW49" s="286"/>
      <c r="EX49" s="286"/>
      <c r="EY49" s="286"/>
      <c r="EZ49" s="286"/>
      <c r="FA49" s="286"/>
      <c r="FB49" s="286"/>
      <c r="FC49" s="286"/>
      <c r="FD49" s="286"/>
      <c r="FE49" s="286"/>
      <c r="FF49" s="286"/>
      <c r="FG49" s="286"/>
      <c r="FH49" s="286"/>
      <c r="FI49" s="286"/>
      <c r="FJ49" s="286"/>
      <c r="FK49" s="286"/>
      <c r="FL49" s="286"/>
      <c r="FM49" s="286"/>
      <c r="FN49" s="286"/>
    </row>
    <row r="50" spans="1:170" s="275" customFormat="1" ht="20.25" customHeight="1">
      <c r="A50" s="672"/>
      <c r="B50" s="666"/>
      <c r="C50" s="666"/>
      <c r="D50" s="662"/>
      <c r="E50" s="662"/>
      <c r="F50" s="662"/>
      <c r="G50" s="662"/>
      <c r="H50" s="677"/>
      <c r="I50" s="662"/>
      <c r="J50" s="662"/>
      <c r="K50" s="664"/>
      <c r="L50" s="664"/>
      <c r="M50" s="659"/>
      <c r="N50" s="659"/>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86"/>
      <c r="CG50" s="286"/>
      <c r="CH50" s="286"/>
      <c r="CI50" s="286"/>
      <c r="CJ50" s="286"/>
      <c r="CK50" s="286"/>
      <c r="CL50" s="286"/>
      <c r="CM50" s="286"/>
      <c r="CN50" s="286"/>
      <c r="CO50" s="286"/>
      <c r="CP50" s="286"/>
      <c r="CQ50" s="286"/>
      <c r="CR50" s="286"/>
      <c r="CS50" s="286"/>
      <c r="CT50" s="286"/>
      <c r="CU50" s="286"/>
      <c r="CV50" s="286"/>
      <c r="CW50" s="286"/>
      <c r="CX50" s="286"/>
      <c r="CY50" s="286"/>
      <c r="CZ50" s="286"/>
      <c r="DA50" s="286"/>
      <c r="DB50" s="286"/>
      <c r="DC50" s="286"/>
      <c r="DD50" s="286"/>
      <c r="DE50" s="286"/>
      <c r="DF50" s="286"/>
      <c r="DG50" s="286"/>
      <c r="DH50" s="286"/>
      <c r="DI50" s="286"/>
      <c r="DJ50" s="286"/>
      <c r="DK50" s="286"/>
      <c r="DL50" s="286"/>
      <c r="DM50" s="286"/>
      <c r="DN50" s="286"/>
      <c r="DO50" s="286"/>
      <c r="DP50" s="286"/>
      <c r="DQ50" s="286"/>
      <c r="DR50" s="286"/>
      <c r="DS50" s="286"/>
      <c r="DT50" s="286"/>
      <c r="DU50" s="286"/>
      <c r="DV50" s="286"/>
      <c r="DW50" s="286"/>
      <c r="DX50" s="286"/>
      <c r="DY50" s="286"/>
      <c r="DZ50" s="286"/>
      <c r="EA50" s="286"/>
      <c r="EB50" s="286"/>
      <c r="EC50" s="286"/>
      <c r="ED50" s="286"/>
      <c r="EE50" s="286"/>
      <c r="EF50" s="286"/>
      <c r="EG50" s="286"/>
      <c r="EH50" s="286"/>
      <c r="EI50" s="286"/>
      <c r="EJ50" s="286"/>
      <c r="EK50" s="286"/>
      <c r="EL50" s="286"/>
      <c r="EM50" s="286"/>
      <c r="EN50" s="286"/>
      <c r="EO50" s="286"/>
      <c r="EP50" s="286"/>
      <c r="EQ50" s="286"/>
      <c r="ER50" s="286"/>
      <c r="ES50" s="286"/>
      <c r="ET50" s="286"/>
      <c r="EU50" s="286"/>
      <c r="EV50" s="286"/>
      <c r="EW50" s="286"/>
      <c r="EX50" s="286"/>
      <c r="EY50" s="286"/>
      <c r="EZ50" s="286"/>
      <c r="FA50" s="286"/>
      <c r="FB50" s="286"/>
      <c r="FC50" s="286"/>
      <c r="FD50" s="286"/>
      <c r="FE50" s="286"/>
      <c r="FF50" s="286"/>
      <c r="FG50" s="286"/>
      <c r="FH50" s="286"/>
      <c r="FI50" s="286"/>
      <c r="FJ50" s="286"/>
      <c r="FK50" s="286"/>
      <c r="FL50" s="286"/>
      <c r="FM50" s="286"/>
      <c r="FN50" s="286"/>
    </row>
    <row r="51" spans="1:170" s="275" customFormat="1" ht="20.25" customHeight="1">
      <c r="A51" s="672"/>
      <c r="B51" s="666"/>
      <c r="C51" s="666"/>
      <c r="D51" s="662"/>
      <c r="E51" s="662"/>
      <c r="F51" s="662"/>
      <c r="G51" s="662"/>
      <c r="H51" s="677"/>
      <c r="I51" s="662"/>
      <c r="J51" s="662"/>
      <c r="K51" s="664"/>
      <c r="L51" s="664"/>
      <c r="M51" s="659"/>
      <c r="N51" s="659"/>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c r="CR51" s="286"/>
      <c r="CS51" s="286"/>
      <c r="CT51" s="286"/>
      <c r="CU51" s="286"/>
      <c r="CV51" s="286"/>
      <c r="CW51" s="286"/>
      <c r="CX51" s="286"/>
      <c r="CY51" s="286"/>
      <c r="CZ51" s="286"/>
      <c r="DA51" s="286"/>
      <c r="DB51" s="286"/>
      <c r="DC51" s="286"/>
      <c r="DD51" s="286"/>
      <c r="DE51" s="286"/>
      <c r="DF51" s="286"/>
      <c r="DG51" s="286"/>
      <c r="DH51" s="286"/>
      <c r="DI51" s="286"/>
      <c r="DJ51" s="286"/>
      <c r="DK51" s="286"/>
      <c r="DL51" s="286"/>
      <c r="DM51" s="286"/>
      <c r="DN51" s="286"/>
      <c r="DO51" s="286"/>
      <c r="DP51" s="286"/>
      <c r="DQ51" s="286"/>
      <c r="DR51" s="286"/>
      <c r="DS51" s="286"/>
      <c r="DT51" s="286"/>
      <c r="DU51" s="286"/>
      <c r="DV51" s="286"/>
      <c r="DW51" s="286"/>
      <c r="DX51" s="286"/>
      <c r="DY51" s="286"/>
      <c r="DZ51" s="286"/>
      <c r="EA51" s="286"/>
      <c r="EB51" s="286"/>
      <c r="EC51" s="286"/>
      <c r="ED51" s="286"/>
      <c r="EE51" s="286"/>
      <c r="EF51" s="286"/>
      <c r="EG51" s="286"/>
      <c r="EH51" s="286"/>
      <c r="EI51" s="286"/>
      <c r="EJ51" s="286"/>
      <c r="EK51" s="286"/>
      <c r="EL51" s="286"/>
      <c r="EM51" s="286"/>
      <c r="EN51" s="286"/>
      <c r="EO51" s="286"/>
      <c r="EP51" s="286"/>
      <c r="EQ51" s="286"/>
      <c r="ER51" s="286"/>
      <c r="ES51" s="286"/>
      <c r="ET51" s="286"/>
      <c r="EU51" s="286"/>
      <c r="EV51" s="286"/>
      <c r="EW51" s="286"/>
      <c r="EX51" s="286"/>
      <c r="EY51" s="286"/>
      <c r="EZ51" s="286"/>
      <c r="FA51" s="286"/>
      <c r="FB51" s="286"/>
      <c r="FC51" s="286"/>
      <c r="FD51" s="286"/>
      <c r="FE51" s="286"/>
      <c r="FF51" s="286"/>
      <c r="FG51" s="286"/>
      <c r="FH51" s="286"/>
      <c r="FI51" s="286"/>
      <c r="FJ51" s="286"/>
      <c r="FK51" s="286"/>
      <c r="FL51" s="286"/>
      <c r="FM51" s="286"/>
      <c r="FN51" s="286"/>
    </row>
    <row r="52" spans="1:170" s="275" customFormat="1" ht="20.25" customHeight="1">
      <c r="A52" s="672"/>
      <c r="B52" s="666"/>
      <c r="C52" s="666"/>
      <c r="D52" s="662"/>
      <c r="E52" s="662"/>
      <c r="F52" s="662"/>
      <c r="G52" s="662"/>
      <c r="H52" s="677"/>
      <c r="I52" s="662"/>
      <c r="J52" s="662"/>
      <c r="K52" s="664"/>
      <c r="L52" s="664"/>
      <c r="M52" s="659"/>
      <c r="N52" s="659"/>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6"/>
      <c r="DF52" s="286"/>
      <c r="DG52" s="286"/>
      <c r="DH52" s="286"/>
      <c r="DI52" s="286"/>
      <c r="DJ52" s="286"/>
      <c r="DK52" s="286"/>
      <c r="DL52" s="286"/>
      <c r="DM52" s="286"/>
      <c r="DN52" s="286"/>
      <c r="DO52" s="286"/>
      <c r="DP52" s="286"/>
      <c r="DQ52" s="286"/>
      <c r="DR52" s="286"/>
      <c r="DS52" s="286"/>
      <c r="DT52" s="286"/>
      <c r="DU52" s="286"/>
      <c r="DV52" s="286"/>
      <c r="DW52" s="286"/>
      <c r="DX52" s="286"/>
      <c r="DY52" s="286"/>
      <c r="DZ52" s="286"/>
      <c r="EA52" s="286"/>
      <c r="EB52" s="286"/>
      <c r="EC52" s="286"/>
      <c r="ED52" s="286"/>
      <c r="EE52" s="286"/>
      <c r="EF52" s="286"/>
      <c r="EG52" s="286"/>
      <c r="EH52" s="286"/>
      <c r="EI52" s="286"/>
      <c r="EJ52" s="286"/>
      <c r="EK52" s="286"/>
      <c r="EL52" s="286"/>
      <c r="EM52" s="286"/>
      <c r="EN52" s="286"/>
      <c r="EO52" s="286"/>
      <c r="EP52" s="286"/>
      <c r="EQ52" s="286"/>
      <c r="ER52" s="286"/>
      <c r="ES52" s="286"/>
      <c r="ET52" s="286"/>
      <c r="EU52" s="286"/>
      <c r="EV52" s="286"/>
      <c r="EW52" s="286"/>
      <c r="EX52" s="286"/>
      <c r="EY52" s="286"/>
      <c r="EZ52" s="286"/>
      <c r="FA52" s="286"/>
      <c r="FB52" s="286"/>
      <c r="FC52" s="286"/>
      <c r="FD52" s="286"/>
      <c r="FE52" s="286"/>
      <c r="FF52" s="286"/>
      <c r="FG52" s="286"/>
      <c r="FH52" s="286"/>
      <c r="FI52" s="286"/>
      <c r="FJ52" s="286"/>
      <c r="FK52" s="286"/>
      <c r="FL52" s="286"/>
      <c r="FM52" s="286"/>
      <c r="FN52" s="286"/>
    </row>
    <row r="53" spans="1:170" s="275" customFormat="1" ht="20.25" customHeight="1">
      <c r="A53" s="672"/>
      <c r="B53" s="666"/>
      <c r="C53" s="666"/>
      <c r="D53" s="662"/>
      <c r="E53" s="662"/>
      <c r="F53" s="662"/>
      <c r="G53" s="662"/>
      <c r="H53" s="677"/>
      <c r="I53" s="662"/>
      <c r="J53" s="662"/>
      <c r="K53" s="664"/>
      <c r="L53" s="664"/>
      <c r="M53" s="659"/>
      <c r="N53" s="659"/>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c r="DH53" s="286"/>
      <c r="DI53" s="286"/>
      <c r="DJ53" s="286"/>
      <c r="DK53" s="286"/>
      <c r="DL53" s="286"/>
      <c r="DM53" s="286"/>
      <c r="DN53" s="286"/>
      <c r="DO53" s="286"/>
      <c r="DP53" s="286"/>
      <c r="DQ53" s="286"/>
      <c r="DR53" s="286"/>
      <c r="DS53" s="286"/>
      <c r="DT53" s="286"/>
      <c r="DU53" s="286"/>
      <c r="DV53" s="286"/>
      <c r="DW53" s="286"/>
      <c r="DX53" s="286"/>
      <c r="DY53" s="286"/>
      <c r="DZ53" s="286"/>
      <c r="EA53" s="286"/>
      <c r="EB53" s="286"/>
      <c r="EC53" s="286"/>
      <c r="ED53" s="286"/>
      <c r="EE53" s="286"/>
      <c r="EF53" s="286"/>
      <c r="EG53" s="286"/>
      <c r="EH53" s="286"/>
      <c r="EI53" s="286"/>
      <c r="EJ53" s="286"/>
      <c r="EK53" s="286"/>
      <c r="EL53" s="286"/>
      <c r="EM53" s="286"/>
      <c r="EN53" s="286"/>
      <c r="EO53" s="286"/>
      <c r="EP53" s="286"/>
      <c r="EQ53" s="286"/>
      <c r="ER53" s="286"/>
      <c r="ES53" s="286"/>
      <c r="ET53" s="286"/>
      <c r="EU53" s="286"/>
      <c r="EV53" s="286"/>
      <c r="EW53" s="286"/>
      <c r="EX53" s="286"/>
      <c r="EY53" s="286"/>
      <c r="EZ53" s="286"/>
      <c r="FA53" s="286"/>
      <c r="FB53" s="286"/>
      <c r="FC53" s="286"/>
      <c r="FD53" s="286"/>
      <c r="FE53" s="286"/>
      <c r="FF53" s="286"/>
      <c r="FG53" s="286"/>
      <c r="FH53" s="286"/>
      <c r="FI53" s="286"/>
      <c r="FJ53" s="286"/>
      <c r="FK53" s="286"/>
      <c r="FL53" s="286"/>
      <c r="FM53" s="286"/>
      <c r="FN53" s="286"/>
    </row>
    <row r="54" spans="1:170" ht="20.25" customHeight="1">
      <c r="A54" s="672"/>
      <c r="B54" s="666"/>
      <c r="C54" s="666"/>
      <c r="D54" s="662"/>
      <c r="E54" s="662"/>
      <c r="F54" s="662"/>
      <c r="G54" s="662"/>
      <c r="H54" s="677"/>
      <c r="I54" s="662"/>
      <c r="J54" s="662"/>
      <c r="K54" s="664"/>
      <c r="L54" s="664"/>
      <c r="M54" s="659"/>
      <c r="N54" s="659"/>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c r="CP54" s="287"/>
      <c r="CQ54" s="287"/>
      <c r="CR54" s="287"/>
      <c r="CS54" s="287"/>
      <c r="CT54" s="287"/>
      <c r="CU54" s="287"/>
      <c r="CV54" s="287"/>
      <c r="CW54" s="287"/>
      <c r="CX54" s="287"/>
      <c r="CY54" s="287"/>
      <c r="CZ54" s="287"/>
      <c r="DA54" s="287"/>
      <c r="DB54" s="287"/>
      <c r="DC54" s="287"/>
      <c r="DD54" s="287"/>
      <c r="DE54" s="287"/>
      <c r="DF54" s="287"/>
      <c r="DG54" s="287"/>
      <c r="DH54" s="287"/>
      <c r="DI54" s="287"/>
      <c r="DJ54" s="287"/>
      <c r="DK54" s="287"/>
      <c r="DL54" s="287"/>
      <c r="DM54" s="287"/>
      <c r="DN54" s="287"/>
      <c r="DO54" s="287"/>
      <c r="DP54" s="287"/>
      <c r="DQ54" s="287"/>
      <c r="DR54" s="287"/>
      <c r="DS54" s="287"/>
      <c r="DT54" s="287"/>
      <c r="DU54" s="287"/>
      <c r="DV54" s="287"/>
      <c r="DW54" s="287"/>
      <c r="DX54" s="287"/>
      <c r="DY54" s="287"/>
      <c r="DZ54" s="287"/>
      <c r="EA54" s="287"/>
      <c r="EB54" s="287"/>
      <c r="EC54" s="287"/>
      <c r="ED54" s="287"/>
      <c r="EE54" s="287"/>
      <c r="EF54" s="287"/>
      <c r="EG54" s="287"/>
      <c r="EH54" s="287"/>
      <c r="EI54" s="287"/>
      <c r="EJ54" s="287"/>
      <c r="EK54" s="287"/>
      <c r="EL54" s="287"/>
      <c r="EM54" s="287"/>
      <c r="EN54" s="287"/>
      <c r="EO54" s="287"/>
      <c r="EP54" s="287"/>
      <c r="EQ54" s="287"/>
      <c r="ER54" s="287"/>
      <c r="ES54" s="287"/>
      <c r="ET54" s="287"/>
      <c r="EU54" s="287"/>
      <c r="EV54" s="287"/>
      <c r="EW54" s="287"/>
      <c r="EX54" s="287"/>
      <c r="EY54" s="287"/>
      <c r="EZ54" s="287"/>
      <c r="FA54" s="287"/>
      <c r="FB54" s="287"/>
      <c r="FC54" s="287"/>
      <c r="FD54" s="287"/>
      <c r="FE54" s="287"/>
      <c r="FF54" s="287"/>
      <c r="FG54" s="287"/>
      <c r="FH54" s="287"/>
      <c r="FI54" s="287"/>
      <c r="FJ54" s="287"/>
      <c r="FK54" s="287"/>
      <c r="FL54" s="287"/>
      <c r="FM54" s="287"/>
      <c r="FN54" s="288"/>
    </row>
    <row r="55" spans="1:170" ht="20.25" customHeight="1">
      <c r="A55" s="672"/>
      <c r="B55" s="666"/>
      <c r="C55" s="666"/>
      <c r="D55" s="662"/>
      <c r="E55" s="662"/>
      <c r="F55" s="662"/>
      <c r="G55" s="662"/>
      <c r="H55" s="677"/>
      <c r="I55" s="662"/>
      <c r="J55" s="662"/>
      <c r="K55" s="664"/>
      <c r="L55" s="664"/>
      <c r="M55" s="659"/>
      <c r="N55" s="659"/>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c r="CJ55" s="287"/>
      <c r="CK55" s="287"/>
      <c r="CL55" s="287"/>
      <c r="CM55" s="287"/>
      <c r="CN55" s="287"/>
      <c r="CO55" s="287"/>
      <c r="CP55" s="287"/>
      <c r="CQ55" s="287"/>
      <c r="CR55" s="287"/>
      <c r="CS55" s="287"/>
      <c r="CT55" s="287"/>
      <c r="CU55" s="287"/>
      <c r="CV55" s="287"/>
      <c r="CW55" s="287"/>
      <c r="CX55" s="287"/>
      <c r="CY55" s="287"/>
      <c r="CZ55" s="287"/>
      <c r="DA55" s="287"/>
      <c r="DB55" s="287"/>
      <c r="DC55" s="287"/>
      <c r="DD55" s="287"/>
      <c r="DE55" s="287"/>
      <c r="DF55" s="287"/>
      <c r="DG55" s="287"/>
      <c r="DH55" s="287"/>
      <c r="DI55" s="287"/>
      <c r="DJ55" s="287"/>
      <c r="DK55" s="287"/>
      <c r="DL55" s="287"/>
      <c r="DM55" s="287"/>
      <c r="DN55" s="287"/>
      <c r="DO55" s="287"/>
      <c r="DP55" s="287"/>
      <c r="DQ55" s="287"/>
      <c r="DR55" s="287"/>
      <c r="DS55" s="287"/>
      <c r="DT55" s="287"/>
      <c r="DU55" s="287"/>
      <c r="DV55" s="287"/>
      <c r="DW55" s="287"/>
      <c r="DX55" s="287"/>
      <c r="DY55" s="287"/>
      <c r="DZ55" s="287"/>
      <c r="EA55" s="287"/>
      <c r="EB55" s="287"/>
      <c r="EC55" s="287"/>
      <c r="ED55" s="287"/>
      <c r="EE55" s="287"/>
      <c r="EF55" s="287"/>
      <c r="EG55" s="287"/>
      <c r="EH55" s="287"/>
      <c r="EI55" s="287"/>
      <c r="EJ55" s="287"/>
      <c r="EK55" s="287"/>
      <c r="EL55" s="287"/>
      <c r="EM55" s="287"/>
      <c r="EN55" s="287"/>
      <c r="EO55" s="287"/>
      <c r="EP55" s="287"/>
      <c r="EQ55" s="287"/>
      <c r="ER55" s="287"/>
      <c r="ES55" s="287"/>
      <c r="ET55" s="287"/>
      <c r="EU55" s="287"/>
      <c r="EV55" s="287"/>
      <c r="EW55" s="287"/>
      <c r="EX55" s="287"/>
      <c r="EY55" s="287"/>
      <c r="EZ55" s="287"/>
      <c r="FA55" s="287"/>
      <c r="FB55" s="287"/>
      <c r="FC55" s="287"/>
      <c r="FD55" s="287"/>
      <c r="FE55" s="287"/>
      <c r="FF55" s="287"/>
      <c r="FG55" s="287"/>
      <c r="FH55" s="287"/>
      <c r="FI55" s="287"/>
      <c r="FJ55" s="287"/>
      <c r="FK55" s="287"/>
      <c r="FL55" s="287"/>
      <c r="FM55" s="287"/>
      <c r="FN55" s="288"/>
    </row>
    <row r="56" spans="1:170" ht="20.25" customHeight="1">
      <c r="A56" s="672"/>
      <c r="B56" s="666"/>
      <c r="C56" s="666"/>
      <c r="D56" s="662"/>
      <c r="E56" s="662"/>
      <c r="F56" s="662"/>
      <c r="G56" s="662"/>
      <c r="H56" s="677"/>
      <c r="I56" s="662"/>
      <c r="J56" s="662"/>
      <c r="K56" s="664"/>
      <c r="L56" s="664"/>
      <c r="M56" s="659"/>
      <c r="N56" s="659"/>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c r="CX56" s="287"/>
      <c r="CY56" s="287"/>
      <c r="CZ56" s="287"/>
      <c r="DA56" s="287"/>
      <c r="DB56" s="287"/>
      <c r="DC56" s="287"/>
      <c r="DD56" s="287"/>
      <c r="DE56" s="287"/>
      <c r="DF56" s="287"/>
      <c r="DG56" s="287"/>
      <c r="DH56" s="287"/>
      <c r="DI56" s="287"/>
      <c r="DJ56" s="287"/>
      <c r="DK56" s="287"/>
      <c r="DL56" s="287"/>
      <c r="DM56" s="287"/>
      <c r="DN56" s="287"/>
      <c r="DO56" s="287"/>
      <c r="DP56" s="287"/>
      <c r="DQ56" s="287"/>
      <c r="DR56" s="287"/>
      <c r="DS56" s="287"/>
      <c r="DT56" s="287"/>
      <c r="DU56" s="287"/>
      <c r="DV56" s="287"/>
      <c r="DW56" s="287"/>
      <c r="DX56" s="287"/>
      <c r="DY56" s="287"/>
      <c r="DZ56" s="287"/>
      <c r="EA56" s="287"/>
      <c r="EB56" s="287"/>
      <c r="EC56" s="287"/>
      <c r="ED56" s="287"/>
      <c r="EE56" s="287"/>
      <c r="EF56" s="287"/>
      <c r="EG56" s="287"/>
      <c r="EH56" s="287"/>
      <c r="EI56" s="287"/>
      <c r="EJ56" s="287"/>
      <c r="EK56" s="287"/>
      <c r="EL56" s="287"/>
      <c r="EM56" s="287"/>
      <c r="EN56" s="287"/>
      <c r="EO56" s="287"/>
      <c r="EP56" s="287"/>
      <c r="EQ56" s="287"/>
      <c r="ER56" s="287"/>
      <c r="ES56" s="287"/>
      <c r="ET56" s="287"/>
      <c r="EU56" s="287"/>
      <c r="EV56" s="287"/>
      <c r="EW56" s="287"/>
      <c r="EX56" s="287"/>
      <c r="EY56" s="287"/>
      <c r="EZ56" s="287"/>
      <c r="FA56" s="287"/>
      <c r="FB56" s="287"/>
      <c r="FC56" s="287"/>
      <c r="FD56" s="287"/>
      <c r="FE56" s="287"/>
      <c r="FF56" s="287"/>
      <c r="FG56" s="287"/>
      <c r="FH56" s="287"/>
      <c r="FI56" s="287"/>
      <c r="FJ56" s="287"/>
      <c r="FK56" s="287"/>
      <c r="FL56" s="287"/>
      <c r="FM56" s="287"/>
      <c r="FN56" s="288"/>
    </row>
    <row r="57" spans="1:170" ht="20.25" customHeight="1">
      <c r="A57" s="672"/>
      <c r="B57" s="666"/>
      <c r="C57" s="666"/>
      <c r="D57" s="662"/>
      <c r="E57" s="662"/>
      <c r="F57" s="662"/>
      <c r="G57" s="662"/>
      <c r="H57" s="677"/>
      <c r="I57" s="662"/>
      <c r="J57" s="662"/>
      <c r="K57" s="664"/>
      <c r="L57" s="664"/>
      <c r="M57" s="659"/>
      <c r="N57" s="659"/>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7"/>
      <c r="CS57" s="287"/>
      <c r="CT57" s="287"/>
      <c r="CU57" s="287"/>
      <c r="CV57" s="287"/>
      <c r="CW57" s="287"/>
      <c r="CX57" s="287"/>
      <c r="CY57" s="287"/>
      <c r="CZ57" s="287"/>
      <c r="DA57" s="287"/>
      <c r="DB57" s="287"/>
      <c r="DC57" s="287"/>
      <c r="DD57" s="287"/>
      <c r="DE57" s="287"/>
      <c r="DF57" s="287"/>
      <c r="DG57" s="287"/>
      <c r="DH57" s="287"/>
      <c r="DI57" s="287"/>
      <c r="DJ57" s="287"/>
      <c r="DK57" s="287"/>
      <c r="DL57" s="287"/>
      <c r="DM57" s="287"/>
      <c r="DN57" s="287"/>
      <c r="DO57" s="287"/>
      <c r="DP57" s="287"/>
      <c r="DQ57" s="287"/>
      <c r="DR57" s="287"/>
      <c r="DS57" s="287"/>
      <c r="DT57" s="287"/>
      <c r="DU57" s="287"/>
      <c r="DV57" s="287"/>
      <c r="DW57" s="287"/>
      <c r="DX57" s="287"/>
      <c r="DY57" s="287"/>
      <c r="DZ57" s="287"/>
      <c r="EA57" s="287"/>
      <c r="EB57" s="287"/>
      <c r="EC57" s="287"/>
      <c r="ED57" s="287"/>
      <c r="EE57" s="287"/>
      <c r="EF57" s="287"/>
      <c r="EG57" s="287"/>
      <c r="EH57" s="287"/>
      <c r="EI57" s="287"/>
      <c r="EJ57" s="287"/>
      <c r="EK57" s="287"/>
      <c r="EL57" s="287"/>
      <c r="EM57" s="287"/>
      <c r="EN57" s="287"/>
      <c r="EO57" s="287"/>
      <c r="EP57" s="287"/>
      <c r="EQ57" s="287"/>
      <c r="ER57" s="287"/>
      <c r="ES57" s="287"/>
      <c r="ET57" s="287"/>
      <c r="EU57" s="287"/>
      <c r="EV57" s="287"/>
      <c r="EW57" s="287"/>
      <c r="EX57" s="287"/>
      <c r="EY57" s="287"/>
      <c r="EZ57" s="287"/>
      <c r="FA57" s="287"/>
      <c r="FB57" s="287"/>
      <c r="FC57" s="287"/>
      <c r="FD57" s="287"/>
      <c r="FE57" s="287"/>
      <c r="FF57" s="287"/>
      <c r="FG57" s="287"/>
      <c r="FH57" s="287"/>
      <c r="FI57" s="287"/>
      <c r="FJ57" s="287"/>
      <c r="FK57" s="287"/>
      <c r="FL57" s="287"/>
      <c r="FM57" s="287"/>
      <c r="FN57" s="288"/>
    </row>
    <row r="58" spans="1:170" ht="20.25" customHeight="1">
      <c r="A58" s="672"/>
      <c r="B58" s="666"/>
      <c r="C58" s="666"/>
      <c r="D58" s="662"/>
      <c r="E58" s="662"/>
      <c r="F58" s="662"/>
      <c r="G58" s="662"/>
      <c r="H58" s="677"/>
      <c r="I58" s="662"/>
      <c r="J58" s="662"/>
      <c r="K58" s="664"/>
      <c r="L58" s="664"/>
      <c r="M58" s="659"/>
      <c r="N58" s="659"/>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87"/>
      <c r="DL58" s="287"/>
      <c r="DM58" s="287"/>
      <c r="DN58" s="287"/>
      <c r="DO58" s="287"/>
      <c r="DP58" s="287"/>
      <c r="DQ58" s="287"/>
      <c r="DR58" s="287"/>
      <c r="DS58" s="287"/>
      <c r="DT58" s="287"/>
      <c r="DU58" s="287"/>
      <c r="DV58" s="287"/>
      <c r="DW58" s="287"/>
      <c r="DX58" s="287"/>
      <c r="DY58" s="287"/>
      <c r="DZ58" s="287"/>
      <c r="EA58" s="287"/>
      <c r="EB58" s="287"/>
      <c r="EC58" s="287"/>
      <c r="ED58" s="287"/>
      <c r="EE58" s="287"/>
      <c r="EF58" s="287"/>
      <c r="EG58" s="287"/>
      <c r="EH58" s="287"/>
      <c r="EI58" s="287"/>
      <c r="EJ58" s="287"/>
      <c r="EK58" s="287"/>
      <c r="EL58" s="287"/>
      <c r="EM58" s="287"/>
      <c r="EN58" s="287"/>
      <c r="EO58" s="287"/>
      <c r="EP58" s="287"/>
      <c r="EQ58" s="287"/>
      <c r="ER58" s="287"/>
      <c r="ES58" s="287"/>
      <c r="ET58" s="287"/>
      <c r="EU58" s="287"/>
      <c r="EV58" s="287"/>
      <c r="EW58" s="287"/>
      <c r="EX58" s="287"/>
      <c r="EY58" s="287"/>
      <c r="EZ58" s="287"/>
      <c r="FA58" s="287"/>
      <c r="FB58" s="287"/>
      <c r="FC58" s="287"/>
      <c r="FD58" s="287"/>
      <c r="FE58" s="287"/>
      <c r="FF58" s="287"/>
      <c r="FG58" s="287"/>
      <c r="FH58" s="287"/>
      <c r="FI58" s="287"/>
      <c r="FJ58" s="287"/>
      <c r="FK58" s="287"/>
      <c r="FL58" s="287"/>
      <c r="FM58" s="287"/>
      <c r="FN58" s="288"/>
    </row>
    <row r="59" spans="1:170" s="275" customFormat="1" ht="20.25" customHeight="1">
      <c r="A59" s="672">
        <f>'7- Mapa Final'!A60</f>
        <v>6</v>
      </c>
      <c r="B59" s="666" t="str">
        <f>'7- Mapa Final'!B60</f>
        <v>Afectación de los aspectos ambientales</v>
      </c>
      <c r="C59" s="666" t="str">
        <f>'7- Mapa Final'!C60</f>
        <v>Falta de información para que los desarrollos administrativos incluyan los enfoques ambientales.</v>
      </c>
      <c r="D59" s="667" t="str">
        <f>'7- Mapa Final'!J60</f>
        <v>Muy Baja - 1</v>
      </c>
      <c r="E59" s="667" t="str">
        <f>'7- Mapa Final'!K60</f>
        <v>Moderado - 3</v>
      </c>
      <c r="F59" s="662" t="str">
        <f>'7- Mapa Final'!M60</f>
        <v>Moderado - 3</v>
      </c>
      <c r="G59" s="662" t="str">
        <f>'7- Mapa Final'!N60</f>
        <v>Reducir (Mitigar)</v>
      </c>
      <c r="H59" s="677" t="str">
        <f>'7- Mapa Final'!O60</f>
        <v>Ejecución del plan de trabajo anual ambiental</v>
      </c>
      <c r="I59" s="662" t="s">
        <v>542</v>
      </c>
      <c r="J59" s="662"/>
      <c r="K59" s="663">
        <v>45474</v>
      </c>
      <c r="L59" s="663">
        <v>45565</v>
      </c>
      <c r="M59" s="659" t="s">
        <v>575</v>
      </c>
      <c r="N59" s="659" t="s">
        <v>416</v>
      </c>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6"/>
      <c r="BM59" s="286"/>
      <c r="BN59" s="286"/>
      <c r="BO59" s="286"/>
      <c r="BP59" s="286"/>
      <c r="BQ59" s="286"/>
      <c r="BR59" s="286"/>
      <c r="BS59" s="286"/>
      <c r="BT59" s="286"/>
      <c r="BU59" s="286"/>
      <c r="BV59" s="286"/>
      <c r="BW59" s="286"/>
      <c r="BX59" s="286"/>
      <c r="BY59" s="286"/>
      <c r="BZ59" s="286"/>
      <c r="CA59" s="286"/>
      <c r="CB59" s="286"/>
      <c r="CC59" s="286"/>
      <c r="CD59" s="286"/>
      <c r="CE59" s="286"/>
      <c r="CF59" s="286"/>
      <c r="CG59" s="286"/>
      <c r="CH59" s="286"/>
      <c r="CI59" s="286"/>
      <c r="CJ59" s="286"/>
      <c r="CK59" s="286"/>
      <c r="CL59" s="286"/>
      <c r="CM59" s="286"/>
      <c r="CN59" s="286"/>
      <c r="CO59" s="286"/>
      <c r="CP59" s="286"/>
      <c r="CQ59" s="286"/>
      <c r="CR59" s="286"/>
      <c r="CS59" s="286"/>
      <c r="CT59" s="286"/>
      <c r="CU59" s="286"/>
      <c r="CV59" s="286"/>
      <c r="CW59" s="286"/>
      <c r="CX59" s="286"/>
      <c r="CY59" s="286"/>
      <c r="CZ59" s="286"/>
      <c r="DA59" s="286"/>
      <c r="DB59" s="286"/>
      <c r="DC59" s="286"/>
      <c r="DD59" s="286"/>
      <c r="DE59" s="286"/>
      <c r="DF59" s="286"/>
      <c r="DG59" s="286"/>
      <c r="DH59" s="286"/>
      <c r="DI59" s="286"/>
      <c r="DJ59" s="286"/>
      <c r="DK59" s="286"/>
      <c r="DL59" s="286"/>
      <c r="DM59" s="286"/>
      <c r="DN59" s="286"/>
      <c r="DO59" s="286"/>
      <c r="DP59" s="286"/>
      <c r="DQ59" s="286"/>
      <c r="DR59" s="286"/>
      <c r="DS59" s="286"/>
      <c r="DT59" s="286"/>
      <c r="DU59" s="286"/>
      <c r="DV59" s="286"/>
      <c r="DW59" s="286"/>
      <c r="DX59" s="286"/>
      <c r="DY59" s="286"/>
      <c r="DZ59" s="286"/>
      <c r="EA59" s="286"/>
      <c r="EB59" s="286"/>
      <c r="EC59" s="286"/>
      <c r="ED59" s="286"/>
      <c r="EE59" s="286"/>
      <c r="EF59" s="286"/>
      <c r="EG59" s="286"/>
      <c r="EH59" s="286"/>
      <c r="EI59" s="286"/>
      <c r="EJ59" s="286"/>
      <c r="EK59" s="286"/>
      <c r="EL59" s="286"/>
      <c r="EM59" s="286"/>
      <c r="EN59" s="286"/>
      <c r="EO59" s="286"/>
      <c r="EP59" s="286"/>
      <c r="EQ59" s="286"/>
      <c r="ER59" s="286"/>
      <c r="ES59" s="286"/>
      <c r="ET59" s="286"/>
      <c r="EU59" s="286"/>
      <c r="EV59" s="286"/>
      <c r="EW59" s="286"/>
      <c r="EX59" s="286"/>
      <c r="EY59" s="286"/>
      <c r="EZ59" s="286"/>
      <c r="FA59" s="286"/>
      <c r="FB59" s="286"/>
      <c r="FC59" s="286"/>
      <c r="FD59" s="286"/>
      <c r="FE59" s="286"/>
      <c r="FF59" s="286"/>
      <c r="FG59" s="286"/>
      <c r="FH59" s="286"/>
      <c r="FI59" s="286"/>
      <c r="FJ59" s="286"/>
      <c r="FK59" s="286"/>
      <c r="FL59" s="286"/>
      <c r="FM59" s="286"/>
      <c r="FN59" s="286"/>
    </row>
    <row r="60" spans="1:170" s="275" customFormat="1" ht="20.25" customHeight="1">
      <c r="A60" s="672"/>
      <c r="B60" s="666"/>
      <c r="C60" s="666"/>
      <c r="D60" s="662"/>
      <c r="E60" s="662"/>
      <c r="F60" s="662"/>
      <c r="G60" s="662"/>
      <c r="H60" s="677"/>
      <c r="I60" s="662"/>
      <c r="J60" s="662"/>
      <c r="K60" s="664"/>
      <c r="L60" s="664"/>
      <c r="M60" s="659"/>
      <c r="N60" s="659"/>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6"/>
      <c r="AY60" s="286"/>
      <c r="AZ60" s="286"/>
      <c r="BA60" s="286"/>
      <c r="BB60" s="286"/>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c r="BY60" s="286"/>
      <c r="BZ60" s="286"/>
      <c r="CA60" s="286"/>
      <c r="CB60" s="286"/>
      <c r="CC60" s="286"/>
      <c r="CD60" s="286"/>
      <c r="CE60" s="286"/>
      <c r="CF60" s="286"/>
      <c r="CG60" s="286"/>
      <c r="CH60" s="286"/>
      <c r="CI60" s="286"/>
      <c r="CJ60" s="286"/>
      <c r="CK60" s="286"/>
      <c r="CL60" s="286"/>
      <c r="CM60" s="286"/>
      <c r="CN60" s="286"/>
      <c r="CO60" s="286"/>
      <c r="CP60" s="286"/>
      <c r="CQ60" s="286"/>
      <c r="CR60" s="286"/>
      <c r="CS60" s="286"/>
      <c r="CT60" s="286"/>
      <c r="CU60" s="286"/>
      <c r="CV60" s="286"/>
      <c r="CW60" s="286"/>
      <c r="CX60" s="286"/>
      <c r="CY60" s="286"/>
      <c r="CZ60" s="286"/>
      <c r="DA60" s="286"/>
      <c r="DB60" s="286"/>
      <c r="DC60" s="286"/>
      <c r="DD60" s="286"/>
      <c r="DE60" s="286"/>
      <c r="DF60" s="286"/>
      <c r="DG60" s="286"/>
      <c r="DH60" s="286"/>
      <c r="DI60" s="286"/>
      <c r="DJ60" s="286"/>
      <c r="DK60" s="286"/>
      <c r="DL60" s="286"/>
      <c r="DM60" s="286"/>
      <c r="DN60" s="286"/>
      <c r="DO60" s="286"/>
      <c r="DP60" s="286"/>
      <c r="DQ60" s="286"/>
      <c r="DR60" s="286"/>
      <c r="DS60" s="286"/>
      <c r="DT60" s="286"/>
      <c r="DU60" s="286"/>
      <c r="DV60" s="286"/>
      <c r="DW60" s="286"/>
      <c r="DX60" s="286"/>
      <c r="DY60" s="286"/>
      <c r="DZ60" s="286"/>
      <c r="EA60" s="286"/>
      <c r="EB60" s="286"/>
      <c r="EC60" s="286"/>
      <c r="ED60" s="286"/>
      <c r="EE60" s="286"/>
      <c r="EF60" s="286"/>
      <c r="EG60" s="286"/>
      <c r="EH60" s="286"/>
      <c r="EI60" s="286"/>
      <c r="EJ60" s="286"/>
      <c r="EK60" s="286"/>
      <c r="EL60" s="286"/>
      <c r="EM60" s="286"/>
      <c r="EN60" s="286"/>
      <c r="EO60" s="286"/>
      <c r="EP60" s="286"/>
      <c r="EQ60" s="286"/>
      <c r="ER60" s="286"/>
      <c r="ES60" s="286"/>
      <c r="ET60" s="286"/>
      <c r="EU60" s="286"/>
      <c r="EV60" s="286"/>
      <c r="EW60" s="286"/>
      <c r="EX60" s="286"/>
      <c r="EY60" s="286"/>
      <c r="EZ60" s="286"/>
      <c r="FA60" s="286"/>
      <c r="FB60" s="286"/>
      <c r="FC60" s="286"/>
      <c r="FD60" s="286"/>
      <c r="FE60" s="286"/>
      <c r="FF60" s="286"/>
      <c r="FG60" s="286"/>
      <c r="FH60" s="286"/>
      <c r="FI60" s="286"/>
      <c r="FJ60" s="286"/>
      <c r="FK60" s="286"/>
      <c r="FL60" s="286"/>
      <c r="FM60" s="286"/>
      <c r="FN60" s="286"/>
    </row>
    <row r="61" spans="1:170" s="275" customFormat="1" ht="20.25" customHeight="1">
      <c r="A61" s="672"/>
      <c r="B61" s="666"/>
      <c r="C61" s="666"/>
      <c r="D61" s="662"/>
      <c r="E61" s="662"/>
      <c r="F61" s="662"/>
      <c r="G61" s="662"/>
      <c r="H61" s="677"/>
      <c r="I61" s="662"/>
      <c r="J61" s="662"/>
      <c r="K61" s="664"/>
      <c r="L61" s="664"/>
      <c r="M61" s="659"/>
      <c r="N61" s="659"/>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6"/>
      <c r="AY61" s="286"/>
      <c r="AZ61" s="286"/>
      <c r="BA61" s="286"/>
      <c r="BB61" s="286"/>
      <c r="BC61" s="286"/>
      <c r="BD61" s="286"/>
      <c r="BE61" s="286"/>
      <c r="BF61" s="286"/>
      <c r="BG61" s="286"/>
      <c r="BH61" s="286"/>
      <c r="BI61" s="286"/>
      <c r="BJ61" s="286"/>
      <c r="BK61" s="286"/>
      <c r="BL61" s="286"/>
      <c r="BM61" s="286"/>
      <c r="BN61" s="286"/>
      <c r="BO61" s="286"/>
      <c r="BP61" s="286"/>
      <c r="BQ61" s="286"/>
      <c r="BR61" s="286"/>
      <c r="BS61" s="286"/>
      <c r="BT61" s="286"/>
      <c r="BU61" s="286"/>
      <c r="BV61" s="286"/>
      <c r="BW61" s="286"/>
      <c r="BX61" s="286"/>
      <c r="BY61" s="286"/>
      <c r="BZ61" s="286"/>
      <c r="CA61" s="286"/>
      <c r="CB61" s="286"/>
      <c r="CC61" s="286"/>
      <c r="CD61" s="286"/>
      <c r="CE61" s="286"/>
      <c r="CF61" s="286"/>
      <c r="CG61" s="286"/>
      <c r="CH61" s="286"/>
      <c r="CI61" s="286"/>
      <c r="CJ61" s="286"/>
      <c r="CK61" s="286"/>
      <c r="CL61" s="286"/>
      <c r="CM61" s="286"/>
      <c r="CN61" s="286"/>
      <c r="CO61" s="286"/>
      <c r="CP61" s="286"/>
      <c r="CQ61" s="286"/>
      <c r="CR61" s="286"/>
      <c r="CS61" s="286"/>
      <c r="CT61" s="286"/>
      <c r="CU61" s="286"/>
      <c r="CV61" s="286"/>
      <c r="CW61" s="286"/>
      <c r="CX61" s="286"/>
      <c r="CY61" s="286"/>
      <c r="CZ61" s="286"/>
      <c r="DA61" s="286"/>
      <c r="DB61" s="286"/>
      <c r="DC61" s="286"/>
      <c r="DD61" s="286"/>
      <c r="DE61" s="286"/>
      <c r="DF61" s="286"/>
      <c r="DG61" s="286"/>
      <c r="DH61" s="286"/>
      <c r="DI61" s="286"/>
      <c r="DJ61" s="286"/>
      <c r="DK61" s="286"/>
      <c r="DL61" s="286"/>
      <c r="DM61" s="286"/>
      <c r="DN61" s="286"/>
      <c r="DO61" s="286"/>
      <c r="DP61" s="286"/>
      <c r="DQ61" s="286"/>
      <c r="DR61" s="286"/>
      <c r="DS61" s="286"/>
      <c r="DT61" s="286"/>
      <c r="DU61" s="286"/>
      <c r="DV61" s="286"/>
      <c r="DW61" s="286"/>
      <c r="DX61" s="286"/>
      <c r="DY61" s="286"/>
      <c r="DZ61" s="286"/>
      <c r="EA61" s="286"/>
      <c r="EB61" s="286"/>
      <c r="EC61" s="286"/>
      <c r="ED61" s="286"/>
      <c r="EE61" s="286"/>
      <c r="EF61" s="286"/>
      <c r="EG61" s="286"/>
      <c r="EH61" s="286"/>
      <c r="EI61" s="286"/>
      <c r="EJ61" s="286"/>
      <c r="EK61" s="286"/>
      <c r="EL61" s="286"/>
      <c r="EM61" s="286"/>
      <c r="EN61" s="286"/>
      <c r="EO61" s="286"/>
      <c r="EP61" s="286"/>
      <c r="EQ61" s="286"/>
      <c r="ER61" s="286"/>
      <c r="ES61" s="286"/>
      <c r="ET61" s="286"/>
      <c r="EU61" s="286"/>
      <c r="EV61" s="286"/>
      <c r="EW61" s="286"/>
      <c r="EX61" s="286"/>
      <c r="EY61" s="286"/>
      <c r="EZ61" s="286"/>
      <c r="FA61" s="286"/>
      <c r="FB61" s="286"/>
      <c r="FC61" s="286"/>
      <c r="FD61" s="286"/>
      <c r="FE61" s="286"/>
      <c r="FF61" s="286"/>
      <c r="FG61" s="286"/>
      <c r="FH61" s="286"/>
      <c r="FI61" s="286"/>
      <c r="FJ61" s="286"/>
      <c r="FK61" s="286"/>
      <c r="FL61" s="286"/>
      <c r="FM61" s="286"/>
      <c r="FN61" s="286"/>
    </row>
    <row r="62" spans="1:170" s="275" customFormat="1" ht="20.25" customHeight="1">
      <c r="A62" s="672"/>
      <c r="B62" s="666"/>
      <c r="C62" s="666"/>
      <c r="D62" s="662"/>
      <c r="E62" s="662"/>
      <c r="F62" s="662"/>
      <c r="G62" s="662"/>
      <c r="H62" s="677"/>
      <c r="I62" s="662"/>
      <c r="J62" s="662"/>
      <c r="K62" s="664"/>
      <c r="L62" s="664"/>
      <c r="M62" s="659"/>
      <c r="N62" s="659"/>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c r="CD62" s="286"/>
      <c r="CE62" s="286"/>
      <c r="CF62" s="286"/>
      <c r="CG62" s="286"/>
      <c r="CH62" s="286"/>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6"/>
      <c r="DF62" s="286"/>
      <c r="DG62" s="286"/>
      <c r="DH62" s="286"/>
      <c r="DI62" s="286"/>
      <c r="DJ62" s="286"/>
      <c r="DK62" s="286"/>
      <c r="DL62" s="286"/>
      <c r="DM62" s="286"/>
      <c r="DN62" s="286"/>
      <c r="DO62" s="286"/>
      <c r="DP62" s="286"/>
      <c r="DQ62" s="286"/>
      <c r="DR62" s="286"/>
      <c r="DS62" s="286"/>
      <c r="DT62" s="286"/>
      <c r="DU62" s="286"/>
      <c r="DV62" s="286"/>
      <c r="DW62" s="286"/>
      <c r="DX62" s="286"/>
      <c r="DY62" s="286"/>
      <c r="DZ62" s="286"/>
      <c r="EA62" s="286"/>
      <c r="EB62" s="286"/>
      <c r="EC62" s="286"/>
      <c r="ED62" s="286"/>
      <c r="EE62" s="286"/>
      <c r="EF62" s="286"/>
      <c r="EG62" s="286"/>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6"/>
      <c r="FM62" s="286"/>
      <c r="FN62" s="286"/>
    </row>
    <row r="63" spans="1:170" s="275" customFormat="1" ht="20.25" customHeight="1">
      <c r="A63" s="672"/>
      <c r="B63" s="666"/>
      <c r="C63" s="666"/>
      <c r="D63" s="662"/>
      <c r="E63" s="662"/>
      <c r="F63" s="662"/>
      <c r="G63" s="662"/>
      <c r="H63" s="677"/>
      <c r="I63" s="662"/>
      <c r="J63" s="662"/>
      <c r="K63" s="664"/>
      <c r="L63" s="664"/>
      <c r="M63" s="659"/>
      <c r="N63" s="659"/>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c r="CQ63" s="286"/>
      <c r="CR63" s="286"/>
      <c r="CS63" s="286"/>
      <c r="CT63" s="286"/>
      <c r="CU63" s="286"/>
      <c r="CV63" s="286"/>
      <c r="CW63" s="286"/>
      <c r="CX63" s="286"/>
      <c r="CY63" s="286"/>
      <c r="CZ63" s="286"/>
      <c r="DA63" s="286"/>
      <c r="DB63" s="286"/>
      <c r="DC63" s="286"/>
      <c r="DD63" s="286"/>
      <c r="DE63" s="286"/>
      <c r="DF63" s="286"/>
      <c r="DG63" s="286"/>
      <c r="DH63" s="286"/>
      <c r="DI63" s="286"/>
      <c r="DJ63" s="286"/>
      <c r="DK63" s="286"/>
      <c r="DL63" s="286"/>
      <c r="DM63" s="286"/>
      <c r="DN63" s="286"/>
      <c r="DO63" s="286"/>
      <c r="DP63" s="286"/>
      <c r="DQ63" s="286"/>
      <c r="DR63" s="286"/>
      <c r="DS63" s="286"/>
      <c r="DT63" s="286"/>
      <c r="DU63" s="286"/>
      <c r="DV63" s="286"/>
      <c r="DW63" s="286"/>
      <c r="DX63" s="286"/>
      <c r="DY63" s="286"/>
      <c r="DZ63" s="286"/>
      <c r="EA63" s="286"/>
      <c r="EB63" s="286"/>
      <c r="EC63" s="286"/>
      <c r="ED63" s="286"/>
      <c r="EE63" s="286"/>
      <c r="EF63" s="286"/>
      <c r="EG63" s="286"/>
      <c r="EH63" s="286"/>
      <c r="EI63" s="286"/>
      <c r="EJ63" s="286"/>
      <c r="EK63" s="286"/>
      <c r="EL63" s="286"/>
      <c r="EM63" s="286"/>
      <c r="EN63" s="286"/>
      <c r="EO63" s="286"/>
      <c r="EP63" s="286"/>
      <c r="EQ63" s="286"/>
      <c r="ER63" s="286"/>
      <c r="ES63" s="286"/>
      <c r="ET63" s="286"/>
      <c r="EU63" s="286"/>
      <c r="EV63" s="286"/>
      <c r="EW63" s="286"/>
      <c r="EX63" s="286"/>
      <c r="EY63" s="286"/>
      <c r="EZ63" s="286"/>
      <c r="FA63" s="286"/>
      <c r="FB63" s="286"/>
      <c r="FC63" s="286"/>
      <c r="FD63" s="286"/>
      <c r="FE63" s="286"/>
      <c r="FF63" s="286"/>
      <c r="FG63" s="286"/>
      <c r="FH63" s="286"/>
      <c r="FI63" s="286"/>
      <c r="FJ63" s="286"/>
      <c r="FK63" s="286"/>
      <c r="FL63" s="286"/>
      <c r="FM63" s="286"/>
      <c r="FN63" s="286"/>
    </row>
    <row r="64" spans="1:170" ht="20.25" customHeight="1">
      <c r="A64" s="672"/>
      <c r="B64" s="666"/>
      <c r="C64" s="666"/>
      <c r="D64" s="662"/>
      <c r="E64" s="662"/>
      <c r="F64" s="662"/>
      <c r="G64" s="662"/>
      <c r="H64" s="677"/>
      <c r="I64" s="662"/>
      <c r="J64" s="662"/>
      <c r="K64" s="664"/>
      <c r="L64" s="664"/>
      <c r="M64" s="659"/>
      <c r="N64" s="659"/>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c r="CX64" s="287"/>
      <c r="CY64" s="287"/>
      <c r="CZ64" s="287"/>
      <c r="DA64" s="287"/>
      <c r="DB64" s="287"/>
      <c r="DC64" s="287"/>
      <c r="DD64" s="287"/>
      <c r="DE64" s="287"/>
      <c r="DF64" s="287"/>
      <c r="DG64" s="287"/>
      <c r="DH64" s="287"/>
      <c r="DI64" s="287"/>
      <c r="DJ64" s="287"/>
      <c r="DK64" s="287"/>
      <c r="DL64" s="287"/>
      <c r="DM64" s="287"/>
      <c r="DN64" s="287"/>
      <c r="DO64" s="287"/>
      <c r="DP64" s="287"/>
      <c r="DQ64" s="287"/>
      <c r="DR64" s="287"/>
      <c r="DS64" s="287"/>
      <c r="DT64" s="287"/>
      <c r="DU64" s="287"/>
      <c r="DV64" s="287"/>
      <c r="DW64" s="287"/>
      <c r="DX64" s="287"/>
      <c r="DY64" s="287"/>
      <c r="DZ64" s="287"/>
      <c r="EA64" s="287"/>
      <c r="EB64" s="287"/>
      <c r="EC64" s="287"/>
      <c r="ED64" s="287"/>
      <c r="EE64" s="287"/>
      <c r="EF64" s="287"/>
      <c r="EG64" s="287"/>
      <c r="EH64" s="287"/>
      <c r="EI64" s="287"/>
      <c r="EJ64" s="287"/>
      <c r="EK64" s="287"/>
      <c r="EL64" s="287"/>
      <c r="EM64" s="287"/>
      <c r="EN64" s="287"/>
      <c r="EO64" s="287"/>
      <c r="EP64" s="287"/>
      <c r="EQ64" s="287"/>
      <c r="ER64" s="287"/>
      <c r="ES64" s="287"/>
      <c r="ET64" s="287"/>
      <c r="EU64" s="287"/>
      <c r="EV64" s="287"/>
      <c r="EW64" s="287"/>
      <c r="EX64" s="287"/>
      <c r="EY64" s="287"/>
      <c r="EZ64" s="287"/>
      <c r="FA64" s="287"/>
      <c r="FB64" s="287"/>
      <c r="FC64" s="287"/>
      <c r="FD64" s="287"/>
      <c r="FE64" s="287"/>
      <c r="FF64" s="287"/>
      <c r="FG64" s="287"/>
      <c r="FH64" s="287"/>
      <c r="FI64" s="287"/>
      <c r="FJ64" s="287"/>
      <c r="FK64" s="287"/>
      <c r="FL64" s="287"/>
      <c r="FM64" s="287"/>
      <c r="FN64" s="288"/>
    </row>
    <row r="65" spans="1:170" ht="20.25" customHeight="1">
      <c r="A65" s="672"/>
      <c r="B65" s="666"/>
      <c r="C65" s="666"/>
      <c r="D65" s="662"/>
      <c r="E65" s="662"/>
      <c r="F65" s="662"/>
      <c r="G65" s="662"/>
      <c r="H65" s="677"/>
      <c r="I65" s="662"/>
      <c r="J65" s="662"/>
      <c r="K65" s="664"/>
      <c r="L65" s="664"/>
      <c r="M65" s="659"/>
      <c r="N65" s="659"/>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S65" s="287"/>
      <c r="CT65" s="287"/>
      <c r="CU65" s="287"/>
      <c r="CV65" s="287"/>
      <c r="CW65" s="287"/>
      <c r="CX65" s="287"/>
      <c r="CY65" s="287"/>
      <c r="CZ65" s="287"/>
      <c r="DA65" s="287"/>
      <c r="DB65" s="287"/>
      <c r="DC65" s="287"/>
      <c r="DD65" s="287"/>
      <c r="DE65" s="287"/>
      <c r="DF65" s="287"/>
      <c r="DG65" s="287"/>
      <c r="DH65" s="287"/>
      <c r="DI65" s="287"/>
      <c r="DJ65" s="287"/>
      <c r="DK65" s="287"/>
      <c r="DL65" s="287"/>
      <c r="DM65" s="287"/>
      <c r="DN65" s="287"/>
      <c r="DO65" s="287"/>
      <c r="DP65" s="287"/>
      <c r="DQ65" s="287"/>
      <c r="DR65" s="287"/>
      <c r="DS65" s="287"/>
      <c r="DT65" s="287"/>
      <c r="DU65" s="287"/>
      <c r="DV65" s="287"/>
      <c r="DW65" s="287"/>
      <c r="DX65" s="287"/>
      <c r="DY65" s="287"/>
      <c r="DZ65" s="287"/>
      <c r="EA65" s="287"/>
      <c r="EB65" s="287"/>
      <c r="EC65" s="287"/>
      <c r="ED65" s="287"/>
      <c r="EE65" s="287"/>
      <c r="EF65" s="287"/>
      <c r="EG65" s="287"/>
      <c r="EH65" s="287"/>
      <c r="EI65" s="287"/>
      <c r="EJ65" s="287"/>
      <c r="EK65" s="287"/>
      <c r="EL65" s="287"/>
      <c r="EM65" s="287"/>
      <c r="EN65" s="287"/>
      <c r="EO65" s="287"/>
      <c r="EP65" s="287"/>
      <c r="EQ65" s="287"/>
      <c r="ER65" s="287"/>
      <c r="ES65" s="287"/>
      <c r="ET65" s="287"/>
      <c r="EU65" s="287"/>
      <c r="EV65" s="287"/>
      <c r="EW65" s="287"/>
      <c r="EX65" s="287"/>
      <c r="EY65" s="287"/>
      <c r="EZ65" s="287"/>
      <c r="FA65" s="287"/>
      <c r="FB65" s="287"/>
      <c r="FC65" s="287"/>
      <c r="FD65" s="287"/>
      <c r="FE65" s="287"/>
      <c r="FF65" s="287"/>
      <c r="FG65" s="287"/>
      <c r="FH65" s="287"/>
      <c r="FI65" s="287"/>
      <c r="FJ65" s="287"/>
      <c r="FK65" s="287"/>
      <c r="FL65" s="287"/>
      <c r="FM65" s="287"/>
      <c r="FN65" s="288"/>
    </row>
    <row r="66" spans="1:170" ht="20.25" customHeight="1">
      <c r="A66" s="672"/>
      <c r="B66" s="666"/>
      <c r="C66" s="666"/>
      <c r="D66" s="662"/>
      <c r="E66" s="662"/>
      <c r="F66" s="662"/>
      <c r="G66" s="662"/>
      <c r="H66" s="677"/>
      <c r="I66" s="662"/>
      <c r="J66" s="662"/>
      <c r="K66" s="664"/>
      <c r="L66" s="664"/>
      <c r="M66" s="659"/>
      <c r="N66" s="659"/>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c r="BV66" s="287"/>
      <c r="BW66" s="287"/>
      <c r="BX66" s="287"/>
      <c r="BY66" s="287"/>
      <c r="BZ66" s="287"/>
      <c r="CA66" s="287"/>
      <c r="CB66" s="287"/>
      <c r="CC66" s="287"/>
      <c r="CD66" s="287"/>
      <c r="CE66" s="287"/>
      <c r="CF66" s="287"/>
      <c r="CG66" s="287"/>
      <c r="CH66" s="287"/>
      <c r="CI66" s="287"/>
      <c r="CJ66" s="287"/>
      <c r="CK66" s="287"/>
      <c r="CL66" s="287"/>
      <c r="CM66" s="287"/>
      <c r="CN66" s="287"/>
      <c r="CO66" s="287"/>
      <c r="CP66" s="287"/>
      <c r="CQ66" s="287"/>
      <c r="CR66" s="287"/>
      <c r="CS66" s="287"/>
      <c r="CT66" s="287"/>
      <c r="CU66" s="287"/>
      <c r="CV66" s="287"/>
      <c r="CW66" s="287"/>
      <c r="CX66" s="287"/>
      <c r="CY66" s="287"/>
      <c r="CZ66" s="287"/>
      <c r="DA66" s="287"/>
      <c r="DB66" s="287"/>
      <c r="DC66" s="287"/>
      <c r="DD66" s="287"/>
      <c r="DE66" s="287"/>
      <c r="DF66" s="287"/>
      <c r="DG66" s="287"/>
      <c r="DH66" s="287"/>
      <c r="DI66" s="287"/>
      <c r="DJ66" s="287"/>
      <c r="DK66" s="287"/>
      <c r="DL66" s="287"/>
      <c r="DM66" s="287"/>
      <c r="DN66" s="287"/>
      <c r="DO66" s="287"/>
      <c r="DP66" s="287"/>
      <c r="DQ66" s="287"/>
      <c r="DR66" s="287"/>
      <c r="DS66" s="287"/>
      <c r="DT66" s="287"/>
      <c r="DU66" s="287"/>
      <c r="DV66" s="287"/>
      <c r="DW66" s="287"/>
      <c r="DX66" s="287"/>
      <c r="DY66" s="287"/>
      <c r="DZ66" s="287"/>
      <c r="EA66" s="287"/>
      <c r="EB66" s="287"/>
      <c r="EC66" s="287"/>
      <c r="ED66" s="287"/>
      <c r="EE66" s="287"/>
      <c r="EF66" s="287"/>
      <c r="EG66" s="287"/>
      <c r="EH66" s="287"/>
      <c r="EI66" s="287"/>
      <c r="EJ66" s="287"/>
      <c r="EK66" s="287"/>
      <c r="EL66" s="287"/>
      <c r="EM66" s="287"/>
      <c r="EN66" s="287"/>
      <c r="EO66" s="287"/>
      <c r="EP66" s="287"/>
      <c r="EQ66" s="287"/>
      <c r="ER66" s="287"/>
      <c r="ES66" s="287"/>
      <c r="ET66" s="287"/>
      <c r="EU66" s="287"/>
      <c r="EV66" s="287"/>
      <c r="EW66" s="287"/>
      <c r="EX66" s="287"/>
      <c r="EY66" s="287"/>
      <c r="EZ66" s="287"/>
      <c r="FA66" s="287"/>
      <c r="FB66" s="287"/>
      <c r="FC66" s="287"/>
      <c r="FD66" s="287"/>
      <c r="FE66" s="287"/>
      <c r="FF66" s="287"/>
      <c r="FG66" s="287"/>
      <c r="FH66" s="287"/>
      <c r="FI66" s="287"/>
      <c r="FJ66" s="287"/>
      <c r="FK66" s="287"/>
      <c r="FL66" s="287"/>
      <c r="FM66" s="287"/>
      <c r="FN66" s="288"/>
    </row>
    <row r="67" spans="1:170" ht="20.25" customHeight="1">
      <c r="A67" s="672"/>
      <c r="B67" s="666"/>
      <c r="C67" s="666"/>
      <c r="D67" s="662"/>
      <c r="E67" s="662"/>
      <c r="F67" s="662"/>
      <c r="G67" s="662"/>
      <c r="H67" s="677"/>
      <c r="I67" s="662"/>
      <c r="J67" s="662"/>
      <c r="K67" s="664"/>
      <c r="L67" s="664"/>
      <c r="M67" s="659"/>
      <c r="N67" s="659"/>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7"/>
      <c r="BZ67" s="287"/>
      <c r="CA67" s="287"/>
      <c r="CB67" s="287"/>
      <c r="CC67" s="287"/>
      <c r="CD67" s="287"/>
      <c r="CE67" s="287"/>
      <c r="CF67" s="287"/>
      <c r="CG67" s="287"/>
      <c r="CH67" s="287"/>
      <c r="CI67" s="287"/>
      <c r="CJ67" s="287"/>
      <c r="CK67" s="287"/>
      <c r="CL67" s="287"/>
      <c r="CM67" s="287"/>
      <c r="CN67" s="287"/>
      <c r="CO67" s="287"/>
      <c r="CP67" s="287"/>
      <c r="CQ67" s="287"/>
      <c r="CR67" s="287"/>
      <c r="CS67" s="287"/>
      <c r="CT67" s="287"/>
      <c r="CU67" s="287"/>
      <c r="CV67" s="287"/>
      <c r="CW67" s="287"/>
      <c r="CX67" s="287"/>
      <c r="CY67" s="287"/>
      <c r="CZ67" s="287"/>
      <c r="DA67" s="287"/>
      <c r="DB67" s="287"/>
      <c r="DC67" s="287"/>
      <c r="DD67" s="287"/>
      <c r="DE67" s="287"/>
      <c r="DF67" s="287"/>
      <c r="DG67" s="287"/>
      <c r="DH67" s="287"/>
      <c r="DI67" s="287"/>
      <c r="DJ67" s="287"/>
      <c r="DK67" s="287"/>
      <c r="DL67" s="287"/>
      <c r="DM67" s="287"/>
      <c r="DN67" s="287"/>
      <c r="DO67" s="287"/>
      <c r="DP67" s="287"/>
      <c r="DQ67" s="287"/>
      <c r="DR67" s="287"/>
      <c r="DS67" s="287"/>
      <c r="DT67" s="287"/>
      <c r="DU67" s="287"/>
      <c r="DV67" s="287"/>
      <c r="DW67" s="287"/>
      <c r="DX67" s="287"/>
      <c r="DY67" s="287"/>
      <c r="DZ67" s="287"/>
      <c r="EA67" s="287"/>
      <c r="EB67" s="287"/>
      <c r="EC67" s="287"/>
      <c r="ED67" s="287"/>
      <c r="EE67" s="287"/>
      <c r="EF67" s="287"/>
      <c r="EG67" s="287"/>
      <c r="EH67" s="287"/>
      <c r="EI67" s="287"/>
      <c r="EJ67" s="287"/>
      <c r="EK67" s="287"/>
      <c r="EL67" s="287"/>
      <c r="EM67" s="287"/>
      <c r="EN67" s="287"/>
      <c r="EO67" s="287"/>
      <c r="EP67" s="287"/>
      <c r="EQ67" s="287"/>
      <c r="ER67" s="287"/>
      <c r="ES67" s="287"/>
      <c r="ET67" s="287"/>
      <c r="EU67" s="287"/>
      <c r="EV67" s="287"/>
      <c r="EW67" s="287"/>
      <c r="EX67" s="287"/>
      <c r="EY67" s="287"/>
      <c r="EZ67" s="287"/>
      <c r="FA67" s="287"/>
      <c r="FB67" s="287"/>
      <c r="FC67" s="287"/>
      <c r="FD67" s="287"/>
      <c r="FE67" s="287"/>
      <c r="FF67" s="287"/>
      <c r="FG67" s="287"/>
      <c r="FH67" s="287"/>
      <c r="FI67" s="287"/>
      <c r="FJ67" s="287"/>
      <c r="FK67" s="287"/>
      <c r="FL67" s="287"/>
      <c r="FM67" s="287"/>
      <c r="FN67" s="288"/>
    </row>
    <row r="68" spans="1:170" ht="20.25" customHeight="1">
      <c r="A68" s="672"/>
      <c r="B68" s="666"/>
      <c r="C68" s="666"/>
      <c r="D68" s="662"/>
      <c r="E68" s="662"/>
      <c r="F68" s="662"/>
      <c r="G68" s="662"/>
      <c r="H68" s="677"/>
      <c r="I68" s="662"/>
      <c r="J68" s="662"/>
      <c r="K68" s="664"/>
      <c r="L68" s="664"/>
      <c r="M68" s="659"/>
      <c r="N68" s="659"/>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7"/>
      <c r="BZ68" s="287"/>
      <c r="CA68" s="287"/>
      <c r="CB68" s="287"/>
      <c r="CC68" s="287"/>
      <c r="CD68" s="287"/>
      <c r="CE68" s="287"/>
      <c r="CF68" s="287"/>
      <c r="CG68" s="287"/>
      <c r="CH68" s="287"/>
      <c r="CI68" s="287"/>
      <c r="CJ68" s="287"/>
      <c r="CK68" s="287"/>
      <c r="CL68" s="287"/>
      <c r="CM68" s="287"/>
      <c r="CN68" s="287"/>
      <c r="CO68" s="287"/>
      <c r="CP68" s="287"/>
      <c r="CQ68" s="287"/>
      <c r="CR68" s="287"/>
      <c r="CS68" s="287"/>
      <c r="CT68" s="287"/>
      <c r="CU68" s="287"/>
      <c r="CV68" s="287"/>
      <c r="CW68" s="287"/>
      <c r="CX68" s="287"/>
      <c r="CY68" s="287"/>
      <c r="CZ68" s="287"/>
      <c r="DA68" s="287"/>
      <c r="DB68" s="287"/>
      <c r="DC68" s="287"/>
      <c r="DD68" s="287"/>
      <c r="DE68" s="287"/>
      <c r="DF68" s="287"/>
      <c r="DG68" s="287"/>
      <c r="DH68" s="287"/>
      <c r="DI68" s="287"/>
      <c r="DJ68" s="287"/>
      <c r="DK68" s="287"/>
      <c r="DL68" s="287"/>
      <c r="DM68" s="287"/>
      <c r="DN68" s="287"/>
      <c r="DO68" s="287"/>
      <c r="DP68" s="287"/>
      <c r="DQ68" s="287"/>
      <c r="DR68" s="287"/>
      <c r="DS68" s="287"/>
      <c r="DT68" s="287"/>
      <c r="DU68" s="287"/>
      <c r="DV68" s="287"/>
      <c r="DW68" s="287"/>
      <c r="DX68" s="287"/>
      <c r="DY68" s="287"/>
      <c r="DZ68" s="287"/>
      <c r="EA68" s="287"/>
      <c r="EB68" s="287"/>
      <c r="EC68" s="287"/>
      <c r="ED68" s="287"/>
      <c r="EE68" s="287"/>
      <c r="EF68" s="287"/>
      <c r="EG68" s="287"/>
      <c r="EH68" s="287"/>
      <c r="EI68" s="287"/>
      <c r="EJ68" s="287"/>
      <c r="EK68" s="287"/>
      <c r="EL68" s="287"/>
      <c r="EM68" s="287"/>
      <c r="EN68" s="287"/>
      <c r="EO68" s="287"/>
      <c r="EP68" s="287"/>
      <c r="EQ68" s="287"/>
      <c r="ER68" s="287"/>
      <c r="ES68" s="287"/>
      <c r="ET68" s="287"/>
      <c r="EU68" s="287"/>
      <c r="EV68" s="287"/>
      <c r="EW68" s="287"/>
      <c r="EX68" s="287"/>
      <c r="EY68" s="287"/>
      <c r="EZ68" s="287"/>
      <c r="FA68" s="287"/>
      <c r="FB68" s="287"/>
      <c r="FC68" s="287"/>
      <c r="FD68" s="287"/>
      <c r="FE68" s="287"/>
      <c r="FF68" s="287"/>
      <c r="FG68" s="287"/>
      <c r="FH68" s="287"/>
      <c r="FI68" s="287"/>
      <c r="FJ68" s="287"/>
      <c r="FK68" s="287"/>
      <c r="FL68" s="287"/>
      <c r="FM68" s="287"/>
      <c r="FN68" s="288"/>
    </row>
    <row r="69" spans="1:170" s="275" customFormat="1" ht="20.25" customHeight="1">
      <c r="A69" s="672">
        <f>'7- Mapa Final'!A70</f>
        <v>7</v>
      </c>
      <c r="B69" s="666" t="str">
        <f>'7- Mapa Final'!B70</f>
        <v>Suspensión de actividades en las sedes por emergencias, fenómenos naturales o de orden publico</v>
      </c>
      <c r="C69" s="666" t="str">
        <f>'7- Mapa Final'!C70</f>
        <v>Pérdidas humanas, materiales y económicas por eventos asociados a la ocurrencia de una emergencia, desastre o fenómenos naturales o de orden publico</v>
      </c>
      <c r="D69" s="667" t="str">
        <f>'7- Mapa Final'!J70</f>
        <v>Muy Baja - 1</v>
      </c>
      <c r="E69" s="667" t="str">
        <f>'7- Mapa Final'!K70</f>
        <v>Moderado - 3</v>
      </c>
      <c r="F69" s="662" t="str">
        <f>'7- Mapa Final'!M70</f>
        <v>Moderado - 3</v>
      </c>
      <c r="G69" s="662" t="str">
        <f>'7- Mapa Final'!N70</f>
        <v>Reducir (Mitigar)</v>
      </c>
      <c r="H69" s="677" t="str">
        <f>'7- Mapa Final'!O70</f>
        <v>Informe trimestral de los servicios administrativos y generales a cargo de la dependencia</v>
      </c>
      <c r="I69" s="662" t="s">
        <v>542</v>
      </c>
      <c r="J69" s="662"/>
      <c r="K69" s="663">
        <v>45474</v>
      </c>
      <c r="L69" s="663">
        <v>45565</v>
      </c>
      <c r="M69" s="661" t="s">
        <v>576</v>
      </c>
      <c r="N69" s="661" t="s">
        <v>428</v>
      </c>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286"/>
      <c r="BO69" s="286"/>
      <c r="BP69" s="286"/>
      <c r="BQ69" s="286"/>
      <c r="BR69" s="286"/>
      <c r="BS69" s="286"/>
      <c r="BT69" s="286"/>
      <c r="BU69" s="286"/>
      <c r="BV69" s="286"/>
      <c r="BW69" s="286"/>
      <c r="BX69" s="286"/>
      <c r="BY69" s="286"/>
      <c r="BZ69" s="286"/>
      <c r="CA69" s="286"/>
      <c r="CB69" s="286"/>
      <c r="CC69" s="286"/>
      <c r="CD69" s="286"/>
      <c r="CE69" s="286"/>
      <c r="CF69" s="286"/>
      <c r="CG69" s="286"/>
      <c r="CH69" s="286"/>
      <c r="CI69" s="286"/>
      <c r="CJ69" s="286"/>
      <c r="CK69" s="286"/>
      <c r="CL69" s="286"/>
      <c r="CM69" s="286"/>
      <c r="CN69" s="286"/>
      <c r="CO69" s="286"/>
      <c r="CP69" s="286"/>
      <c r="CQ69" s="286"/>
      <c r="CR69" s="286"/>
      <c r="CS69" s="286"/>
      <c r="CT69" s="286"/>
      <c r="CU69" s="286"/>
      <c r="CV69" s="286"/>
      <c r="CW69" s="286"/>
      <c r="CX69" s="286"/>
      <c r="CY69" s="286"/>
      <c r="CZ69" s="286"/>
      <c r="DA69" s="286"/>
      <c r="DB69" s="286"/>
      <c r="DC69" s="286"/>
      <c r="DD69" s="286"/>
      <c r="DE69" s="286"/>
      <c r="DF69" s="286"/>
      <c r="DG69" s="286"/>
      <c r="DH69" s="286"/>
      <c r="DI69" s="286"/>
      <c r="DJ69" s="286"/>
      <c r="DK69" s="286"/>
      <c r="DL69" s="286"/>
      <c r="DM69" s="286"/>
      <c r="DN69" s="286"/>
      <c r="DO69" s="286"/>
      <c r="DP69" s="286"/>
      <c r="DQ69" s="286"/>
      <c r="DR69" s="286"/>
      <c r="DS69" s="286"/>
      <c r="DT69" s="286"/>
      <c r="DU69" s="286"/>
      <c r="DV69" s="286"/>
      <c r="DW69" s="286"/>
      <c r="DX69" s="286"/>
      <c r="DY69" s="286"/>
      <c r="DZ69" s="286"/>
      <c r="EA69" s="286"/>
      <c r="EB69" s="286"/>
      <c r="EC69" s="286"/>
      <c r="ED69" s="286"/>
      <c r="EE69" s="286"/>
      <c r="EF69" s="286"/>
      <c r="EG69" s="286"/>
      <c r="EH69" s="286"/>
      <c r="EI69" s="286"/>
      <c r="EJ69" s="286"/>
      <c r="EK69" s="286"/>
      <c r="EL69" s="286"/>
      <c r="EM69" s="286"/>
      <c r="EN69" s="286"/>
      <c r="EO69" s="286"/>
      <c r="EP69" s="286"/>
      <c r="EQ69" s="286"/>
      <c r="ER69" s="286"/>
      <c r="ES69" s="286"/>
      <c r="ET69" s="286"/>
      <c r="EU69" s="286"/>
      <c r="EV69" s="286"/>
      <c r="EW69" s="286"/>
      <c r="EX69" s="286"/>
      <c r="EY69" s="286"/>
      <c r="EZ69" s="286"/>
      <c r="FA69" s="286"/>
      <c r="FB69" s="286"/>
      <c r="FC69" s="286"/>
      <c r="FD69" s="286"/>
      <c r="FE69" s="286"/>
      <c r="FF69" s="286"/>
      <c r="FG69" s="286"/>
      <c r="FH69" s="286"/>
      <c r="FI69" s="286"/>
      <c r="FJ69" s="286"/>
      <c r="FK69" s="286"/>
      <c r="FL69" s="286"/>
      <c r="FM69" s="286"/>
      <c r="FN69" s="286"/>
    </row>
    <row r="70" spans="1:170" s="275" customFormat="1" ht="20.25" customHeight="1">
      <c r="A70" s="672"/>
      <c r="B70" s="666"/>
      <c r="C70" s="666"/>
      <c r="D70" s="662"/>
      <c r="E70" s="662"/>
      <c r="F70" s="662"/>
      <c r="G70" s="662"/>
      <c r="H70" s="677"/>
      <c r="I70" s="662"/>
      <c r="J70" s="662"/>
      <c r="K70" s="664"/>
      <c r="L70" s="664"/>
      <c r="M70" s="661"/>
      <c r="N70" s="661"/>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6"/>
      <c r="AY70" s="286"/>
      <c r="AZ70" s="286"/>
      <c r="BA70" s="286"/>
      <c r="BB70" s="286"/>
      <c r="BC70" s="286"/>
      <c r="BD70" s="286"/>
      <c r="BE70" s="286"/>
      <c r="BF70" s="286"/>
      <c r="BG70" s="286"/>
      <c r="BH70" s="286"/>
      <c r="BI70" s="286"/>
      <c r="BJ70" s="286"/>
      <c r="BK70" s="286"/>
      <c r="BL70" s="286"/>
      <c r="BM70" s="286"/>
      <c r="BN70" s="286"/>
      <c r="BO70" s="286"/>
      <c r="BP70" s="286"/>
      <c r="BQ70" s="286"/>
      <c r="BR70" s="286"/>
      <c r="BS70" s="286"/>
      <c r="BT70" s="286"/>
      <c r="BU70" s="286"/>
      <c r="BV70" s="286"/>
      <c r="BW70" s="286"/>
      <c r="BX70" s="286"/>
      <c r="BY70" s="286"/>
      <c r="BZ70" s="286"/>
      <c r="CA70" s="286"/>
      <c r="CB70" s="286"/>
      <c r="CC70" s="286"/>
      <c r="CD70" s="286"/>
      <c r="CE70" s="286"/>
      <c r="CF70" s="286"/>
      <c r="CG70" s="286"/>
      <c r="CH70" s="286"/>
      <c r="CI70" s="286"/>
      <c r="CJ70" s="286"/>
      <c r="CK70" s="286"/>
      <c r="CL70" s="286"/>
      <c r="CM70" s="286"/>
      <c r="CN70" s="286"/>
      <c r="CO70" s="286"/>
      <c r="CP70" s="286"/>
      <c r="CQ70" s="286"/>
      <c r="CR70" s="286"/>
      <c r="CS70" s="286"/>
      <c r="CT70" s="286"/>
      <c r="CU70" s="286"/>
      <c r="CV70" s="286"/>
      <c r="CW70" s="286"/>
      <c r="CX70" s="286"/>
      <c r="CY70" s="286"/>
      <c r="CZ70" s="286"/>
      <c r="DA70" s="286"/>
      <c r="DB70" s="286"/>
      <c r="DC70" s="286"/>
      <c r="DD70" s="286"/>
      <c r="DE70" s="286"/>
      <c r="DF70" s="286"/>
      <c r="DG70" s="286"/>
      <c r="DH70" s="286"/>
      <c r="DI70" s="286"/>
      <c r="DJ70" s="286"/>
      <c r="DK70" s="286"/>
      <c r="DL70" s="286"/>
      <c r="DM70" s="286"/>
      <c r="DN70" s="286"/>
      <c r="DO70" s="286"/>
      <c r="DP70" s="286"/>
      <c r="DQ70" s="286"/>
      <c r="DR70" s="286"/>
      <c r="DS70" s="286"/>
      <c r="DT70" s="286"/>
      <c r="DU70" s="286"/>
      <c r="DV70" s="286"/>
      <c r="DW70" s="286"/>
      <c r="DX70" s="286"/>
      <c r="DY70" s="286"/>
      <c r="DZ70" s="286"/>
      <c r="EA70" s="286"/>
      <c r="EB70" s="286"/>
      <c r="EC70" s="286"/>
      <c r="ED70" s="286"/>
      <c r="EE70" s="286"/>
      <c r="EF70" s="286"/>
      <c r="EG70" s="286"/>
      <c r="EH70" s="286"/>
      <c r="EI70" s="286"/>
      <c r="EJ70" s="286"/>
      <c r="EK70" s="286"/>
      <c r="EL70" s="286"/>
      <c r="EM70" s="286"/>
      <c r="EN70" s="286"/>
      <c r="EO70" s="286"/>
      <c r="EP70" s="286"/>
      <c r="EQ70" s="286"/>
      <c r="ER70" s="286"/>
      <c r="ES70" s="286"/>
      <c r="ET70" s="286"/>
      <c r="EU70" s="286"/>
      <c r="EV70" s="286"/>
      <c r="EW70" s="286"/>
      <c r="EX70" s="286"/>
      <c r="EY70" s="286"/>
      <c r="EZ70" s="286"/>
      <c r="FA70" s="286"/>
      <c r="FB70" s="286"/>
      <c r="FC70" s="286"/>
      <c r="FD70" s="286"/>
      <c r="FE70" s="286"/>
      <c r="FF70" s="286"/>
      <c r="FG70" s="286"/>
      <c r="FH70" s="286"/>
      <c r="FI70" s="286"/>
      <c r="FJ70" s="286"/>
      <c r="FK70" s="286"/>
      <c r="FL70" s="286"/>
      <c r="FM70" s="286"/>
      <c r="FN70" s="286"/>
    </row>
    <row r="71" spans="1:170" s="275" customFormat="1" ht="20.25" customHeight="1">
      <c r="A71" s="672"/>
      <c r="B71" s="666"/>
      <c r="C71" s="666"/>
      <c r="D71" s="662"/>
      <c r="E71" s="662"/>
      <c r="F71" s="662"/>
      <c r="G71" s="662"/>
      <c r="H71" s="677"/>
      <c r="I71" s="662"/>
      <c r="J71" s="662"/>
      <c r="K71" s="664"/>
      <c r="L71" s="664"/>
      <c r="M71" s="661"/>
      <c r="N71" s="661"/>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6"/>
      <c r="BR71" s="286"/>
      <c r="BS71" s="286"/>
      <c r="BT71" s="286"/>
      <c r="BU71" s="286"/>
      <c r="BV71" s="286"/>
      <c r="BW71" s="286"/>
      <c r="BX71" s="286"/>
      <c r="BY71" s="286"/>
      <c r="BZ71" s="286"/>
      <c r="CA71" s="286"/>
      <c r="CB71" s="286"/>
      <c r="CC71" s="286"/>
      <c r="CD71" s="286"/>
      <c r="CE71" s="286"/>
      <c r="CF71" s="286"/>
      <c r="CG71" s="286"/>
      <c r="CH71" s="286"/>
      <c r="CI71" s="286"/>
      <c r="CJ71" s="286"/>
      <c r="CK71" s="286"/>
      <c r="CL71" s="286"/>
      <c r="CM71" s="286"/>
      <c r="CN71" s="286"/>
      <c r="CO71" s="286"/>
      <c r="CP71" s="286"/>
      <c r="CQ71" s="286"/>
      <c r="CR71" s="286"/>
      <c r="CS71" s="286"/>
      <c r="CT71" s="286"/>
      <c r="CU71" s="286"/>
      <c r="CV71" s="286"/>
      <c r="CW71" s="286"/>
      <c r="CX71" s="286"/>
      <c r="CY71" s="286"/>
      <c r="CZ71" s="286"/>
      <c r="DA71" s="286"/>
      <c r="DB71" s="286"/>
      <c r="DC71" s="286"/>
      <c r="DD71" s="286"/>
      <c r="DE71" s="286"/>
      <c r="DF71" s="286"/>
      <c r="DG71" s="286"/>
      <c r="DH71" s="286"/>
      <c r="DI71" s="286"/>
      <c r="DJ71" s="286"/>
      <c r="DK71" s="286"/>
      <c r="DL71" s="286"/>
      <c r="DM71" s="286"/>
      <c r="DN71" s="286"/>
      <c r="DO71" s="286"/>
      <c r="DP71" s="286"/>
      <c r="DQ71" s="286"/>
      <c r="DR71" s="286"/>
      <c r="DS71" s="286"/>
      <c r="DT71" s="286"/>
      <c r="DU71" s="286"/>
      <c r="DV71" s="286"/>
      <c r="DW71" s="286"/>
      <c r="DX71" s="286"/>
      <c r="DY71" s="286"/>
      <c r="DZ71" s="286"/>
      <c r="EA71" s="286"/>
      <c r="EB71" s="286"/>
      <c r="EC71" s="286"/>
      <c r="ED71" s="286"/>
      <c r="EE71" s="286"/>
      <c r="EF71" s="286"/>
      <c r="EG71" s="286"/>
      <c r="EH71" s="286"/>
      <c r="EI71" s="286"/>
      <c r="EJ71" s="286"/>
      <c r="EK71" s="286"/>
      <c r="EL71" s="286"/>
      <c r="EM71" s="286"/>
      <c r="EN71" s="286"/>
      <c r="EO71" s="286"/>
      <c r="EP71" s="286"/>
      <c r="EQ71" s="286"/>
      <c r="ER71" s="286"/>
      <c r="ES71" s="286"/>
      <c r="ET71" s="286"/>
      <c r="EU71" s="286"/>
      <c r="EV71" s="286"/>
      <c r="EW71" s="286"/>
      <c r="EX71" s="286"/>
      <c r="EY71" s="286"/>
      <c r="EZ71" s="286"/>
      <c r="FA71" s="286"/>
      <c r="FB71" s="286"/>
      <c r="FC71" s="286"/>
      <c r="FD71" s="286"/>
      <c r="FE71" s="286"/>
      <c r="FF71" s="286"/>
      <c r="FG71" s="286"/>
      <c r="FH71" s="286"/>
      <c r="FI71" s="286"/>
      <c r="FJ71" s="286"/>
      <c r="FK71" s="286"/>
      <c r="FL71" s="286"/>
      <c r="FM71" s="286"/>
      <c r="FN71" s="286"/>
    </row>
    <row r="72" spans="1:170" s="275" customFormat="1" ht="20.25" customHeight="1">
      <c r="A72" s="672"/>
      <c r="B72" s="666"/>
      <c r="C72" s="666"/>
      <c r="D72" s="662"/>
      <c r="E72" s="662"/>
      <c r="F72" s="662"/>
      <c r="G72" s="662"/>
      <c r="H72" s="677"/>
      <c r="I72" s="662"/>
      <c r="J72" s="662"/>
      <c r="K72" s="664"/>
      <c r="L72" s="664"/>
      <c r="M72" s="661"/>
      <c r="N72" s="661"/>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286"/>
      <c r="AO72" s="286"/>
      <c r="AP72" s="286"/>
      <c r="AQ72" s="286"/>
      <c r="AR72" s="286"/>
      <c r="AS72" s="286"/>
      <c r="AT72" s="286"/>
      <c r="AU72" s="286"/>
      <c r="AV72" s="286"/>
      <c r="AW72" s="286"/>
      <c r="AX72" s="286"/>
      <c r="AY72" s="286"/>
      <c r="AZ72" s="286"/>
      <c r="BA72" s="286"/>
      <c r="BB72" s="286"/>
      <c r="BC72" s="286"/>
      <c r="BD72" s="286"/>
      <c r="BE72" s="286"/>
      <c r="BF72" s="286"/>
      <c r="BG72" s="286"/>
      <c r="BH72" s="286"/>
      <c r="BI72" s="286"/>
      <c r="BJ72" s="286"/>
      <c r="BK72" s="286"/>
      <c r="BL72" s="286"/>
      <c r="BM72" s="286"/>
      <c r="BN72" s="286"/>
      <c r="BO72" s="286"/>
      <c r="BP72" s="286"/>
      <c r="BQ72" s="286"/>
      <c r="BR72" s="286"/>
      <c r="BS72" s="286"/>
      <c r="BT72" s="286"/>
      <c r="BU72" s="286"/>
      <c r="BV72" s="286"/>
      <c r="BW72" s="286"/>
      <c r="BX72" s="286"/>
      <c r="BY72" s="286"/>
      <c r="BZ72" s="286"/>
      <c r="CA72" s="286"/>
      <c r="CB72" s="286"/>
      <c r="CC72" s="286"/>
      <c r="CD72" s="286"/>
      <c r="CE72" s="286"/>
      <c r="CF72" s="286"/>
      <c r="CG72" s="286"/>
      <c r="CH72" s="286"/>
      <c r="CI72" s="286"/>
      <c r="CJ72" s="286"/>
      <c r="CK72" s="286"/>
      <c r="CL72" s="286"/>
      <c r="CM72" s="286"/>
      <c r="CN72" s="286"/>
      <c r="CO72" s="286"/>
      <c r="CP72" s="286"/>
      <c r="CQ72" s="286"/>
      <c r="CR72" s="286"/>
      <c r="CS72" s="286"/>
      <c r="CT72" s="286"/>
      <c r="CU72" s="286"/>
      <c r="CV72" s="286"/>
      <c r="CW72" s="286"/>
      <c r="CX72" s="286"/>
      <c r="CY72" s="286"/>
      <c r="CZ72" s="286"/>
      <c r="DA72" s="286"/>
      <c r="DB72" s="286"/>
      <c r="DC72" s="286"/>
      <c r="DD72" s="286"/>
      <c r="DE72" s="286"/>
      <c r="DF72" s="286"/>
      <c r="DG72" s="286"/>
      <c r="DH72" s="286"/>
      <c r="DI72" s="286"/>
      <c r="DJ72" s="286"/>
      <c r="DK72" s="286"/>
      <c r="DL72" s="286"/>
      <c r="DM72" s="286"/>
      <c r="DN72" s="286"/>
      <c r="DO72" s="286"/>
      <c r="DP72" s="286"/>
      <c r="DQ72" s="286"/>
      <c r="DR72" s="286"/>
      <c r="DS72" s="286"/>
      <c r="DT72" s="286"/>
      <c r="DU72" s="286"/>
      <c r="DV72" s="286"/>
      <c r="DW72" s="286"/>
      <c r="DX72" s="286"/>
      <c r="DY72" s="286"/>
      <c r="DZ72" s="286"/>
      <c r="EA72" s="286"/>
      <c r="EB72" s="286"/>
      <c r="EC72" s="286"/>
      <c r="ED72" s="286"/>
      <c r="EE72" s="286"/>
      <c r="EF72" s="286"/>
      <c r="EG72" s="286"/>
      <c r="EH72" s="286"/>
      <c r="EI72" s="286"/>
      <c r="EJ72" s="286"/>
      <c r="EK72" s="286"/>
      <c r="EL72" s="286"/>
      <c r="EM72" s="286"/>
      <c r="EN72" s="286"/>
      <c r="EO72" s="286"/>
      <c r="EP72" s="286"/>
      <c r="EQ72" s="286"/>
      <c r="ER72" s="286"/>
      <c r="ES72" s="286"/>
      <c r="ET72" s="286"/>
      <c r="EU72" s="286"/>
      <c r="EV72" s="286"/>
      <c r="EW72" s="286"/>
      <c r="EX72" s="286"/>
      <c r="EY72" s="286"/>
      <c r="EZ72" s="286"/>
      <c r="FA72" s="286"/>
      <c r="FB72" s="286"/>
      <c r="FC72" s="286"/>
      <c r="FD72" s="286"/>
      <c r="FE72" s="286"/>
      <c r="FF72" s="286"/>
      <c r="FG72" s="286"/>
      <c r="FH72" s="286"/>
      <c r="FI72" s="286"/>
      <c r="FJ72" s="286"/>
      <c r="FK72" s="286"/>
      <c r="FL72" s="286"/>
      <c r="FM72" s="286"/>
      <c r="FN72" s="286"/>
    </row>
    <row r="73" spans="1:170" s="275" customFormat="1" ht="20.25" customHeight="1">
      <c r="A73" s="672"/>
      <c r="B73" s="666"/>
      <c r="C73" s="666"/>
      <c r="D73" s="662"/>
      <c r="E73" s="662"/>
      <c r="F73" s="662"/>
      <c r="G73" s="662"/>
      <c r="H73" s="677"/>
      <c r="I73" s="662"/>
      <c r="J73" s="662"/>
      <c r="K73" s="664"/>
      <c r="L73" s="664"/>
      <c r="M73" s="661"/>
      <c r="N73" s="661"/>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6"/>
      <c r="AY73" s="286"/>
      <c r="AZ73" s="286"/>
      <c r="BA73" s="286"/>
      <c r="BB73" s="286"/>
      <c r="BC73" s="286"/>
      <c r="BD73" s="286"/>
      <c r="BE73" s="286"/>
      <c r="BF73" s="286"/>
      <c r="BG73" s="286"/>
      <c r="BH73" s="286"/>
      <c r="BI73" s="286"/>
      <c r="BJ73" s="286"/>
      <c r="BK73" s="286"/>
      <c r="BL73" s="286"/>
      <c r="BM73" s="286"/>
      <c r="BN73" s="286"/>
      <c r="BO73" s="286"/>
      <c r="BP73" s="286"/>
      <c r="BQ73" s="286"/>
      <c r="BR73" s="286"/>
      <c r="BS73" s="286"/>
      <c r="BT73" s="286"/>
      <c r="BU73" s="286"/>
      <c r="BV73" s="286"/>
      <c r="BW73" s="286"/>
      <c r="BX73" s="286"/>
      <c r="BY73" s="286"/>
      <c r="BZ73" s="286"/>
      <c r="CA73" s="286"/>
      <c r="CB73" s="286"/>
      <c r="CC73" s="286"/>
      <c r="CD73" s="286"/>
      <c r="CE73" s="286"/>
      <c r="CF73" s="286"/>
      <c r="CG73" s="286"/>
      <c r="CH73" s="286"/>
      <c r="CI73" s="286"/>
      <c r="CJ73" s="286"/>
      <c r="CK73" s="286"/>
      <c r="CL73" s="286"/>
      <c r="CM73" s="286"/>
      <c r="CN73" s="286"/>
      <c r="CO73" s="286"/>
      <c r="CP73" s="286"/>
      <c r="CQ73" s="286"/>
      <c r="CR73" s="286"/>
      <c r="CS73" s="286"/>
      <c r="CT73" s="286"/>
      <c r="CU73" s="286"/>
      <c r="CV73" s="286"/>
      <c r="CW73" s="286"/>
      <c r="CX73" s="286"/>
      <c r="CY73" s="286"/>
      <c r="CZ73" s="286"/>
      <c r="DA73" s="286"/>
      <c r="DB73" s="286"/>
      <c r="DC73" s="286"/>
      <c r="DD73" s="286"/>
      <c r="DE73" s="286"/>
      <c r="DF73" s="286"/>
      <c r="DG73" s="286"/>
      <c r="DH73" s="286"/>
      <c r="DI73" s="286"/>
      <c r="DJ73" s="286"/>
      <c r="DK73" s="286"/>
      <c r="DL73" s="286"/>
      <c r="DM73" s="286"/>
      <c r="DN73" s="286"/>
      <c r="DO73" s="286"/>
      <c r="DP73" s="286"/>
      <c r="DQ73" s="286"/>
      <c r="DR73" s="286"/>
      <c r="DS73" s="286"/>
      <c r="DT73" s="286"/>
      <c r="DU73" s="286"/>
      <c r="DV73" s="286"/>
      <c r="DW73" s="286"/>
      <c r="DX73" s="286"/>
      <c r="DY73" s="286"/>
      <c r="DZ73" s="286"/>
      <c r="EA73" s="286"/>
      <c r="EB73" s="286"/>
      <c r="EC73" s="286"/>
      <c r="ED73" s="286"/>
      <c r="EE73" s="286"/>
      <c r="EF73" s="286"/>
      <c r="EG73" s="286"/>
      <c r="EH73" s="286"/>
      <c r="EI73" s="286"/>
      <c r="EJ73" s="286"/>
      <c r="EK73" s="286"/>
      <c r="EL73" s="286"/>
      <c r="EM73" s="286"/>
      <c r="EN73" s="286"/>
      <c r="EO73" s="286"/>
      <c r="EP73" s="286"/>
      <c r="EQ73" s="286"/>
      <c r="ER73" s="286"/>
      <c r="ES73" s="286"/>
      <c r="ET73" s="286"/>
      <c r="EU73" s="286"/>
      <c r="EV73" s="286"/>
      <c r="EW73" s="286"/>
      <c r="EX73" s="286"/>
      <c r="EY73" s="286"/>
      <c r="EZ73" s="286"/>
      <c r="FA73" s="286"/>
      <c r="FB73" s="286"/>
      <c r="FC73" s="286"/>
      <c r="FD73" s="286"/>
      <c r="FE73" s="286"/>
      <c r="FF73" s="286"/>
      <c r="FG73" s="286"/>
      <c r="FH73" s="286"/>
      <c r="FI73" s="286"/>
      <c r="FJ73" s="286"/>
      <c r="FK73" s="286"/>
      <c r="FL73" s="286"/>
      <c r="FM73" s="286"/>
      <c r="FN73" s="286"/>
    </row>
    <row r="74" spans="1:170" ht="20.25" customHeight="1">
      <c r="A74" s="672"/>
      <c r="B74" s="666"/>
      <c r="C74" s="666"/>
      <c r="D74" s="662"/>
      <c r="E74" s="662"/>
      <c r="F74" s="662"/>
      <c r="G74" s="662"/>
      <c r="H74" s="677"/>
      <c r="I74" s="662"/>
      <c r="J74" s="662"/>
      <c r="K74" s="664"/>
      <c r="L74" s="664"/>
      <c r="M74" s="661"/>
      <c r="N74" s="661"/>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c r="CF74" s="287"/>
      <c r="CG74" s="287"/>
      <c r="CH74" s="287"/>
      <c r="CI74" s="287"/>
      <c r="CJ74" s="287"/>
      <c r="CK74" s="287"/>
      <c r="CL74" s="287"/>
      <c r="CM74" s="287"/>
      <c r="CN74" s="287"/>
      <c r="CO74" s="287"/>
      <c r="CP74" s="287"/>
      <c r="CQ74" s="287"/>
      <c r="CR74" s="287"/>
      <c r="CS74" s="287"/>
      <c r="CT74" s="287"/>
      <c r="CU74" s="287"/>
      <c r="CV74" s="287"/>
      <c r="CW74" s="287"/>
      <c r="CX74" s="287"/>
      <c r="CY74" s="287"/>
      <c r="CZ74" s="287"/>
      <c r="DA74" s="287"/>
      <c r="DB74" s="287"/>
      <c r="DC74" s="287"/>
      <c r="DD74" s="287"/>
      <c r="DE74" s="287"/>
      <c r="DF74" s="287"/>
      <c r="DG74" s="287"/>
      <c r="DH74" s="287"/>
      <c r="DI74" s="287"/>
      <c r="DJ74" s="287"/>
      <c r="DK74" s="287"/>
      <c r="DL74" s="287"/>
      <c r="DM74" s="287"/>
      <c r="DN74" s="287"/>
      <c r="DO74" s="287"/>
      <c r="DP74" s="287"/>
      <c r="DQ74" s="287"/>
      <c r="DR74" s="287"/>
      <c r="DS74" s="287"/>
      <c r="DT74" s="287"/>
      <c r="DU74" s="287"/>
      <c r="DV74" s="287"/>
      <c r="DW74" s="287"/>
      <c r="DX74" s="287"/>
      <c r="DY74" s="287"/>
      <c r="DZ74" s="287"/>
      <c r="EA74" s="287"/>
      <c r="EB74" s="287"/>
      <c r="EC74" s="287"/>
      <c r="ED74" s="287"/>
      <c r="EE74" s="287"/>
      <c r="EF74" s="287"/>
      <c r="EG74" s="287"/>
      <c r="EH74" s="287"/>
      <c r="EI74" s="287"/>
      <c r="EJ74" s="287"/>
      <c r="EK74" s="287"/>
      <c r="EL74" s="287"/>
      <c r="EM74" s="287"/>
      <c r="EN74" s="287"/>
      <c r="EO74" s="287"/>
      <c r="EP74" s="287"/>
      <c r="EQ74" s="287"/>
      <c r="ER74" s="287"/>
      <c r="ES74" s="287"/>
      <c r="ET74" s="287"/>
      <c r="EU74" s="287"/>
      <c r="EV74" s="287"/>
      <c r="EW74" s="287"/>
      <c r="EX74" s="287"/>
      <c r="EY74" s="287"/>
      <c r="EZ74" s="287"/>
      <c r="FA74" s="287"/>
      <c r="FB74" s="287"/>
      <c r="FC74" s="287"/>
      <c r="FD74" s="287"/>
      <c r="FE74" s="287"/>
      <c r="FF74" s="287"/>
      <c r="FG74" s="287"/>
      <c r="FH74" s="287"/>
      <c r="FI74" s="287"/>
      <c r="FJ74" s="287"/>
      <c r="FK74" s="287"/>
      <c r="FL74" s="287"/>
      <c r="FM74" s="287"/>
      <c r="FN74" s="288"/>
    </row>
    <row r="75" spans="1:170" ht="20.25" customHeight="1">
      <c r="A75" s="672"/>
      <c r="B75" s="666"/>
      <c r="C75" s="666"/>
      <c r="D75" s="662"/>
      <c r="E75" s="662"/>
      <c r="F75" s="662"/>
      <c r="G75" s="662"/>
      <c r="H75" s="677"/>
      <c r="I75" s="662"/>
      <c r="J75" s="662"/>
      <c r="K75" s="664"/>
      <c r="L75" s="664"/>
      <c r="M75" s="661"/>
      <c r="N75" s="661"/>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c r="CA75" s="287"/>
      <c r="CB75" s="287"/>
      <c r="CC75" s="287"/>
      <c r="CD75" s="287"/>
      <c r="CE75" s="287"/>
      <c r="CF75" s="287"/>
      <c r="CG75" s="287"/>
      <c r="CH75" s="287"/>
      <c r="CI75" s="287"/>
      <c r="CJ75" s="287"/>
      <c r="CK75" s="287"/>
      <c r="CL75" s="287"/>
      <c r="CM75" s="287"/>
      <c r="CN75" s="287"/>
      <c r="CO75" s="287"/>
      <c r="CP75" s="287"/>
      <c r="CQ75" s="287"/>
      <c r="CR75" s="287"/>
      <c r="CS75" s="287"/>
      <c r="CT75" s="287"/>
      <c r="CU75" s="287"/>
      <c r="CV75" s="287"/>
      <c r="CW75" s="287"/>
      <c r="CX75" s="287"/>
      <c r="CY75" s="287"/>
      <c r="CZ75" s="287"/>
      <c r="DA75" s="287"/>
      <c r="DB75" s="287"/>
      <c r="DC75" s="287"/>
      <c r="DD75" s="287"/>
      <c r="DE75" s="287"/>
      <c r="DF75" s="287"/>
      <c r="DG75" s="287"/>
      <c r="DH75" s="287"/>
      <c r="DI75" s="287"/>
      <c r="DJ75" s="287"/>
      <c r="DK75" s="287"/>
      <c r="DL75" s="287"/>
      <c r="DM75" s="287"/>
      <c r="DN75" s="287"/>
      <c r="DO75" s="287"/>
      <c r="DP75" s="287"/>
      <c r="DQ75" s="287"/>
      <c r="DR75" s="287"/>
      <c r="DS75" s="287"/>
      <c r="DT75" s="287"/>
      <c r="DU75" s="287"/>
      <c r="DV75" s="287"/>
      <c r="DW75" s="287"/>
      <c r="DX75" s="287"/>
      <c r="DY75" s="287"/>
      <c r="DZ75" s="287"/>
      <c r="EA75" s="287"/>
      <c r="EB75" s="287"/>
      <c r="EC75" s="287"/>
      <c r="ED75" s="287"/>
      <c r="EE75" s="287"/>
      <c r="EF75" s="287"/>
      <c r="EG75" s="287"/>
      <c r="EH75" s="287"/>
      <c r="EI75" s="287"/>
      <c r="EJ75" s="287"/>
      <c r="EK75" s="287"/>
      <c r="EL75" s="287"/>
      <c r="EM75" s="287"/>
      <c r="EN75" s="287"/>
      <c r="EO75" s="287"/>
      <c r="EP75" s="287"/>
      <c r="EQ75" s="287"/>
      <c r="ER75" s="287"/>
      <c r="ES75" s="287"/>
      <c r="ET75" s="287"/>
      <c r="EU75" s="287"/>
      <c r="EV75" s="287"/>
      <c r="EW75" s="287"/>
      <c r="EX75" s="287"/>
      <c r="EY75" s="287"/>
      <c r="EZ75" s="287"/>
      <c r="FA75" s="287"/>
      <c r="FB75" s="287"/>
      <c r="FC75" s="287"/>
      <c r="FD75" s="287"/>
      <c r="FE75" s="287"/>
      <c r="FF75" s="287"/>
      <c r="FG75" s="287"/>
      <c r="FH75" s="287"/>
      <c r="FI75" s="287"/>
      <c r="FJ75" s="287"/>
      <c r="FK75" s="287"/>
      <c r="FL75" s="287"/>
      <c r="FM75" s="287"/>
      <c r="FN75" s="288"/>
    </row>
    <row r="76" spans="1:170" ht="20.25" customHeight="1">
      <c r="A76" s="672"/>
      <c r="B76" s="666"/>
      <c r="C76" s="666"/>
      <c r="D76" s="662"/>
      <c r="E76" s="662"/>
      <c r="F76" s="662"/>
      <c r="G76" s="662"/>
      <c r="H76" s="677"/>
      <c r="I76" s="662"/>
      <c r="J76" s="662"/>
      <c r="K76" s="664"/>
      <c r="L76" s="664"/>
      <c r="M76" s="661"/>
      <c r="N76" s="661"/>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R76" s="287"/>
      <c r="BS76" s="287"/>
      <c r="BT76" s="287"/>
      <c r="BU76" s="287"/>
      <c r="BV76" s="287"/>
      <c r="BW76" s="287"/>
      <c r="BX76" s="287"/>
      <c r="BY76" s="287"/>
      <c r="BZ76" s="287"/>
      <c r="CA76" s="287"/>
      <c r="CB76" s="287"/>
      <c r="CC76" s="287"/>
      <c r="CD76" s="287"/>
      <c r="CE76" s="287"/>
      <c r="CF76" s="287"/>
      <c r="CG76" s="287"/>
      <c r="CH76" s="287"/>
      <c r="CI76" s="287"/>
      <c r="CJ76" s="287"/>
      <c r="CK76" s="287"/>
      <c r="CL76" s="287"/>
      <c r="CM76" s="287"/>
      <c r="CN76" s="287"/>
      <c r="CO76" s="287"/>
      <c r="CP76" s="287"/>
      <c r="CQ76" s="287"/>
      <c r="CR76" s="287"/>
      <c r="CS76" s="287"/>
      <c r="CT76" s="287"/>
      <c r="CU76" s="287"/>
      <c r="CV76" s="287"/>
      <c r="CW76" s="287"/>
      <c r="CX76" s="287"/>
      <c r="CY76" s="287"/>
      <c r="CZ76" s="287"/>
      <c r="DA76" s="287"/>
      <c r="DB76" s="287"/>
      <c r="DC76" s="287"/>
      <c r="DD76" s="287"/>
      <c r="DE76" s="287"/>
      <c r="DF76" s="287"/>
      <c r="DG76" s="287"/>
      <c r="DH76" s="287"/>
      <c r="DI76" s="287"/>
      <c r="DJ76" s="287"/>
      <c r="DK76" s="287"/>
      <c r="DL76" s="287"/>
      <c r="DM76" s="287"/>
      <c r="DN76" s="287"/>
      <c r="DO76" s="287"/>
      <c r="DP76" s="287"/>
      <c r="DQ76" s="287"/>
      <c r="DR76" s="287"/>
      <c r="DS76" s="287"/>
      <c r="DT76" s="287"/>
      <c r="DU76" s="287"/>
      <c r="DV76" s="287"/>
      <c r="DW76" s="287"/>
      <c r="DX76" s="287"/>
      <c r="DY76" s="287"/>
      <c r="DZ76" s="287"/>
      <c r="EA76" s="287"/>
      <c r="EB76" s="287"/>
      <c r="EC76" s="287"/>
      <c r="ED76" s="287"/>
      <c r="EE76" s="287"/>
      <c r="EF76" s="287"/>
      <c r="EG76" s="287"/>
      <c r="EH76" s="287"/>
      <c r="EI76" s="287"/>
      <c r="EJ76" s="287"/>
      <c r="EK76" s="287"/>
      <c r="EL76" s="287"/>
      <c r="EM76" s="287"/>
      <c r="EN76" s="287"/>
      <c r="EO76" s="287"/>
      <c r="EP76" s="287"/>
      <c r="EQ76" s="287"/>
      <c r="ER76" s="287"/>
      <c r="ES76" s="287"/>
      <c r="ET76" s="287"/>
      <c r="EU76" s="287"/>
      <c r="EV76" s="287"/>
      <c r="EW76" s="287"/>
      <c r="EX76" s="287"/>
      <c r="EY76" s="287"/>
      <c r="EZ76" s="287"/>
      <c r="FA76" s="287"/>
      <c r="FB76" s="287"/>
      <c r="FC76" s="287"/>
      <c r="FD76" s="287"/>
      <c r="FE76" s="287"/>
      <c r="FF76" s="287"/>
      <c r="FG76" s="287"/>
      <c r="FH76" s="287"/>
      <c r="FI76" s="287"/>
      <c r="FJ76" s="287"/>
      <c r="FK76" s="287"/>
      <c r="FL76" s="287"/>
      <c r="FM76" s="287"/>
      <c r="FN76" s="288"/>
    </row>
    <row r="77" spans="1:170" ht="20.25" customHeight="1">
      <c r="A77" s="672"/>
      <c r="B77" s="666"/>
      <c r="C77" s="666"/>
      <c r="D77" s="662"/>
      <c r="E77" s="662"/>
      <c r="F77" s="662"/>
      <c r="G77" s="662"/>
      <c r="H77" s="677"/>
      <c r="I77" s="662"/>
      <c r="J77" s="662"/>
      <c r="K77" s="664"/>
      <c r="L77" s="664"/>
      <c r="M77" s="661"/>
      <c r="N77" s="661"/>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c r="BT77" s="287"/>
      <c r="BU77" s="287"/>
      <c r="BV77" s="287"/>
      <c r="BW77" s="287"/>
      <c r="BX77" s="287"/>
      <c r="BY77" s="287"/>
      <c r="BZ77" s="287"/>
      <c r="CA77" s="287"/>
      <c r="CB77" s="287"/>
      <c r="CC77" s="287"/>
      <c r="CD77" s="287"/>
      <c r="CE77" s="287"/>
      <c r="CF77" s="287"/>
      <c r="CG77" s="287"/>
      <c r="CH77" s="287"/>
      <c r="CI77" s="287"/>
      <c r="CJ77" s="287"/>
      <c r="CK77" s="287"/>
      <c r="CL77" s="287"/>
      <c r="CM77" s="287"/>
      <c r="CN77" s="287"/>
      <c r="CO77" s="287"/>
      <c r="CP77" s="287"/>
      <c r="CQ77" s="287"/>
      <c r="CR77" s="287"/>
      <c r="CS77" s="287"/>
      <c r="CT77" s="287"/>
      <c r="CU77" s="287"/>
      <c r="CV77" s="287"/>
      <c r="CW77" s="287"/>
      <c r="CX77" s="287"/>
      <c r="CY77" s="287"/>
      <c r="CZ77" s="287"/>
      <c r="DA77" s="287"/>
      <c r="DB77" s="287"/>
      <c r="DC77" s="287"/>
      <c r="DD77" s="287"/>
      <c r="DE77" s="287"/>
      <c r="DF77" s="287"/>
      <c r="DG77" s="287"/>
      <c r="DH77" s="287"/>
      <c r="DI77" s="287"/>
      <c r="DJ77" s="287"/>
      <c r="DK77" s="287"/>
      <c r="DL77" s="287"/>
      <c r="DM77" s="287"/>
      <c r="DN77" s="287"/>
      <c r="DO77" s="287"/>
      <c r="DP77" s="287"/>
      <c r="DQ77" s="287"/>
      <c r="DR77" s="287"/>
      <c r="DS77" s="287"/>
      <c r="DT77" s="287"/>
      <c r="DU77" s="287"/>
      <c r="DV77" s="287"/>
      <c r="DW77" s="287"/>
      <c r="DX77" s="287"/>
      <c r="DY77" s="287"/>
      <c r="DZ77" s="287"/>
      <c r="EA77" s="287"/>
      <c r="EB77" s="287"/>
      <c r="EC77" s="287"/>
      <c r="ED77" s="287"/>
      <c r="EE77" s="287"/>
      <c r="EF77" s="287"/>
      <c r="EG77" s="287"/>
      <c r="EH77" s="287"/>
      <c r="EI77" s="287"/>
      <c r="EJ77" s="287"/>
      <c r="EK77" s="287"/>
      <c r="EL77" s="287"/>
      <c r="EM77" s="287"/>
      <c r="EN77" s="287"/>
      <c r="EO77" s="287"/>
      <c r="EP77" s="287"/>
      <c r="EQ77" s="287"/>
      <c r="ER77" s="287"/>
      <c r="ES77" s="287"/>
      <c r="ET77" s="287"/>
      <c r="EU77" s="287"/>
      <c r="EV77" s="287"/>
      <c r="EW77" s="287"/>
      <c r="EX77" s="287"/>
      <c r="EY77" s="287"/>
      <c r="EZ77" s="287"/>
      <c r="FA77" s="287"/>
      <c r="FB77" s="287"/>
      <c r="FC77" s="287"/>
      <c r="FD77" s="287"/>
      <c r="FE77" s="287"/>
      <c r="FF77" s="287"/>
      <c r="FG77" s="287"/>
      <c r="FH77" s="287"/>
      <c r="FI77" s="287"/>
      <c r="FJ77" s="287"/>
      <c r="FK77" s="287"/>
      <c r="FL77" s="287"/>
      <c r="FM77" s="287"/>
      <c r="FN77" s="288"/>
    </row>
    <row r="78" spans="1:170" ht="20.25" customHeight="1">
      <c r="A78" s="672"/>
      <c r="B78" s="666"/>
      <c r="C78" s="666"/>
      <c r="D78" s="662"/>
      <c r="E78" s="662"/>
      <c r="F78" s="662"/>
      <c r="G78" s="662"/>
      <c r="H78" s="677"/>
      <c r="I78" s="662"/>
      <c r="J78" s="662"/>
      <c r="K78" s="664"/>
      <c r="L78" s="664"/>
      <c r="M78" s="661"/>
      <c r="N78" s="661"/>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c r="BT78" s="287"/>
      <c r="BU78" s="287"/>
      <c r="BV78" s="287"/>
      <c r="BW78" s="287"/>
      <c r="BX78" s="287"/>
      <c r="BY78" s="287"/>
      <c r="BZ78" s="287"/>
      <c r="CA78" s="287"/>
      <c r="CB78" s="287"/>
      <c r="CC78" s="287"/>
      <c r="CD78" s="287"/>
      <c r="CE78" s="287"/>
      <c r="CF78" s="287"/>
      <c r="CG78" s="287"/>
      <c r="CH78" s="287"/>
      <c r="CI78" s="287"/>
      <c r="CJ78" s="287"/>
      <c r="CK78" s="287"/>
      <c r="CL78" s="287"/>
      <c r="CM78" s="287"/>
      <c r="CN78" s="287"/>
      <c r="CO78" s="287"/>
      <c r="CP78" s="287"/>
      <c r="CQ78" s="287"/>
      <c r="CR78" s="287"/>
      <c r="CS78" s="287"/>
      <c r="CT78" s="287"/>
      <c r="CU78" s="287"/>
      <c r="CV78" s="287"/>
      <c r="CW78" s="287"/>
      <c r="CX78" s="287"/>
      <c r="CY78" s="287"/>
      <c r="CZ78" s="287"/>
      <c r="DA78" s="287"/>
      <c r="DB78" s="287"/>
      <c r="DC78" s="287"/>
      <c r="DD78" s="287"/>
      <c r="DE78" s="287"/>
      <c r="DF78" s="287"/>
      <c r="DG78" s="287"/>
      <c r="DH78" s="287"/>
      <c r="DI78" s="287"/>
      <c r="DJ78" s="287"/>
      <c r="DK78" s="287"/>
      <c r="DL78" s="287"/>
      <c r="DM78" s="287"/>
      <c r="DN78" s="287"/>
      <c r="DO78" s="287"/>
      <c r="DP78" s="287"/>
      <c r="DQ78" s="287"/>
      <c r="DR78" s="287"/>
      <c r="DS78" s="287"/>
      <c r="DT78" s="287"/>
      <c r="DU78" s="287"/>
      <c r="DV78" s="287"/>
      <c r="DW78" s="287"/>
      <c r="DX78" s="287"/>
      <c r="DY78" s="287"/>
      <c r="DZ78" s="287"/>
      <c r="EA78" s="287"/>
      <c r="EB78" s="287"/>
      <c r="EC78" s="287"/>
      <c r="ED78" s="287"/>
      <c r="EE78" s="287"/>
      <c r="EF78" s="287"/>
      <c r="EG78" s="287"/>
      <c r="EH78" s="287"/>
      <c r="EI78" s="287"/>
      <c r="EJ78" s="287"/>
      <c r="EK78" s="287"/>
      <c r="EL78" s="287"/>
      <c r="EM78" s="287"/>
      <c r="EN78" s="287"/>
      <c r="EO78" s="287"/>
      <c r="EP78" s="287"/>
      <c r="EQ78" s="287"/>
      <c r="ER78" s="287"/>
      <c r="ES78" s="287"/>
      <c r="ET78" s="287"/>
      <c r="EU78" s="287"/>
      <c r="EV78" s="287"/>
      <c r="EW78" s="287"/>
      <c r="EX78" s="287"/>
      <c r="EY78" s="287"/>
      <c r="EZ78" s="287"/>
      <c r="FA78" s="287"/>
      <c r="FB78" s="287"/>
      <c r="FC78" s="287"/>
      <c r="FD78" s="287"/>
      <c r="FE78" s="287"/>
      <c r="FF78" s="287"/>
      <c r="FG78" s="287"/>
      <c r="FH78" s="287"/>
      <c r="FI78" s="287"/>
      <c r="FJ78" s="287"/>
      <c r="FK78" s="287"/>
      <c r="FL78" s="287"/>
      <c r="FM78" s="287"/>
      <c r="FN78" s="288"/>
    </row>
    <row r="79" spans="1:170" ht="20.25" customHeight="1">
      <c r="A79" s="672">
        <f>'7- Mapa Final'!A80</f>
        <v>8</v>
      </c>
      <c r="B79" s="666" t="str">
        <f>'7- Mapa Final'!B80</f>
        <v>Diferencias entre el inventario Fisico y el Kardex (SICOF)</v>
      </c>
      <c r="C79" s="666" t="str">
        <f>'7- Mapa Final'!C80</f>
        <v>El sistema de información para el control de almacén e inventarios del almacén no refleja la realidad física del inventario de bienes en uso y en bodega</v>
      </c>
      <c r="D79" s="667" t="str">
        <f>'7- Mapa Final'!J80</f>
        <v>Muy Baja - 1</v>
      </c>
      <c r="E79" s="667" t="str">
        <f>'7- Mapa Final'!K80</f>
        <v>Moderado - 3</v>
      </c>
      <c r="F79" s="662" t="str">
        <f>'7- Mapa Final'!M80</f>
        <v>Moderado - 3</v>
      </c>
      <c r="G79" s="662" t="str">
        <f>'7- Mapa Final'!N80</f>
        <v>Aceptar el riesgo</v>
      </c>
      <c r="H79" s="677" t="str">
        <f>'7- Mapa Final'!O80</f>
        <v>Informe sobre la administración y control de los bienes muebles</v>
      </c>
      <c r="I79" s="662" t="s">
        <v>542</v>
      </c>
      <c r="J79" s="662"/>
      <c r="K79" s="663">
        <v>45474</v>
      </c>
      <c r="L79" s="663">
        <v>45565</v>
      </c>
      <c r="M79" s="659" t="s">
        <v>577</v>
      </c>
      <c r="N79" s="659" t="s">
        <v>430</v>
      </c>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c r="BO79" s="287"/>
      <c r="BP79" s="287"/>
      <c r="BQ79" s="287"/>
      <c r="BR79" s="287"/>
      <c r="BS79" s="287"/>
      <c r="BT79" s="287"/>
      <c r="BU79" s="287"/>
      <c r="BV79" s="287"/>
      <c r="BW79" s="287"/>
      <c r="BX79" s="287"/>
      <c r="BY79" s="287"/>
      <c r="BZ79" s="287"/>
      <c r="CA79" s="287"/>
      <c r="CB79" s="287"/>
      <c r="CC79" s="287"/>
      <c r="CD79" s="287"/>
      <c r="CE79" s="287"/>
      <c r="CF79" s="287"/>
      <c r="CG79" s="287"/>
      <c r="CH79" s="287"/>
      <c r="CI79" s="287"/>
      <c r="CJ79" s="287"/>
      <c r="CK79" s="287"/>
      <c r="CL79" s="287"/>
      <c r="CM79" s="287"/>
      <c r="CN79" s="287"/>
      <c r="CO79" s="287"/>
      <c r="CP79" s="287"/>
      <c r="CQ79" s="287"/>
      <c r="CR79" s="287"/>
      <c r="CS79" s="287"/>
      <c r="CT79" s="287"/>
      <c r="CU79" s="287"/>
      <c r="CV79" s="287"/>
      <c r="CW79" s="287"/>
      <c r="CX79" s="287"/>
      <c r="CY79" s="287"/>
      <c r="CZ79" s="287"/>
      <c r="DA79" s="287"/>
      <c r="DB79" s="287"/>
      <c r="DC79" s="287"/>
      <c r="DD79" s="287"/>
      <c r="DE79" s="287"/>
      <c r="DF79" s="287"/>
      <c r="DG79" s="287"/>
      <c r="DH79" s="287"/>
      <c r="DI79" s="287"/>
      <c r="DJ79" s="287"/>
      <c r="DK79" s="287"/>
      <c r="DL79" s="287"/>
      <c r="DM79" s="287"/>
      <c r="DN79" s="287"/>
      <c r="DO79" s="287"/>
      <c r="DP79" s="287"/>
      <c r="DQ79" s="287"/>
      <c r="DR79" s="287"/>
      <c r="DS79" s="287"/>
      <c r="DT79" s="287"/>
      <c r="DU79" s="287"/>
      <c r="DV79" s="287"/>
      <c r="DW79" s="287"/>
      <c r="DX79" s="287"/>
      <c r="DY79" s="287"/>
      <c r="DZ79" s="287"/>
      <c r="EA79" s="287"/>
      <c r="EB79" s="287"/>
      <c r="EC79" s="287"/>
      <c r="ED79" s="287"/>
      <c r="EE79" s="287"/>
      <c r="EF79" s="287"/>
      <c r="EG79" s="287"/>
      <c r="EH79" s="287"/>
      <c r="EI79" s="287"/>
      <c r="EJ79" s="287"/>
      <c r="EK79" s="287"/>
      <c r="EL79" s="287"/>
      <c r="EM79" s="287"/>
      <c r="EN79" s="287"/>
      <c r="EO79" s="287"/>
      <c r="EP79" s="287"/>
      <c r="EQ79" s="287"/>
      <c r="ER79" s="287"/>
      <c r="ES79" s="287"/>
      <c r="ET79" s="287"/>
      <c r="EU79" s="287"/>
      <c r="EV79" s="287"/>
      <c r="EW79" s="287"/>
      <c r="EX79" s="287"/>
      <c r="EY79" s="287"/>
      <c r="EZ79" s="287"/>
      <c r="FA79" s="287"/>
      <c r="FB79" s="287"/>
      <c r="FC79" s="287"/>
      <c r="FD79" s="287"/>
      <c r="FE79" s="287"/>
      <c r="FF79" s="287"/>
      <c r="FG79" s="287"/>
      <c r="FH79" s="287"/>
      <c r="FI79" s="287"/>
      <c r="FJ79" s="287"/>
      <c r="FK79" s="287"/>
      <c r="FL79" s="287"/>
      <c r="FM79" s="287"/>
      <c r="FN79" s="288"/>
    </row>
    <row r="80" spans="1:170" ht="20.25" customHeight="1">
      <c r="A80" s="672"/>
      <c r="B80" s="666"/>
      <c r="C80" s="666"/>
      <c r="D80" s="662"/>
      <c r="E80" s="662"/>
      <c r="F80" s="662"/>
      <c r="G80" s="662"/>
      <c r="H80" s="677"/>
      <c r="I80" s="662"/>
      <c r="J80" s="662"/>
      <c r="K80" s="664"/>
      <c r="L80" s="664"/>
      <c r="M80" s="659"/>
      <c r="N80" s="659"/>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c r="BR80" s="287"/>
      <c r="BS80" s="287"/>
      <c r="BT80" s="287"/>
      <c r="BU80" s="287"/>
      <c r="BV80" s="287"/>
      <c r="BW80" s="287"/>
      <c r="BX80" s="287"/>
      <c r="BY80" s="287"/>
      <c r="BZ80" s="287"/>
      <c r="CA80" s="287"/>
      <c r="CB80" s="287"/>
      <c r="CC80" s="287"/>
      <c r="CD80" s="287"/>
      <c r="CE80" s="287"/>
      <c r="CF80" s="287"/>
      <c r="CG80" s="287"/>
      <c r="CH80" s="287"/>
      <c r="CI80" s="287"/>
      <c r="CJ80" s="287"/>
      <c r="CK80" s="287"/>
      <c r="CL80" s="287"/>
      <c r="CM80" s="287"/>
      <c r="CN80" s="287"/>
      <c r="CO80" s="287"/>
      <c r="CP80" s="287"/>
      <c r="CQ80" s="287"/>
      <c r="CR80" s="287"/>
      <c r="CS80" s="287"/>
      <c r="CT80" s="287"/>
      <c r="CU80" s="287"/>
      <c r="CV80" s="287"/>
      <c r="CW80" s="287"/>
      <c r="CX80" s="287"/>
      <c r="CY80" s="287"/>
      <c r="CZ80" s="287"/>
      <c r="DA80" s="287"/>
      <c r="DB80" s="287"/>
      <c r="DC80" s="287"/>
      <c r="DD80" s="287"/>
      <c r="DE80" s="287"/>
      <c r="DF80" s="287"/>
      <c r="DG80" s="287"/>
      <c r="DH80" s="287"/>
      <c r="DI80" s="287"/>
      <c r="DJ80" s="287"/>
      <c r="DK80" s="287"/>
      <c r="DL80" s="287"/>
      <c r="DM80" s="287"/>
      <c r="DN80" s="287"/>
      <c r="DO80" s="287"/>
      <c r="DP80" s="287"/>
      <c r="DQ80" s="287"/>
      <c r="DR80" s="287"/>
      <c r="DS80" s="287"/>
      <c r="DT80" s="287"/>
      <c r="DU80" s="287"/>
      <c r="DV80" s="287"/>
      <c r="DW80" s="287"/>
      <c r="DX80" s="287"/>
      <c r="DY80" s="287"/>
      <c r="DZ80" s="287"/>
      <c r="EA80" s="287"/>
      <c r="EB80" s="287"/>
      <c r="EC80" s="287"/>
      <c r="ED80" s="287"/>
      <c r="EE80" s="287"/>
      <c r="EF80" s="287"/>
      <c r="EG80" s="287"/>
      <c r="EH80" s="287"/>
      <c r="EI80" s="287"/>
      <c r="EJ80" s="287"/>
      <c r="EK80" s="287"/>
      <c r="EL80" s="287"/>
      <c r="EM80" s="287"/>
      <c r="EN80" s="287"/>
      <c r="EO80" s="287"/>
      <c r="EP80" s="287"/>
      <c r="EQ80" s="287"/>
      <c r="ER80" s="287"/>
      <c r="ES80" s="287"/>
      <c r="ET80" s="287"/>
      <c r="EU80" s="287"/>
      <c r="EV80" s="287"/>
      <c r="EW80" s="287"/>
      <c r="EX80" s="287"/>
      <c r="EY80" s="287"/>
      <c r="EZ80" s="287"/>
      <c r="FA80" s="287"/>
      <c r="FB80" s="287"/>
      <c r="FC80" s="287"/>
      <c r="FD80" s="287"/>
      <c r="FE80" s="287"/>
      <c r="FF80" s="287"/>
      <c r="FG80" s="287"/>
      <c r="FH80" s="287"/>
      <c r="FI80" s="287"/>
      <c r="FJ80" s="287"/>
      <c r="FK80" s="287"/>
      <c r="FL80" s="287"/>
      <c r="FM80" s="287"/>
      <c r="FN80" s="288"/>
    </row>
    <row r="81" spans="1:170" ht="20.25" customHeight="1">
      <c r="A81" s="672"/>
      <c r="B81" s="666"/>
      <c r="C81" s="666"/>
      <c r="D81" s="662"/>
      <c r="E81" s="662"/>
      <c r="F81" s="662"/>
      <c r="G81" s="662"/>
      <c r="H81" s="677"/>
      <c r="I81" s="662"/>
      <c r="J81" s="662"/>
      <c r="K81" s="664"/>
      <c r="L81" s="664"/>
      <c r="M81" s="659"/>
      <c r="N81" s="659"/>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c r="BR81" s="287"/>
      <c r="BS81" s="287"/>
      <c r="BT81" s="287"/>
      <c r="BU81" s="287"/>
      <c r="BV81" s="287"/>
      <c r="BW81" s="287"/>
      <c r="BX81" s="287"/>
      <c r="BY81" s="287"/>
      <c r="BZ81" s="287"/>
      <c r="CA81" s="287"/>
      <c r="CB81" s="287"/>
      <c r="CC81" s="287"/>
      <c r="CD81" s="287"/>
      <c r="CE81" s="287"/>
      <c r="CF81" s="287"/>
      <c r="CG81" s="287"/>
      <c r="CH81" s="287"/>
      <c r="CI81" s="287"/>
      <c r="CJ81" s="287"/>
      <c r="CK81" s="287"/>
      <c r="CL81" s="287"/>
      <c r="CM81" s="287"/>
      <c r="CN81" s="287"/>
      <c r="CO81" s="287"/>
      <c r="CP81" s="287"/>
      <c r="CQ81" s="287"/>
      <c r="CR81" s="287"/>
      <c r="CS81" s="287"/>
      <c r="CT81" s="287"/>
      <c r="CU81" s="287"/>
      <c r="CV81" s="287"/>
      <c r="CW81" s="287"/>
      <c r="CX81" s="287"/>
      <c r="CY81" s="287"/>
      <c r="CZ81" s="287"/>
      <c r="DA81" s="287"/>
      <c r="DB81" s="287"/>
      <c r="DC81" s="287"/>
      <c r="DD81" s="287"/>
      <c r="DE81" s="287"/>
      <c r="DF81" s="287"/>
      <c r="DG81" s="287"/>
      <c r="DH81" s="287"/>
      <c r="DI81" s="287"/>
      <c r="DJ81" s="287"/>
      <c r="DK81" s="287"/>
      <c r="DL81" s="287"/>
      <c r="DM81" s="287"/>
      <c r="DN81" s="287"/>
      <c r="DO81" s="287"/>
      <c r="DP81" s="287"/>
      <c r="DQ81" s="287"/>
      <c r="DR81" s="287"/>
      <c r="DS81" s="287"/>
      <c r="DT81" s="287"/>
      <c r="DU81" s="287"/>
      <c r="DV81" s="287"/>
      <c r="DW81" s="287"/>
      <c r="DX81" s="287"/>
      <c r="DY81" s="287"/>
      <c r="DZ81" s="287"/>
      <c r="EA81" s="287"/>
      <c r="EB81" s="287"/>
      <c r="EC81" s="287"/>
      <c r="ED81" s="287"/>
      <c r="EE81" s="287"/>
      <c r="EF81" s="287"/>
      <c r="EG81" s="287"/>
      <c r="EH81" s="287"/>
      <c r="EI81" s="287"/>
      <c r="EJ81" s="287"/>
      <c r="EK81" s="287"/>
      <c r="EL81" s="287"/>
      <c r="EM81" s="287"/>
      <c r="EN81" s="287"/>
      <c r="EO81" s="287"/>
      <c r="EP81" s="287"/>
      <c r="EQ81" s="287"/>
      <c r="ER81" s="287"/>
      <c r="ES81" s="287"/>
      <c r="ET81" s="287"/>
      <c r="EU81" s="287"/>
      <c r="EV81" s="287"/>
      <c r="EW81" s="287"/>
      <c r="EX81" s="287"/>
      <c r="EY81" s="287"/>
      <c r="EZ81" s="287"/>
      <c r="FA81" s="287"/>
      <c r="FB81" s="287"/>
      <c r="FC81" s="287"/>
      <c r="FD81" s="287"/>
      <c r="FE81" s="287"/>
      <c r="FF81" s="287"/>
      <c r="FG81" s="287"/>
      <c r="FH81" s="287"/>
      <c r="FI81" s="287"/>
      <c r="FJ81" s="287"/>
      <c r="FK81" s="287"/>
      <c r="FL81" s="287"/>
      <c r="FM81" s="287"/>
      <c r="FN81" s="288"/>
    </row>
    <row r="82" spans="1:170" ht="20.25" customHeight="1">
      <c r="A82" s="672"/>
      <c r="B82" s="666"/>
      <c r="C82" s="666"/>
      <c r="D82" s="662"/>
      <c r="E82" s="662"/>
      <c r="F82" s="662"/>
      <c r="G82" s="662"/>
      <c r="H82" s="677"/>
      <c r="I82" s="662"/>
      <c r="J82" s="662"/>
      <c r="K82" s="664"/>
      <c r="L82" s="664"/>
      <c r="M82" s="659"/>
      <c r="N82" s="659"/>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c r="BT82" s="287"/>
      <c r="BU82" s="287"/>
      <c r="BV82" s="287"/>
      <c r="BW82" s="287"/>
      <c r="BX82" s="287"/>
      <c r="BY82" s="287"/>
      <c r="BZ82" s="287"/>
      <c r="CA82" s="287"/>
      <c r="CB82" s="287"/>
      <c r="CC82" s="287"/>
      <c r="CD82" s="287"/>
      <c r="CE82" s="287"/>
      <c r="CF82" s="287"/>
      <c r="CG82" s="287"/>
      <c r="CH82" s="287"/>
      <c r="CI82" s="287"/>
      <c r="CJ82" s="287"/>
      <c r="CK82" s="287"/>
      <c r="CL82" s="287"/>
      <c r="CM82" s="287"/>
      <c r="CN82" s="287"/>
      <c r="CO82" s="287"/>
      <c r="CP82" s="287"/>
      <c r="CQ82" s="287"/>
      <c r="CR82" s="287"/>
      <c r="CS82" s="287"/>
      <c r="CT82" s="287"/>
      <c r="CU82" s="287"/>
      <c r="CV82" s="287"/>
      <c r="CW82" s="287"/>
      <c r="CX82" s="287"/>
      <c r="CY82" s="287"/>
      <c r="CZ82" s="287"/>
      <c r="DA82" s="287"/>
      <c r="DB82" s="287"/>
      <c r="DC82" s="287"/>
      <c r="DD82" s="287"/>
      <c r="DE82" s="287"/>
      <c r="DF82" s="287"/>
      <c r="DG82" s="287"/>
      <c r="DH82" s="287"/>
      <c r="DI82" s="287"/>
      <c r="DJ82" s="287"/>
      <c r="DK82" s="287"/>
      <c r="DL82" s="287"/>
      <c r="DM82" s="287"/>
      <c r="DN82" s="287"/>
      <c r="DO82" s="287"/>
      <c r="DP82" s="287"/>
      <c r="DQ82" s="287"/>
      <c r="DR82" s="287"/>
      <c r="DS82" s="287"/>
      <c r="DT82" s="287"/>
      <c r="DU82" s="287"/>
      <c r="DV82" s="287"/>
      <c r="DW82" s="287"/>
      <c r="DX82" s="287"/>
      <c r="DY82" s="287"/>
      <c r="DZ82" s="287"/>
      <c r="EA82" s="287"/>
      <c r="EB82" s="287"/>
      <c r="EC82" s="287"/>
      <c r="ED82" s="287"/>
      <c r="EE82" s="287"/>
      <c r="EF82" s="287"/>
      <c r="EG82" s="287"/>
      <c r="EH82" s="287"/>
      <c r="EI82" s="287"/>
      <c r="EJ82" s="287"/>
      <c r="EK82" s="287"/>
      <c r="EL82" s="287"/>
      <c r="EM82" s="287"/>
      <c r="EN82" s="287"/>
      <c r="EO82" s="287"/>
      <c r="EP82" s="287"/>
      <c r="EQ82" s="287"/>
      <c r="ER82" s="287"/>
      <c r="ES82" s="287"/>
      <c r="ET82" s="287"/>
      <c r="EU82" s="287"/>
      <c r="EV82" s="287"/>
      <c r="EW82" s="287"/>
      <c r="EX82" s="287"/>
      <c r="EY82" s="287"/>
      <c r="EZ82" s="287"/>
      <c r="FA82" s="287"/>
      <c r="FB82" s="287"/>
      <c r="FC82" s="287"/>
      <c r="FD82" s="287"/>
      <c r="FE82" s="287"/>
      <c r="FF82" s="287"/>
      <c r="FG82" s="287"/>
      <c r="FH82" s="287"/>
      <c r="FI82" s="287"/>
      <c r="FJ82" s="287"/>
      <c r="FK82" s="287"/>
      <c r="FL82" s="287"/>
      <c r="FM82" s="287"/>
      <c r="FN82" s="288"/>
    </row>
    <row r="83" spans="1:170" ht="20.25" customHeight="1">
      <c r="A83" s="672"/>
      <c r="B83" s="666"/>
      <c r="C83" s="666"/>
      <c r="D83" s="662"/>
      <c r="E83" s="662"/>
      <c r="F83" s="662"/>
      <c r="G83" s="662"/>
      <c r="H83" s="677"/>
      <c r="I83" s="662"/>
      <c r="J83" s="662"/>
      <c r="K83" s="664"/>
      <c r="L83" s="664"/>
      <c r="M83" s="659"/>
      <c r="N83" s="659"/>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c r="BR83" s="287"/>
      <c r="BS83" s="287"/>
      <c r="BT83" s="287"/>
      <c r="BU83" s="287"/>
      <c r="BV83" s="287"/>
      <c r="BW83" s="287"/>
      <c r="BX83" s="287"/>
      <c r="BY83" s="287"/>
      <c r="BZ83" s="287"/>
      <c r="CA83" s="287"/>
      <c r="CB83" s="287"/>
      <c r="CC83" s="287"/>
      <c r="CD83" s="287"/>
      <c r="CE83" s="287"/>
      <c r="CF83" s="287"/>
      <c r="CG83" s="287"/>
      <c r="CH83" s="287"/>
      <c r="CI83" s="287"/>
      <c r="CJ83" s="287"/>
      <c r="CK83" s="287"/>
      <c r="CL83" s="287"/>
      <c r="CM83" s="287"/>
      <c r="CN83" s="287"/>
      <c r="CO83" s="287"/>
      <c r="CP83" s="287"/>
      <c r="CQ83" s="287"/>
      <c r="CR83" s="287"/>
      <c r="CS83" s="287"/>
      <c r="CT83" s="287"/>
      <c r="CU83" s="287"/>
      <c r="CV83" s="287"/>
      <c r="CW83" s="287"/>
      <c r="CX83" s="287"/>
      <c r="CY83" s="287"/>
      <c r="CZ83" s="287"/>
      <c r="DA83" s="287"/>
      <c r="DB83" s="287"/>
      <c r="DC83" s="287"/>
      <c r="DD83" s="287"/>
      <c r="DE83" s="287"/>
      <c r="DF83" s="287"/>
      <c r="DG83" s="287"/>
      <c r="DH83" s="287"/>
      <c r="DI83" s="287"/>
      <c r="DJ83" s="287"/>
      <c r="DK83" s="287"/>
      <c r="DL83" s="287"/>
      <c r="DM83" s="287"/>
      <c r="DN83" s="287"/>
      <c r="DO83" s="287"/>
      <c r="DP83" s="287"/>
      <c r="DQ83" s="287"/>
      <c r="DR83" s="287"/>
      <c r="DS83" s="287"/>
      <c r="DT83" s="287"/>
      <c r="DU83" s="287"/>
      <c r="DV83" s="287"/>
      <c r="DW83" s="287"/>
      <c r="DX83" s="287"/>
      <c r="DY83" s="287"/>
      <c r="DZ83" s="287"/>
      <c r="EA83" s="287"/>
      <c r="EB83" s="287"/>
      <c r="EC83" s="287"/>
      <c r="ED83" s="287"/>
      <c r="EE83" s="287"/>
      <c r="EF83" s="287"/>
      <c r="EG83" s="287"/>
      <c r="EH83" s="287"/>
      <c r="EI83" s="287"/>
      <c r="EJ83" s="287"/>
      <c r="EK83" s="287"/>
      <c r="EL83" s="287"/>
      <c r="EM83" s="287"/>
      <c r="EN83" s="287"/>
      <c r="EO83" s="287"/>
      <c r="EP83" s="287"/>
      <c r="EQ83" s="287"/>
      <c r="ER83" s="287"/>
      <c r="ES83" s="287"/>
      <c r="ET83" s="287"/>
      <c r="EU83" s="287"/>
      <c r="EV83" s="287"/>
      <c r="EW83" s="287"/>
      <c r="EX83" s="287"/>
      <c r="EY83" s="287"/>
      <c r="EZ83" s="287"/>
      <c r="FA83" s="287"/>
      <c r="FB83" s="287"/>
      <c r="FC83" s="287"/>
      <c r="FD83" s="287"/>
      <c r="FE83" s="287"/>
      <c r="FF83" s="287"/>
      <c r="FG83" s="287"/>
      <c r="FH83" s="287"/>
      <c r="FI83" s="287"/>
      <c r="FJ83" s="287"/>
      <c r="FK83" s="287"/>
      <c r="FL83" s="287"/>
      <c r="FM83" s="287"/>
      <c r="FN83" s="288"/>
    </row>
    <row r="84" spans="1:170" ht="20.25" customHeight="1">
      <c r="A84" s="672"/>
      <c r="B84" s="666"/>
      <c r="C84" s="666"/>
      <c r="D84" s="662"/>
      <c r="E84" s="662"/>
      <c r="F84" s="662"/>
      <c r="G84" s="662"/>
      <c r="H84" s="677"/>
      <c r="I84" s="662"/>
      <c r="J84" s="662"/>
      <c r="K84" s="664"/>
      <c r="L84" s="664"/>
      <c r="M84" s="659"/>
      <c r="N84" s="659"/>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287"/>
      <c r="FM84" s="287"/>
      <c r="FN84" s="288"/>
    </row>
    <row r="85" spans="1:170" ht="20.25" customHeight="1">
      <c r="A85" s="672"/>
      <c r="B85" s="666"/>
      <c r="C85" s="666"/>
      <c r="D85" s="662"/>
      <c r="E85" s="662"/>
      <c r="F85" s="662"/>
      <c r="G85" s="662"/>
      <c r="H85" s="677"/>
      <c r="I85" s="662"/>
      <c r="J85" s="662"/>
      <c r="K85" s="664"/>
      <c r="L85" s="664"/>
      <c r="M85" s="659"/>
      <c r="N85" s="659"/>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c r="BZ85" s="287"/>
      <c r="CA85" s="287"/>
      <c r="CB85" s="287"/>
      <c r="CC85" s="287"/>
      <c r="CD85" s="287"/>
      <c r="CE85" s="287"/>
      <c r="CF85" s="287"/>
      <c r="CG85" s="287"/>
      <c r="CH85" s="287"/>
      <c r="CI85" s="287"/>
      <c r="CJ85" s="287"/>
      <c r="CK85" s="287"/>
      <c r="CL85" s="287"/>
      <c r="CM85" s="287"/>
      <c r="CN85" s="287"/>
      <c r="CO85" s="287"/>
      <c r="CP85" s="287"/>
      <c r="CQ85" s="287"/>
      <c r="CR85" s="287"/>
      <c r="CS85" s="287"/>
      <c r="CT85" s="287"/>
      <c r="CU85" s="287"/>
      <c r="CV85" s="287"/>
      <c r="CW85" s="287"/>
      <c r="CX85" s="287"/>
      <c r="CY85" s="287"/>
      <c r="CZ85" s="287"/>
      <c r="DA85" s="287"/>
      <c r="DB85" s="287"/>
      <c r="DC85" s="287"/>
      <c r="DD85" s="287"/>
      <c r="DE85" s="287"/>
      <c r="DF85" s="287"/>
      <c r="DG85" s="287"/>
      <c r="DH85" s="287"/>
      <c r="DI85" s="287"/>
      <c r="DJ85" s="287"/>
      <c r="DK85" s="287"/>
      <c r="DL85" s="287"/>
      <c r="DM85" s="287"/>
      <c r="DN85" s="287"/>
      <c r="DO85" s="287"/>
      <c r="DP85" s="287"/>
      <c r="DQ85" s="287"/>
      <c r="DR85" s="287"/>
      <c r="DS85" s="287"/>
      <c r="DT85" s="287"/>
      <c r="DU85" s="287"/>
      <c r="DV85" s="287"/>
      <c r="DW85" s="287"/>
      <c r="DX85" s="287"/>
      <c r="DY85" s="287"/>
      <c r="DZ85" s="287"/>
      <c r="EA85" s="287"/>
      <c r="EB85" s="287"/>
      <c r="EC85" s="287"/>
      <c r="ED85" s="287"/>
      <c r="EE85" s="287"/>
      <c r="EF85" s="287"/>
      <c r="EG85" s="287"/>
      <c r="EH85" s="287"/>
      <c r="EI85" s="287"/>
      <c r="EJ85" s="287"/>
      <c r="EK85" s="287"/>
      <c r="EL85" s="287"/>
      <c r="EM85" s="287"/>
      <c r="EN85" s="287"/>
      <c r="EO85" s="287"/>
      <c r="EP85" s="287"/>
      <c r="EQ85" s="287"/>
      <c r="ER85" s="287"/>
      <c r="ES85" s="287"/>
      <c r="ET85" s="287"/>
      <c r="EU85" s="287"/>
      <c r="EV85" s="287"/>
      <c r="EW85" s="287"/>
      <c r="EX85" s="287"/>
      <c r="EY85" s="287"/>
      <c r="EZ85" s="287"/>
      <c r="FA85" s="287"/>
      <c r="FB85" s="287"/>
      <c r="FC85" s="287"/>
      <c r="FD85" s="287"/>
      <c r="FE85" s="287"/>
      <c r="FF85" s="287"/>
      <c r="FG85" s="287"/>
      <c r="FH85" s="287"/>
      <c r="FI85" s="287"/>
      <c r="FJ85" s="287"/>
      <c r="FK85" s="287"/>
      <c r="FL85" s="287"/>
      <c r="FM85" s="287"/>
      <c r="FN85" s="288"/>
    </row>
    <row r="86" spans="1:170" ht="20.25" customHeight="1">
      <c r="A86" s="672"/>
      <c r="B86" s="666"/>
      <c r="C86" s="666"/>
      <c r="D86" s="662"/>
      <c r="E86" s="662"/>
      <c r="F86" s="662"/>
      <c r="G86" s="662"/>
      <c r="H86" s="677"/>
      <c r="I86" s="662"/>
      <c r="J86" s="662"/>
      <c r="K86" s="664"/>
      <c r="L86" s="664"/>
      <c r="M86" s="659"/>
      <c r="N86" s="659"/>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c r="BO86" s="287"/>
      <c r="BP86" s="287"/>
      <c r="BQ86" s="287"/>
      <c r="BR86" s="287"/>
      <c r="BS86" s="287"/>
      <c r="BT86" s="287"/>
      <c r="BU86" s="287"/>
      <c r="BV86" s="287"/>
      <c r="BW86" s="287"/>
      <c r="BX86" s="287"/>
      <c r="BY86" s="287"/>
      <c r="BZ86" s="287"/>
      <c r="CA86" s="287"/>
      <c r="CB86" s="287"/>
      <c r="CC86" s="287"/>
      <c r="CD86" s="287"/>
      <c r="CE86" s="287"/>
      <c r="CF86" s="287"/>
      <c r="CG86" s="287"/>
      <c r="CH86" s="287"/>
      <c r="CI86" s="287"/>
      <c r="CJ86" s="287"/>
      <c r="CK86" s="287"/>
      <c r="CL86" s="287"/>
      <c r="CM86" s="287"/>
      <c r="CN86" s="287"/>
      <c r="CO86" s="287"/>
      <c r="CP86" s="287"/>
      <c r="CQ86" s="287"/>
      <c r="CR86" s="287"/>
      <c r="CS86" s="287"/>
      <c r="CT86" s="287"/>
      <c r="CU86" s="287"/>
      <c r="CV86" s="287"/>
      <c r="CW86" s="287"/>
      <c r="CX86" s="287"/>
      <c r="CY86" s="287"/>
      <c r="CZ86" s="287"/>
      <c r="DA86" s="287"/>
      <c r="DB86" s="287"/>
      <c r="DC86" s="287"/>
      <c r="DD86" s="287"/>
      <c r="DE86" s="287"/>
      <c r="DF86" s="287"/>
      <c r="DG86" s="287"/>
      <c r="DH86" s="287"/>
      <c r="DI86" s="287"/>
      <c r="DJ86" s="287"/>
      <c r="DK86" s="287"/>
      <c r="DL86" s="287"/>
      <c r="DM86" s="287"/>
      <c r="DN86" s="287"/>
      <c r="DO86" s="287"/>
      <c r="DP86" s="287"/>
      <c r="DQ86" s="287"/>
      <c r="DR86" s="287"/>
      <c r="DS86" s="287"/>
      <c r="DT86" s="287"/>
      <c r="DU86" s="287"/>
      <c r="DV86" s="287"/>
      <c r="DW86" s="287"/>
      <c r="DX86" s="287"/>
      <c r="DY86" s="287"/>
      <c r="DZ86" s="287"/>
      <c r="EA86" s="287"/>
      <c r="EB86" s="287"/>
      <c r="EC86" s="287"/>
      <c r="ED86" s="287"/>
      <c r="EE86" s="287"/>
      <c r="EF86" s="287"/>
      <c r="EG86" s="287"/>
      <c r="EH86" s="287"/>
      <c r="EI86" s="287"/>
      <c r="EJ86" s="287"/>
      <c r="EK86" s="287"/>
      <c r="EL86" s="287"/>
      <c r="EM86" s="287"/>
      <c r="EN86" s="287"/>
      <c r="EO86" s="287"/>
      <c r="EP86" s="287"/>
      <c r="EQ86" s="287"/>
      <c r="ER86" s="287"/>
      <c r="ES86" s="287"/>
      <c r="ET86" s="287"/>
      <c r="EU86" s="287"/>
      <c r="EV86" s="287"/>
      <c r="EW86" s="287"/>
      <c r="EX86" s="287"/>
      <c r="EY86" s="287"/>
      <c r="EZ86" s="287"/>
      <c r="FA86" s="287"/>
      <c r="FB86" s="287"/>
      <c r="FC86" s="287"/>
      <c r="FD86" s="287"/>
      <c r="FE86" s="287"/>
      <c r="FF86" s="287"/>
      <c r="FG86" s="287"/>
      <c r="FH86" s="287"/>
      <c r="FI86" s="287"/>
      <c r="FJ86" s="287"/>
      <c r="FK86" s="287"/>
      <c r="FL86" s="287"/>
      <c r="FM86" s="287"/>
      <c r="FN86" s="288"/>
    </row>
    <row r="87" spans="1:170" ht="20.25" customHeight="1">
      <c r="A87" s="672"/>
      <c r="B87" s="666"/>
      <c r="C87" s="666"/>
      <c r="D87" s="662"/>
      <c r="E87" s="662"/>
      <c r="F87" s="662"/>
      <c r="G87" s="662"/>
      <c r="H87" s="677"/>
      <c r="I87" s="662"/>
      <c r="J87" s="662"/>
      <c r="K87" s="664"/>
      <c r="L87" s="664"/>
      <c r="M87" s="659"/>
      <c r="N87" s="659"/>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c r="BR87" s="287"/>
      <c r="BS87" s="287"/>
      <c r="BT87" s="287"/>
      <c r="BU87" s="287"/>
      <c r="BV87" s="287"/>
      <c r="BW87" s="287"/>
      <c r="BX87" s="287"/>
      <c r="BY87" s="287"/>
      <c r="BZ87" s="287"/>
      <c r="CA87" s="287"/>
      <c r="CB87" s="287"/>
      <c r="CC87" s="287"/>
      <c r="CD87" s="287"/>
      <c r="CE87" s="287"/>
      <c r="CF87" s="287"/>
      <c r="CG87" s="287"/>
      <c r="CH87" s="287"/>
      <c r="CI87" s="287"/>
      <c r="CJ87" s="287"/>
      <c r="CK87" s="287"/>
      <c r="CL87" s="287"/>
      <c r="CM87" s="287"/>
      <c r="CN87" s="287"/>
      <c r="CO87" s="287"/>
      <c r="CP87" s="287"/>
      <c r="CQ87" s="287"/>
      <c r="CR87" s="287"/>
      <c r="CS87" s="287"/>
      <c r="CT87" s="287"/>
      <c r="CU87" s="287"/>
      <c r="CV87" s="287"/>
      <c r="CW87" s="287"/>
      <c r="CX87" s="287"/>
      <c r="CY87" s="287"/>
      <c r="CZ87" s="287"/>
      <c r="DA87" s="287"/>
      <c r="DB87" s="287"/>
      <c r="DC87" s="287"/>
      <c r="DD87" s="287"/>
      <c r="DE87" s="287"/>
      <c r="DF87" s="287"/>
      <c r="DG87" s="287"/>
      <c r="DH87" s="287"/>
      <c r="DI87" s="287"/>
      <c r="DJ87" s="287"/>
      <c r="DK87" s="287"/>
      <c r="DL87" s="287"/>
      <c r="DM87" s="287"/>
      <c r="DN87" s="287"/>
      <c r="DO87" s="287"/>
      <c r="DP87" s="287"/>
      <c r="DQ87" s="287"/>
      <c r="DR87" s="287"/>
      <c r="DS87" s="287"/>
      <c r="DT87" s="287"/>
      <c r="DU87" s="287"/>
      <c r="DV87" s="287"/>
      <c r="DW87" s="287"/>
      <c r="DX87" s="287"/>
      <c r="DY87" s="287"/>
      <c r="DZ87" s="287"/>
      <c r="EA87" s="287"/>
      <c r="EB87" s="287"/>
      <c r="EC87" s="287"/>
      <c r="ED87" s="287"/>
      <c r="EE87" s="287"/>
      <c r="EF87" s="287"/>
      <c r="EG87" s="287"/>
      <c r="EH87" s="287"/>
      <c r="EI87" s="287"/>
      <c r="EJ87" s="287"/>
      <c r="EK87" s="287"/>
      <c r="EL87" s="287"/>
      <c r="EM87" s="287"/>
      <c r="EN87" s="287"/>
      <c r="EO87" s="287"/>
      <c r="EP87" s="287"/>
      <c r="EQ87" s="287"/>
      <c r="ER87" s="287"/>
      <c r="ES87" s="287"/>
      <c r="ET87" s="287"/>
      <c r="EU87" s="287"/>
      <c r="EV87" s="287"/>
      <c r="EW87" s="287"/>
      <c r="EX87" s="287"/>
      <c r="EY87" s="287"/>
      <c r="EZ87" s="287"/>
      <c r="FA87" s="287"/>
      <c r="FB87" s="287"/>
      <c r="FC87" s="287"/>
      <c r="FD87" s="287"/>
      <c r="FE87" s="287"/>
      <c r="FF87" s="287"/>
      <c r="FG87" s="287"/>
      <c r="FH87" s="287"/>
      <c r="FI87" s="287"/>
      <c r="FJ87" s="287"/>
      <c r="FK87" s="287"/>
      <c r="FL87" s="287"/>
      <c r="FM87" s="287"/>
      <c r="FN87" s="288"/>
    </row>
    <row r="88" spans="1:170" ht="20.25" customHeight="1">
      <c r="A88" s="672"/>
      <c r="B88" s="666"/>
      <c r="C88" s="666"/>
      <c r="D88" s="662"/>
      <c r="E88" s="662"/>
      <c r="F88" s="662"/>
      <c r="G88" s="662"/>
      <c r="H88" s="677"/>
      <c r="I88" s="662"/>
      <c r="J88" s="662"/>
      <c r="K88" s="664"/>
      <c r="L88" s="664"/>
      <c r="M88" s="659"/>
      <c r="N88" s="659"/>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c r="BR88" s="287"/>
      <c r="BS88" s="287"/>
      <c r="BT88" s="287"/>
      <c r="BU88" s="287"/>
      <c r="BV88" s="287"/>
      <c r="BW88" s="287"/>
      <c r="BX88" s="287"/>
      <c r="BY88" s="287"/>
      <c r="BZ88" s="287"/>
      <c r="CA88" s="287"/>
      <c r="CB88" s="287"/>
      <c r="CC88" s="287"/>
      <c r="CD88" s="287"/>
      <c r="CE88" s="287"/>
      <c r="CF88" s="287"/>
      <c r="CG88" s="287"/>
      <c r="CH88" s="287"/>
      <c r="CI88" s="287"/>
      <c r="CJ88" s="287"/>
      <c r="CK88" s="287"/>
      <c r="CL88" s="287"/>
      <c r="CM88" s="287"/>
      <c r="CN88" s="287"/>
      <c r="CO88" s="287"/>
      <c r="CP88" s="287"/>
      <c r="CQ88" s="287"/>
      <c r="CR88" s="287"/>
      <c r="CS88" s="287"/>
      <c r="CT88" s="287"/>
      <c r="CU88" s="287"/>
      <c r="CV88" s="287"/>
      <c r="CW88" s="287"/>
      <c r="CX88" s="287"/>
      <c r="CY88" s="287"/>
      <c r="CZ88" s="287"/>
      <c r="DA88" s="287"/>
      <c r="DB88" s="287"/>
      <c r="DC88" s="287"/>
      <c r="DD88" s="287"/>
      <c r="DE88" s="287"/>
      <c r="DF88" s="287"/>
      <c r="DG88" s="287"/>
      <c r="DH88" s="287"/>
      <c r="DI88" s="287"/>
      <c r="DJ88" s="287"/>
      <c r="DK88" s="287"/>
      <c r="DL88" s="287"/>
      <c r="DM88" s="287"/>
      <c r="DN88" s="287"/>
      <c r="DO88" s="287"/>
      <c r="DP88" s="287"/>
      <c r="DQ88" s="287"/>
      <c r="DR88" s="287"/>
      <c r="DS88" s="287"/>
      <c r="DT88" s="287"/>
      <c r="DU88" s="287"/>
      <c r="DV88" s="287"/>
      <c r="DW88" s="287"/>
      <c r="DX88" s="287"/>
      <c r="DY88" s="287"/>
      <c r="DZ88" s="287"/>
      <c r="EA88" s="287"/>
      <c r="EB88" s="287"/>
      <c r="EC88" s="287"/>
      <c r="ED88" s="287"/>
      <c r="EE88" s="287"/>
      <c r="EF88" s="287"/>
      <c r="EG88" s="287"/>
      <c r="EH88" s="287"/>
      <c r="EI88" s="287"/>
      <c r="EJ88" s="287"/>
      <c r="EK88" s="287"/>
      <c r="EL88" s="287"/>
      <c r="EM88" s="287"/>
      <c r="EN88" s="287"/>
      <c r="EO88" s="287"/>
      <c r="EP88" s="287"/>
      <c r="EQ88" s="287"/>
      <c r="ER88" s="287"/>
      <c r="ES88" s="287"/>
      <c r="ET88" s="287"/>
      <c r="EU88" s="287"/>
      <c r="EV88" s="287"/>
      <c r="EW88" s="287"/>
      <c r="EX88" s="287"/>
      <c r="EY88" s="287"/>
      <c r="EZ88" s="287"/>
      <c r="FA88" s="287"/>
      <c r="FB88" s="287"/>
      <c r="FC88" s="287"/>
      <c r="FD88" s="287"/>
      <c r="FE88" s="287"/>
      <c r="FF88" s="287"/>
      <c r="FG88" s="287"/>
      <c r="FH88" s="287"/>
      <c r="FI88" s="287"/>
      <c r="FJ88" s="287"/>
      <c r="FK88" s="287"/>
      <c r="FL88" s="287"/>
      <c r="FM88" s="287"/>
      <c r="FN88" s="288"/>
    </row>
    <row r="89" spans="1:170" ht="20.25" customHeight="1">
      <c r="A89" s="672">
        <f>'7- Mapa Final'!A90</f>
        <v>9</v>
      </c>
      <c r="B89" s="666" t="str">
        <f>'7- Mapa Final'!B90</f>
        <v>Daños en los equipos instalados en los inmuebles a cargo del Nivel Central, por falta de mantenimiento</v>
      </c>
      <c r="C89" s="666" t="str">
        <f>'7- Mapa Final'!C90</f>
        <v>Posibilidad de cortes en servicios de energía, agua, ascensores, que afecten el normal funcionamiento de las dependencias ubicadas en los inmuebles a cargo del nivel centra</v>
      </c>
      <c r="D89" s="667" t="str">
        <f>'7- Mapa Final'!J90</f>
        <v>Muy Baja - 1</v>
      </c>
      <c r="E89" s="667" t="str">
        <f>'7- Mapa Final'!K90</f>
        <v>Menor - 2</v>
      </c>
      <c r="F89" s="662" t="str">
        <f>'7- Mapa Final'!M90</f>
        <v>Muy Baja - 1</v>
      </c>
      <c r="G89" s="662" t="str">
        <f>'7- Mapa Final'!N90</f>
        <v>Aceptar el riesgo</v>
      </c>
      <c r="H89" s="677" t="str">
        <f>'7- Mapa Final'!O90</f>
        <v>Informe de seguimiento y control al mejoramiento y mantenimiento de la infraestructura física</v>
      </c>
      <c r="I89" s="662" t="s">
        <v>542</v>
      </c>
      <c r="J89" s="662"/>
      <c r="K89" s="663">
        <v>45474</v>
      </c>
      <c r="L89" s="663">
        <v>45565</v>
      </c>
      <c r="M89" s="659" t="s">
        <v>578</v>
      </c>
      <c r="N89" s="659" t="s">
        <v>432</v>
      </c>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c r="CA89" s="287"/>
      <c r="CB89" s="287"/>
      <c r="CC89" s="287"/>
      <c r="CD89" s="287"/>
      <c r="CE89" s="287"/>
      <c r="CF89" s="287"/>
      <c r="CG89" s="287"/>
      <c r="CH89" s="287"/>
      <c r="CI89" s="287"/>
      <c r="CJ89" s="287"/>
      <c r="CK89" s="287"/>
      <c r="CL89" s="287"/>
      <c r="CM89" s="287"/>
      <c r="CN89" s="287"/>
      <c r="CO89" s="287"/>
      <c r="CP89" s="287"/>
      <c r="CQ89" s="287"/>
      <c r="CR89" s="287"/>
      <c r="CS89" s="287"/>
      <c r="CT89" s="287"/>
      <c r="CU89" s="287"/>
      <c r="CV89" s="287"/>
      <c r="CW89" s="287"/>
      <c r="CX89" s="287"/>
      <c r="CY89" s="287"/>
      <c r="CZ89" s="287"/>
      <c r="DA89" s="287"/>
      <c r="DB89" s="287"/>
      <c r="DC89" s="287"/>
      <c r="DD89" s="287"/>
      <c r="DE89" s="287"/>
      <c r="DF89" s="287"/>
      <c r="DG89" s="287"/>
      <c r="DH89" s="287"/>
      <c r="DI89" s="287"/>
      <c r="DJ89" s="287"/>
      <c r="DK89" s="287"/>
      <c r="DL89" s="287"/>
      <c r="DM89" s="287"/>
      <c r="DN89" s="287"/>
      <c r="DO89" s="287"/>
      <c r="DP89" s="287"/>
      <c r="DQ89" s="287"/>
      <c r="DR89" s="287"/>
      <c r="DS89" s="287"/>
      <c r="DT89" s="287"/>
      <c r="DU89" s="287"/>
      <c r="DV89" s="287"/>
      <c r="DW89" s="287"/>
      <c r="DX89" s="287"/>
      <c r="DY89" s="287"/>
      <c r="DZ89" s="287"/>
      <c r="EA89" s="287"/>
      <c r="EB89" s="287"/>
      <c r="EC89" s="287"/>
      <c r="ED89" s="287"/>
      <c r="EE89" s="287"/>
      <c r="EF89" s="287"/>
      <c r="EG89" s="287"/>
      <c r="EH89" s="287"/>
      <c r="EI89" s="287"/>
      <c r="EJ89" s="287"/>
      <c r="EK89" s="287"/>
      <c r="EL89" s="287"/>
      <c r="EM89" s="287"/>
      <c r="EN89" s="287"/>
      <c r="EO89" s="287"/>
      <c r="EP89" s="287"/>
      <c r="EQ89" s="287"/>
      <c r="ER89" s="287"/>
      <c r="ES89" s="287"/>
      <c r="ET89" s="287"/>
      <c r="EU89" s="287"/>
      <c r="EV89" s="287"/>
      <c r="EW89" s="287"/>
      <c r="EX89" s="287"/>
      <c r="EY89" s="287"/>
      <c r="EZ89" s="287"/>
      <c r="FA89" s="287"/>
      <c r="FB89" s="287"/>
      <c r="FC89" s="287"/>
      <c r="FD89" s="287"/>
      <c r="FE89" s="287"/>
      <c r="FF89" s="287"/>
      <c r="FG89" s="287"/>
      <c r="FH89" s="287"/>
      <c r="FI89" s="287"/>
      <c r="FJ89" s="287"/>
      <c r="FK89" s="287"/>
      <c r="FL89" s="287"/>
      <c r="FM89" s="287"/>
      <c r="FN89" s="288"/>
    </row>
    <row r="90" spans="1:170" ht="20.25" customHeight="1">
      <c r="A90" s="666"/>
      <c r="B90" s="666"/>
      <c r="C90" s="666"/>
      <c r="D90" s="662"/>
      <c r="E90" s="662"/>
      <c r="F90" s="662"/>
      <c r="G90" s="662"/>
      <c r="H90" s="677"/>
      <c r="I90" s="662"/>
      <c r="J90" s="662"/>
      <c r="K90" s="664"/>
      <c r="L90" s="664"/>
      <c r="M90" s="659"/>
      <c r="N90" s="659"/>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7"/>
      <c r="CA90" s="287"/>
      <c r="CB90" s="287"/>
      <c r="CC90" s="287"/>
      <c r="CD90" s="287"/>
      <c r="CE90" s="287"/>
      <c r="CF90" s="287"/>
      <c r="CG90" s="287"/>
      <c r="CH90" s="287"/>
      <c r="CI90" s="287"/>
      <c r="CJ90" s="287"/>
      <c r="CK90" s="287"/>
      <c r="CL90" s="287"/>
      <c r="CM90" s="287"/>
      <c r="CN90" s="287"/>
      <c r="CO90" s="287"/>
      <c r="CP90" s="287"/>
      <c r="CQ90" s="287"/>
      <c r="CR90" s="287"/>
      <c r="CS90" s="287"/>
      <c r="CT90" s="287"/>
      <c r="CU90" s="287"/>
      <c r="CV90" s="287"/>
      <c r="CW90" s="287"/>
      <c r="CX90" s="287"/>
      <c r="CY90" s="287"/>
      <c r="CZ90" s="287"/>
      <c r="DA90" s="287"/>
      <c r="DB90" s="287"/>
      <c r="DC90" s="287"/>
      <c r="DD90" s="287"/>
      <c r="DE90" s="287"/>
      <c r="DF90" s="287"/>
      <c r="DG90" s="287"/>
      <c r="DH90" s="287"/>
      <c r="DI90" s="287"/>
      <c r="DJ90" s="287"/>
      <c r="DK90" s="287"/>
      <c r="DL90" s="287"/>
      <c r="DM90" s="287"/>
      <c r="DN90" s="287"/>
      <c r="DO90" s="287"/>
      <c r="DP90" s="287"/>
      <c r="DQ90" s="287"/>
      <c r="DR90" s="287"/>
      <c r="DS90" s="287"/>
      <c r="DT90" s="287"/>
      <c r="DU90" s="287"/>
      <c r="DV90" s="287"/>
      <c r="DW90" s="287"/>
      <c r="DX90" s="287"/>
      <c r="DY90" s="287"/>
      <c r="DZ90" s="287"/>
      <c r="EA90" s="287"/>
      <c r="EB90" s="287"/>
      <c r="EC90" s="287"/>
      <c r="ED90" s="287"/>
      <c r="EE90" s="287"/>
      <c r="EF90" s="287"/>
      <c r="EG90" s="287"/>
      <c r="EH90" s="287"/>
      <c r="EI90" s="287"/>
      <c r="EJ90" s="287"/>
      <c r="EK90" s="287"/>
      <c r="EL90" s="287"/>
      <c r="EM90" s="287"/>
      <c r="EN90" s="287"/>
      <c r="EO90" s="287"/>
      <c r="EP90" s="287"/>
      <c r="EQ90" s="287"/>
      <c r="ER90" s="287"/>
      <c r="ES90" s="287"/>
      <c r="ET90" s="287"/>
      <c r="EU90" s="287"/>
      <c r="EV90" s="287"/>
      <c r="EW90" s="287"/>
      <c r="EX90" s="287"/>
      <c r="EY90" s="287"/>
      <c r="EZ90" s="287"/>
      <c r="FA90" s="287"/>
      <c r="FB90" s="287"/>
      <c r="FC90" s="287"/>
      <c r="FD90" s="287"/>
      <c r="FE90" s="287"/>
      <c r="FF90" s="287"/>
      <c r="FG90" s="287"/>
      <c r="FH90" s="287"/>
      <c r="FI90" s="287"/>
      <c r="FJ90" s="287"/>
      <c r="FK90" s="287"/>
      <c r="FL90" s="287"/>
      <c r="FM90" s="287"/>
      <c r="FN90" s="288"/>
    </row>
    <row r="91" spans="1:170" ht="20.25" customHeight="1">
      <c r="A91" s="666"/>
      <c r="B91" s="666"/>
      <c r="C91" s="666"/>
      <c r="D91" s="662"/>
      <c r="E91" s="662"/>
      <c r="F91" s="662"/>
      <c r="G91" s="662"/>
      <c r="H91" s="677"/>
      <c r="I91" s="662"/>
      <c r="J91" s="662"/>
      <c r="K91" s="664"/>
      <c r="L91" s="664"/>
      <c r="M91" s="659"/>
      <c r="N91" s="659"/>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c r="BT91" s="287"/>
      <c r="BU91" s="287"/>
      <c r="BV91" s="287"/>
      <c r="BW91" s="287"/>
      <c r="BX91" s="287"/>
      <c r="BY91" s="287"/>
      <c r="BZ91" s="287"/>
      <c r="CA91" s="287"/>
      <c r="CB91" s="287"/>
      <c r="CC91" s="287"/>
      <c r="CD91" s="287"/>
      <c r="CE91" s="287"/>
      <c r="CF91" s="287"/>
      <c r="CG91" s="287"/>
      <c r="CH91" s="287"/>
      <c r="CI91" s="287"/>
      <c r="CJ91" s="287"/>
      <c r="CK91" s="287"/>
      <c r="CL91" s="287"/>
      <c r="CM91" s="287"/>
      <c r="CN91" s="287"/>
      <c r="CO91" s="287"/>
      <c r="CP91" s="287"/>
      <c r="CQ91" s="287"/>
      <c r="CR91" s="287"/>
      <c r="CS91" s="287"/>
      <c r="CT91" s="287"/>
      <c r="CU91" s="287"/>
      <c r="CV91" s="287"/>
      <c r="CW91" s="287"/>
      <c r="CX91" s="287"/>
      <c r="CY91" s="287"/>
      <c r="CZ91" s="287"/>
      <c r="DA91" s="287"/>
      <c r="DB91" s="287"/>
      <c r="DC91" s="287"/>
      <c r="DD91" s="287"/>
      <c r="DE91" s="287"/>
      <c r="DF91" s="287"/>
      <c r="DG91" s="287"/>
      <c r="DH91" s="287"/>
      <c r="DI91" s="287"/>
      <c r="DJ91" s="287"/>
      <c r="DK91" s="287"/>
      <c r="DL91" s="287"/>
      <c r="DM91" s="287"/>
      <c r="DN91" s="287"/>
      <c r="DO91" s="287"/>
      <c r="DP91" s="287"/>
      <c r="DQ91" s="287"/>
      <c r="DR91" s="287"/>
      <c r="DS91" s="287"/>
      <c r="DT91" s="287"/>
      <c r="DU91" s="287"/>
      <c r="DV91" s="287"/>
      <c r="DW91" s="287"/>
      <c r="DX91" s="287"/>
      <c r="DY91" s="287"/>
      <c r="DZ91" s="287"/>
      <c r="EA91" s="287"/>
      <c r="EB91" s="287"/>
      <c r="EC91" s="287"/>
      <c r="ED91" s="287"/>
      <c r="EE91" s="287"/>
      <c r="EF91" s="287"/>
      <c r="EG91" s="287"/>
      <c r="EH91" s="287"/>
      <c r="EI91" s="287"/>
      <c r="EJ91" s="287"/>
      <c r="EK91" s="287"/>
      <c r="EL91" s="287"/>
      <c r="EM91" s="287"/>
      <c r="EN91" s="287"/>
      <c r="EO91" s="287"/>
      <c r="EP91" s="287"/>
      <c r="EQ91" s="287"/>
      <c r="ER91" s="287"/>
      <c r="ES91" s="287"/>
      <c r="ET91" s="287"/>
      <c r="EU91" s="287"/>
      <c r="EV91" s="287"/>
      <c r="EW91" s="287"/>
      <c r="EX91" s="287"/>
      <c r="EY91" s="287"/>
      <c r="EZ91" s="287"/>
      <c r="FA91" s="287"/>
      <c r="FB91" s="287"/>
      <c r="FC91" s="287"/>
      <c r="FD91" s="287"/>
      <c r="FE91" s="287"/>
      <c r="FF91" s="287"/>
      <c r="FG91" s="287"/>
      <c r="FH91" s="287"/>
      <c r="FI91" s="287"/>
      <c r="FJ91" s="287"/>
      <c r="FK91" s="287"/>
      <c r="FL91" s="287"/>
      <c r="FM91" s="287"/>
      <c r="FN91" s="288"/>
    </row>
    <row r="92" spans="1:170" ht="20.25" customHeight="1">
      <c r="A92" s="666"/>
      <c r="B92" s="666"/>
      <c r="C92" s="666"/>
      <c r="D92" s="662"/>
      <c r="E92" s="662"/>
      <c r="F92" s="662"/>
      <c r="G92" s="662"/>
      <c r="H92" s="677"/>
      <c r="I92" s="662"/>
      <c r="J92" s="662"/>
      <c r="K92" s="664"/>
      <c r="L92" s="664"/>
      <c r="M92" s="659"/>
      <c r="N92" s="659"/>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c r="BT92" s="287"/>
      <c r="BU92" s="287"/>
      <c r="BV92" s="287"/>
      <c r="BW92" s="287"/>
      <c r="BX92" s="287"/>
      <c r="BY92" s="287"/>
      <c r="BZ92" s="287"/>
      <c r="CA92" s="287"/>
      <c r="CB92" s="287"/>
      <c r="CC92" s="287"/>
      <c r="CD92" s="287"/>
      <c r="CE92" s="287"/>
      <c r="CF92" s="287"/>
      <c r="CG92" s="287"/>
      <c r="CH92" s="287"/>
      <c r="CI92" s="287"/>
      <c r="CJ92" s="287"/>
      <c r="CK92" s="287"/>
      <c r="CL92" s="287"/>
      <c r="CM92" s="287"/>
      <c r="CN92" s="287"/>
      <c r="CO92" s="287"/>
      <c r="CP92" s="287"/>
      <c r="CQ92" s="287"/>
      <c r="CR92" s="287"/>
      <c r="CS92" s="287"/>
      <c r="CT92" s="287"/>
      <c r="CU92" s="287"/>
      <c r="CV92" s="287"/>
      <c r="CW92" s="287"/>
      <c r="CX92" s="287"/>
      <c r="CY92" s="287"/>
      <c r="CZ92" s="287"/>
      <c r="DA92" s="287"/>
      <c r="DB92" s="287"/>
      <c r="DC92" s="287"/>
      <c r="DD92" s="287"/>
      <c r="DE92" s="287"/>
      <c r="DF92" s="287"/>
      <c r="DG92" s="287"/>
      <c r="DH92" s="287"/>
      <c r="DI92" s="287"/>
      <c r="DJ92" s="287"/>
      <c r="DK92" s="287"/>
      <c r="DL92" s="287"/>
      <c r="DM92" s="287"/>
      <c r="DN92" s="287"/>
      <c r="DO92" s="287"/>
      <c r="DP92" s="287"/>
      <c r="DQ92" s="287"/>
      <c r="DR92" s="287"/>
      <c r="DS92" s="287"/>
      <c r="DT92" s="287"/>
      <c r="DU92" s="287"/>
      <c r="DV92" s="287"/>
      <c r="DW92" s="287"/>
      <c r="DX92" s="287"/>
      <c r="DY92" s="287"/>
      <c r="DZ92" s="287"/>
      <c r="EA92" s="287"/>
      <c r="EB92" s="287"/>
      <c r="EC92" s="287"/>
      <c r="ED92" s="287"/>
      <c r="EE92" s="287"/>
      <c r="EF92" s="287"/>
      <c r="EG92" s="287"/>
      <c r="EH92" s="287"/>
      <c r="EI92" s="287"/>
      <c r="EJ92" s="287"/>
      <c r="EK92" s="287"/>
      <c r="EL92" s="287"/>
      <c r="EM92" s="287"/>
      <c r="EN92" s="287"/>
      <c r="EO92" s="287"/>
      <c r="EP92" s="287"/>
      <c r="EQ92" s="287"/>
      <c r="ER92" s="287"/>
      <c r="ES92" s="287"/>
      <c r="ET92" s="287"/>
      <c r="EU92" s="287"/>
      <c r="EV92" s="287"/>
      <c r="EW92" s="287"/>
      <c r="EX92" s="287"/>
      <c r="EY92" s="287"/>
      <c r="EZ92" s="287"/>
      <c r="FA92" s="287"/>
      <c r="FB92" s="287"/>
      <c r="FC92" s="287"/>
      <c r="FD92" s="287"/>
      <c r="FE92" s="287"/>
      <c r="FF92" s="287"/>
      <c r="FG92" s="287"/>
      <c r="FH92" s="287"/>
      <c r="FI92" s="287"/>
      <c r="FJ92" s="287"/>
      <c r="FK92" s="287"/>
      <c r="FL92" s="287"/>
      <c r="FM92" s="287"/>
      <c r="FN92" s="288"/>
    </row>
    <row r="93" spans="1:170" ht="20.25" customHeight="1">
      <c r="A93" s="666"/>
      <c r="B93" s="666"/>
      <c r="C93" s="666"/>
      <c r="D93" s="662"/>
      <c r="E93" s="662"/>
      <c r="F93" s="662"/>
      <c r="G93" s="662"/>
      <c r="H93" s="677"/>
      <c r="I93" s="662"/>
      <c r="J93" s="662"/>
      <c r="K93" s="664"/>
      <c r="L93" s="664"/>
      <c r="M93" s="659"/>
      <c r="N93" s="659"/>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7"/>
      <c r="CF93" s="287"/>
      <c r="CG93" s="287"/>
      <c r="CH93" s="287"/>
      <c r="CI93" s="287"/>
      <c r="CJ93" s="287"/>
      <c r="CK93" s="287"/>
      <c r="CL93" s="287"/>
      <c r="CM93" s="287"/>
      <c r="CN93" s="287"/>
      <c r="CO93" s="287"/>
      <c r="CP93" s="287"/>
      <c r="CQ93" s="287"/>
      <c r="CR93" s="287"/>
      <c r="CS93" s="287"/>
      <c r="CT93" s="287"/>
      <c r="CU93" s="287"/>
      <c r="CV93" s="287"/>
      <c r="CW93" s="287"/>
      <c r="CX93" s="287"/>
      <c r="CY93" s="287"/>
      <c r="CZ93" s="287"/>
      <c r="DA93" s="287"/>
      <c r="DB93" s="287"/>
      <c r="DC93" s="287"/>
      <c r="DD93" s="287"/>
      <c r="DE93" s="287"/>
      <c r="DF93" s="287"/>
      <c r="DG93" s="287"/>
      <c r="DH93" s="287"/>
      <c r="DI93" s="287"/>
      <c r="DJ93" s="287"/>
      <c r="DK93" s="287"/>
      <c r="DL93" s="287"/>
      <c r="DM93" s="287"/>
      <c r="DN93" s="287"/>
      <c r="DO93" s="287"/>
      <c r="DP93" s="287"/>
      <c r="DQ93" s="287"/>
      <c r="DR93" s="287"/>
      <c r="DS93" s="287"/>
      <c r="DT93" s="287"/>
      <c r="DU93" s="287"/>
      <c r="DV93" s="287"/>
      <c r="DW93" s="287"/>
      <c r="DX93" s="287"/>
      <c r="DY93" s="287"/>
      <c r="DZ93" s="287"/>
      <c r="EA93" s="287"/>
      <c r="EB93" s="287"/>
      <c r="EC93" s="287"/>
      <c r="ED93" s="287"/>
      <c r="EE93" s="287"/>
      <c r="EF93" s="287"/>
      <c r="EG93" s="287"/>
      <c r="EH93" s="287"/>
      <c r="EI93" s="287"/>
      <c r="EJ93" s="287"/>
      <c r="EK93" s="287"/>
      <c r="EL93" s="287"/>
      <c r="EM93" s="287"/>
      <c r="EN93" s="287"/>
      <c r="EO93" s="287"/>
      <c r="EP93" s="287"/>
      <c r="EQ93" s="287"/>
      <c r="ER93" s="287"/>
      <c r="ES93" s="287"/>
      <c r="ET93" s="287"/>
      <c r="EU93" s="287"/>
      <c r="EV93" s="287"/>
      <c r="EW93" s="287"/>
      <c r="EX93" s="287"/>
      <c r="EY93" s="287"/>
      <c r="EZ93" s="287"/>
      <c r="FA93" s="287"/>
      <c r="FB93" s="287"/>
      <c r="FC93" s="287"/>
      <c r="FD93" s="287"/>
      <c r="FE93" s="287"/>
      <c r="FF93" s="287"/>
      <c r="FG93" s="287"/>
      <c r="FH93" s="287"/>
      <c r="FI93" s="287"/>
      <c r="FJ93" s="287"/>
      <c r="FK93" s="287"/>
      <c r="FL93" s="287"/>
      <c r="FM93" s="287"/>
      <c r="FN93" s="288"/>
    </row>
    <row r="94" spans="1:170" ht="20.25" customHeight="1">
      <c r="A94" s="666"/>
      <c r="B94" s="666"/>
      <c r="C94" s="666"/>
      <c r="D94" s="662"/>
      <c r="E94" s="662"/>
      <c r="F94" s="662"/>
      <c r="G94" s="662"/>
      <c r="H94" s="677"/>
      <c r="I94" s="662"/>
      <c r="J94" s="662"/>
      <c r="K94" s="664"/>
      <c r="L94" s="664"/>
      <c r="M94" s="659"/>
      <c r="N94" s="659"/>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c r="BT94" s="287"/>
      <c r="BU94" s="287"/>
      <c r="BV94" s="287"/>
      <c r="BW94" s="287"/>
      <c r="BX94" s="287"/>
      <c r="BY94" s="287"/>
      <c r="BZ94" s="287"/>
      <c r="CA94" s="287"/>
      <c r="CB94" s="287"/>
      <c r="CC94" s="287"/>
      <c r="CD94" s="287"/>
      <c r="CE94" s="287"/>
      <c r="CF94" s="287"/>
      <c r="CG94" s="287"/>
      <c r="CH94" s="287"/>
      <c r="CI94" s="287"/>
      <c r="CJ94" s="287"/>
      <c r="CK94" s="287"/>
      <c r="CL94" s="287"/>
      <c r="CM94" s="287"/>
      <c r="CN94" s="287"/>
      <c r="CO94" s="287"/>
      <c r="CP94" s="287"/>
      <c r="CQ94" s="287"/>
      <c r="CR94" s="287"/>
      <c r="CS94" s="287"/>
      <c r="CT94" s="287"/>
      <c r="CU94" s="287"/>
      <c r="CV94" s="287"/>
      <c r="CW94" s="287"/>
      <c r="CX94" s="287"/>
      <c r="CY94" s="287"/>
      <c r="CZ94" s="287"/>
      <c r="DA94" s="287"/>
      <c r="DB94" s="287"/>
      <c r="DC94" s="287"/>
      <c r="DD94" s="287"/>
      <c r="DE94" s="287"/>
      <c r="DF94" s="287"/>
      <c r="DG94" s="287"/>
      <c r="DH94" s="287"/>
      <c r="DI94" s="287"/>
      <c r="DJ94" s="287"/>
      <c r="DK94" s="287"/>
      <c r="DL94" s="287"/>
      <c r="DM94" s="287"/>
      <c r="DN94" s="287"/>
      <c r="DO94" s="287"/>
      <c r="DP94" s="287"/>
      <c r="DQ94" s="287"/>
      <c r="DR94" s="287"/>
      <c r="DS94" s="287"/>
      <c r="DT94" s="287"/>
      <c r="DU94" s="287"/>
      <c r="DV94" s="287"/>
      <c r="DW94" s="287"/>
      <c r="DX94" s="287"/>
      <c r="DY94" s="287"/>
      <c r="DZ94" s="287"/>
      <c r="EA94" s="287"/>
      <c r="EB94" s="287"/>
      <c r="EC94" s="287"/>
      <c r="ED94" s="287"/>
      <c r="EE94" s="287"/>
      <c r="EF94" s="287"/>
      <c r="EG94" s="287"/>
      <c r="EH94" s="287"/>
      <c r="EI94" s="287"/>
      <c r="EJ94" s="287"/>
      <c r="EK94" s="287"/>
      <c r="EL94" s="287"/>
      <c r="EM94" s="287"/>
      <c r="EN94" s="287"/>
      <c r="EO94" s="287"/>
      <c r="EP94" s="287"/>
      <c r="EQ94" s="287"/>
      <c r="ER94" s="287"/>
      <c r="ES94" s="287"/>
      <c r="ET94" s="287"/>
      <c r="EU94" s="287"/>
      <c r="EV94" s="287"/>
      <c r="EW94" s="287"/>
      <c r="EX94" s="287"/>
      <c r="EY94" s="287"/>
      <c r="EZ94" s="287"/>
      <c r="FA94" s="287"/>
      <c r="FB94" s="287"/>
      <c r="FC94" s="287"/>
      <c r="FD94" s="287"/>
      <c r="FE94" s="287"/>
      <c r="FF94" s="287"/>
      <c r="FG94" s="287"/>
      <c r="FH94" s="287"/>
      <c r="FI94" s="287"/>
      <c r="FJ94" s="287"/>
      <c r="FK94" s="287"/>
      <c r="FL94" s="287"/>
      <c r="FM94" s="287"/>
      <c r="FN94" s="288"/>
    </row>
    <row r="95" spans="1:170" ht="20.25" customHeight="1">
      <c r="A95" s="666"/>
      <c r="B95" s="666"/>
      <c r="C95" s="666"/>
      <c r="D95" s="662"/>
      <c r="E95" s="662"/>
      <c r="F95" s="662"/>
      <c r="G95" s="662"/>
      <c r="H95" s="677"/>
      <c r="I95" s="662"/>
      <c r="J95" s="662"/>
      <c r="K95" s="664"/>
      <c r="L95" s="664"/>
      <c r="M95" s="659"/>
      <c r="N95" s="659"/>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c r="BT95" s="287"/>
      <c r="BU95" s="287"/>
      <c r="BV95" s="287"/>
      <c r="BW95" s="287"/>
      <c r="BX95" s="287"/>
      <c r="BY95" s="287"/>
      <c r="BZ95" s="287"/>
      <c r="CA95" s="287"/>
      <c r="CB95" s="287"/>
      <c r="CC95" s="287"/>
      <c r="CD95" s="287"/>
      <c r="CE95" s="287"/>
      <c r="CF95" s="287"/>
      <c r="CG95" s="287"/>
      <c r="CH95" s="287"/>
      <c r="CI95" s="287"/>
      <c r="CJ95" s="287"/>
      <c r="CK95" s="287"/>
      <c r="CL95" s="287"/>
      <c r="CM95" s="287"/>
      <c r="CN95" s="287"/>
      <c r="CO95" s="287"/>
      <c r="CP95" s="287"/>
      <c r="CQ95" s="287"/>
      <c r="CR95" s="287"/>
      <c r="CS95" s="287"/>
      <c r="CT95" s="287"/>
      <c r="CU95" s="287"/>
      <c r="CV95" s="287"/>
      <c r="CW95" s="287"/>
      <c r="CX95" s="287"/>
      <c r="CY95" s="287"/>
      <c r="CZ95" s="287"/>
      <c r="DA95" s="287"/>
      <c r="DB95" s="287"/>
      <c r="DC95" s="287"/>
      <c r="DD95" s="287"/>
      <c r="DE95" s="287"/>
      <c r="DF95" s="287"/>
      <c r="DG95" s="287"/>
      <c r="DH95" s="287"/>
      <c r="DI95" s="287"/>
      <c r="DJ95" s="287"/>
      <c r="DK95" s="287"/>
      <c r="DL95" s="287"/>
      <c r="DM95" s="287"/>
      <c r="DN95" s="287"/>
      <c r="DO95" s="287"/>
      <c r="DP95" s="287"/>
      <c r="DQ95" s="287"/>
      <c r="DR95" s="287"/>
      <c r="DS95" s="287"/>
      <c r="DT95" s="287"/>
      <c r="DU95" s="287"/>
      <c r="DV95" s="287"/>
      <c r="DW95" s="287"/>
      <c r="DX95" s="287"/>
      <c r="DY95" s="287"/>
      <c r="DZ95" s="287"/>
      <c r="EA95" s="287"/>
      <c r="EB95" s="287"/>
      <c r="EC95" s="287"/>
      <c r="ED95" s="287"/>
      <c r="EE95" s="287"/>
      <c r="EF95" s="287"/>
      <c r="EG95" s="287"/>
      <c r="EH95" s="287"/>
      <c r="EI95" s="287"/>
      <c r="EJ95" s="287"/>
      <c r="EK95" s="287"/>
      <c r="EL95" s="287"/>
      <c r="EM95" s="287"/>
      <c r="EN95" s="287"/>
      <c r="EO95" s="287"/>
      <c r="EP95" s="287"/>
      <c r="EQ95" s="287"/>
      <c r="ER95" s="287"/>
      <c r="ES95" s="287"/>
      <c r="ET95" s="287"/>
      <c r="EU95" s="287"/>
      <c r="EV95" s="287"/>
      <c r="EW95" s="287"/>
      <c r="EX95" s="287"/>
      <c r="EY95" s="287"/>
      <c r="EZ95" s="287"/>
      <c r="FA95" s="287"/>
      <c r="FB95" s="287"/>
      <c r="FC95" s="287"/>
      <c r="FD95" s="287"/>
      <c r="FE95" s="287"/>
      <c r="FF95" s="287"/>
      <c r="FG95" s="287"/>
      <c r="FH95" s="287"/>
      <c r="FI95" s="287"/>
      <c r="FJ95" s="287"/>
      <c r="FK95" s="287"/>
      <c r="FL95" s="287"/>
      <c r="FM95" s="287"/>
      <c r="FN95" s="288"/>
    </row>
    <row r="96" spans="1:170" ht="20.25" customHeight="1">
      <c r="A96" s="666"/>
      <c r="B96" s="666"/>
      <c r="C96" s="666"/>
      <c r="D96" s="662"/>
      <c r="E96" s="662"/>
      <c r="F96" s="662"/>
      <c r="G96" s="662"/>
      <c r="H96" s="677"/>
      <c r="I96" s="662"/>
      <c r="J96" s="662"/>
      <c r="K96" s="664"/>
      <c r="L96" s="664"/>
      <c r="M96" s="659"/>
      <c r="N96" s="659"/>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c r="BT96" s="287"/>
      <c r="BU96" s="287"/>
      <c r="BV96" s="287"/>
      <c r="BW96" s="287"/>
      <c r="BX96" s="287"/>
      <c r="BY96" s="287"/>
      <c r="BZ96" s="287"/>
      <c r="CA96" s="287"/>
      <c r="CB96" s="287"/>
      <c r="CC96" s="287"/>
      <c r="CD96" s="287"/>
      <c r="CE96" s="287"/>
      <c r="CF96" s="287"/>
      <c r="CG96" s="287"/>
      <c r="CH96" s="287"/>
      <c r="CI96" s="287"/>
      <c r="CJ96" s="287"/>
      <c r="CK96" s="287"/>
      <c r="CL96" s="287"/>
      <c r="CM96" s="287"/>
      <c r="CN96" s="287"/>
      <c r="CO96" s="287"/>
      <c r="CP96" s="287"/>
      <c r="CQ96" s="287"/>
      <c r="CR96" s="287"/>
      <c r="CS96" s="287"/>
      <c r="CT96" s="287"/>
      <c r="CU96" s="287"/>
      <c r="CV96" s="287"/>
      <c r="CW96" s="287"/>
      <c r="CX96" s="287"/>
      <c r="CY96" s="287"/>
      <c r="CZ96" s="287"/>
      <c r="DA96" s="287"/>
      <c r="DB96" s="287"/>
      <c r="DC96" s="287"/>
      <c r="DD96" s="287"/>
      <c r="DE96" s="287"/>
      <c r="DF96" s="287"/>
      <c r="DG96" s="287"/>
      <c r="DH96" s="287"/>
      <c r="DI96" s="287"/>
      <c r="DJ96" s="287"/>
      <c r="DK96" s="287"/>
      <c r="DL96" s="287"/>
      <c r="DM96" s="287"/>
      <c r="DN96" s="287"/>
      <c r="DO96" s="287"/>
      <c r="DP96" s="287"/>
      <c r="DQ96" s="287"/>
      <c r="DR96" s="287"/>
      <c r="DS96" s="287"/>
      <c r="DT96" s="287"/>
      <c r="DU96" s="287"/>
      <c r="DV96" s="287"/>
      <c r="DW96" s="287"/>
      <c r="DX96" s="287"/>
      <c r="DY96" s="287"/>
      <c r="DZ96" s="287"/>
      <c r="EA96" s="287"/>
      <c r="EB96" s="287"/>
      <c r="EC96" s="287"/>
      <c r="ED96" s="287"/>
      <c r="EE96" s="287"/>
      <c r="EF96" s="287"/>
      <c r="EG96" s="287"/>
      <c r="EH96" s="287"/>
      <c r="EI96" s="287"/>
      <c r="EJ96" s="287"/>
      <c r="EK96" s="287"/>
      <c r="EL96" s="287"/>
      <c r="EM96" s="287"/>
      <c r="EN96" s="287"/>
      <c r="EO96" s="287"/>
      <c r="EP96" s="287"/>
      <c r="EQ96" s="287"/>
      <c r="ER96" s="287"/>
      <c r="ES96" s="287"/>
      <c r="ET96" s="287"/>
      <c r="EU96" s="287"/>
      <c r="EV96" s="287"/>
      <c r="EW96" s="287"/>
      <c r="EX96" s="287"/>
      <c r="EY96" s="287"/>
      <c r="EZ96" s="287"/>
      <c r="FA96" s="287"/>
      <c r="FB96" s="287"/>
      <c r="FC96" s="287"/>
      <c r="FD96" s="287"/>
      <c r="FE96" s="287"/>
      <c r="FF96" s="287"/>
      <c r="FG96" s="287"/>
      <c r="FH96" s="287"/>
      <c r="FI96" s="287"/>
      <c r="FJ96" s="287"/>
      <c r="FK96" s="287"/>
      <c r="FL96" s="287"/>
      <c r="FM96" s="287"/>
      <c r="FN96" s="288"/>
    </row>
    <row r="97" spans="1:170" ht="20.25" customHeight="1">
      <c r="A97" s="666"/>
      <c r="B97" s="666"/>
      <c r="C97" s="666"/>
      <c r="D97" s="662"/>
      <c r="E97" s="662"/>
      <c r="F97" s="662"/>
      <c r="G97" s="662"/>
      <c r="H97" s="677"/>
      <c r="I97" s="662"/>
      <c r="J97" s="662"/>
      <c r="K97" s="664"/>
      <c r="L97" s="664"/>
      <c r="M97" s="659"/>
      <c r="N97" s="659"/>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c r="BZ97" s="287"/>
      <c r="CA97" s="287"/>
      <c r="CB97" s="287"/>
      <c r="CC97" s="287"/>
      <c r="CD97" s="287"/>
      <c r="CE97" s="287"/>
      <c r="CF97" s="287"/>
      <c r="CG97" s="287"/>
      <c r="CH97" s="287"/>
      <c r="CI97" s="287"/>
      <c r="CJ97" s="287"/>
      <c r="CK97" s="287"/>
      <c r="CL97" s="287"/>
      <c r="CM97" s="287"/>
      <c r="CN97" s="287"/>
      <c r="CO97" s="287"/>
      <c r="CP97" s="287"/>
      <c r="CQ97" s="287"/>
      <c r="CR97" s="287"/>
      <c r="CS97" s="287"/>
      <c r="CT97" s="287"/>
      <c r="CU97" s="287"/>
      <c r="CV97" s="287"/>
      <c r="CW97" s="287"/>
      <c r="CX97" s="287"/>
      <c r="CY97" s="287"/>
      <c r="CZ97" s="287"/>
      <c r="DA97" s="287"/>
      <c r="DB97" s="287"/>
      <c r="DC97" s="287"/>
      <c r="DD97" s="287"/>
      <c r="DE97" s="287"/>
      <c r="DF97" s="287"/>
      <c r="DG97" s="287"/>
      <c r="DH97" s="287"/>
      <c r="DI97" s="287"/>
      <c r="DJ97" s="287"/>
      <c r="DK97" s="287"/>
      <c r="DL97" s="287"/>
      <c r="DM97" s="287"/>
      <c r="DN97" s="287"/>
      <c r="DO97" s="287"/>
      <c r="DP97" s="287"/>
      <c r="DQ97" s="287"/>
      <c r="DR97" s="287"/>
      <c r="DS97" s="287"/>
      <c r="DT97" s="287"/>
      <c r="DU97" s="287"/>
      <c r="DV97" s="287"/>
      <c r="DW97" s="287"/>
      <c r="DX97" s="287"/>
      <c r="DY97" s="287"/>
      <c r="DZ97" s="287"/>
      <c r="EA97" s="287"/>
      <c r="EB97" s="287"/>
      <c r="EC97" s="287"/>
      <c r="ED97" s="287"/>
      <c r="EE97" s="287"/>
      <c r="EF97" s="287"/>
      <c r="EG97" s="287"/>
      <c r="EH97" s="287"/>
      <c r="EI97" s="287"/>
      <c r="EJ97" s="287"/>
      <c r="EK97" s="287"/>
      <c r="EL97" s="287"/>
      <c r="EM97" s="287"/>
      <c r="EN97" s="287"/>
      <c r="EO97" s="287"/>
      <c r="EP97" s="287"/>
      <c r="EQ97" s="287"/>
      <c r="ER97" s="287"/>
      <c r="ES97" s="287"/>
      <c r="ET97" s="287"/>
      <c r="EU97" s="287"/>
      <c r="EV97" s="287"/>
      <c r="EW97" s="287"/>
      <c r="EX97" s="287"/>
      <c r="EY97" s="287"/>
      <c r="EZ97" s="287"/>
      <c r="FA97" s="287"/>
      <c r="FB97" s="287"/>
      <c r="FC97" s="287"/>
      <c r="FD97" s="287"/>
      <c r="FE97" s="287"/>
      <c r="FF97" s="287"/>
      <c r="FG97" s="287"/>
      <c r="FH97" s="287"/>
      <c r="FI97" s="287"/>
      <c r="FJ97" s="287"/>
      <c r="FK97" s="287"/>
      <c r="FL97" s="287"/>
      <c r="FM97" s="287"/>
      <c r="FN97" s="288"/>
    </row>
    <row r="98" spans="1:170" ht="20.25" customHeight="1">
      <c r="A98" s="666"/>
      <c r="B98" s="666"/>
      <c r="C98" s="666"/>
      <c r="D98" s="662"/>
      <c r="E98" s="662"/>
      <c r="F98" s="662"/>
      <c r="G98" s="662"/>
      <c r="H98" s="677"/>
      <c r="I98" s="662"/>
      <c r="J98" s="662"/>
      <c r="K98" s="664"/>
      <c r="L98" s="664"/>
      <c r="M98" s="659"/>
      <c r="N98" s="659"/>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c r="BR98" s="287"/>
      <c r="BS98" s="287"/>
      <c r="BT98" s="287"/>
      <c r="BU98" s="287"/>
      <c r="BV98" s="287"/>
      <c r="BW98" s="287"/>
      <c r="BX98" s="287"/>
      <c r="BY98" s="287"/>
      <c r="BZ98" s="287"/>
      <c r="CA98" s="287"/>
      <c r="CB98" s="287"/>
      <c r="CC98" s="287"/>
      <c r="CD98" s="287"/>
      <c r="CE98" s="287"/>
      <c r="CF98" s="287"/>
      <c r="CG98" s="287"/>
      <c r="CH98" s="287"/>
      <c r="CI98" s="287"/>
      <c r="CJ98" s="287"/>
      <c r="CK98" s="287"/>
      <c r="CL98" s="287"/>
      <c r="CM98" s="287"/>
      <c r="CN98" s="287"/>
      <c r="CO98" s="287"/>
      <c r="CP98" s="287"/>
      <c r="CQ98" s="287"/>
      <c r="CR98" s="287"/>
      <c r="CS98" s="287"/>
      <c r="CT98" s="287"/>
      <c r="CU98" s="287"/>
      <c r="CV98" s="287"/>
      <c r="CW98" s="287"/>
      <c r="CX98" s="287"/>
      <c r="CY98" s="287"/>
      <c r="CZ98" s="287"/>
      <c r="DA98" s="287"/>
      <c r="DB98" s="287"/>
      <c r="DC98" s="287"/>
      <c r="DD98" s="287"/>
      <c r="DE98" s="287"/>
      <c r="DF98" s="287"/>
      <c r="DG98" s="287"/>
      <c r="DH98" s="287"/>
      <c r="DI98" s="287"/>
      <c r="DJ98" s="287"/>
      <c r="DK98" s="287"/>
      <c r="DL98" s="287"/>
      <c r="DM98" s="287"/>
      <c r="DN98" s="287"/>
      <c r="DO98" s="287"/>
      <c r="DP98" s="287"/>
      <c r="DQ98" s="287"/>
      <c r="DR98" s="287"/>
      <c r="DS98" s="287"/>
      <c r="DT98" s="287"/>
      <c r="DU98" s="287"/>
      <c r="DV98" s="287"/>
      <c r="DW98" s="287"/>
      <c r="DX98" s="287"/>
      <c r="DY98" s="287"/>
      <c r="DZ98" s="287"/>
      <c r="EA98" s="287"/>
      <c r="EB98" s="287"/>
      <c r="EC98" s="287"/>
      <c r="ED98" s="287"/>
      <c r="EE98" s="287"/>
      <c r="EF98" s="287"/>
      <c r="EG98" s="287"/>
      <c r="EH98" s="287"/>
      <c r="EI98" s="287"/>
      <c r="EJ98" s="287"/>
      <c r="EK98" s="287"/>
      <c r="EL98" s="287"/>
      <c r="EM98" s="287"/>
      <c r="EN98" s="287"/>
      <c r="EO98" s="287"/>
      <c r="EP98" s="287"/>
      <c r="EQ98" s="287"/>
      <c r="ER98" s="287"/>
      <c r="ES98" s="287"/>
      <c r="ET98" s="287"/>
      <c r="EU98" s="287"/>
      <c r="EV98" s="287"/>
      <c r="EW98" s="287"/>
      <c r="EX98" s="287"/>
      <c r="EY98" s="287"/>
      <c r="EZ98" s="287"/>
      <c r="FA98" s="287"/>
      <c r="FB98" s="287"/>
      <c r="FC98" s="287"/>
      <c r="FD98" s="287"/>
      <c r="FE98" s="287"/>
      <c r="FF98" s="287"/>
      <c r="FG98" s="287"/>
      <c r="FH98" s="287"/>
      <c r="FI98" s="287"/>
      <c r="FJ98" s="287"/>
      <c r="FK98" s="287"/>
      <c r="FL98" s="287"/>
      <c r="FM98" s="287"/>
      <c r="FN98" s="288"/>
    </row>
    <row r="99" spans="1:170" ht="20.25" customHeight="1">
      <c r="A99" s="673">
        <f>'7- Mapa Final'!A100</f>
        <v>10</v>
      </c>
      <c r="B99" s="674" t="str">
        <f>'7- Mapa Final'!B100</f>
        <v xml:space="preserve">Ofrecer, prometer, entregar, aceptar o solicitar una ventaja indebida para: 
Afectar la seguridad o confidencialidad de la información </v>
      </c>
      <c r="C99" s="674" t="str">
        <f>'7- Mapa Final'!C100</f>
        <v>Recibir dádivas o beneficios a nombre propio o de terceros por revelar información confidencial, alterar, retener o no publicar información.</v>
      </c>
      <c r="D99" s="675" t="str">
        <f>'7- Mapa Final'!J100</f>
        <v>Muy Baja - 1</v>
      </c>
      <c r="E99" s="675" t="str">
        <f>'7- Mapa Final'!K100</f>
        <v>Moderado - 3</v>
      </c>
      <c r="F99" s="676" t="str">
        <f>'7- Mapa Final'!M100</f>
        <v>Moderado - 3</v>
      </c>
      <c r="G99" s="676" t="str">
        <f>'7- Mapa Final'!N100</f>
        <v>Reducir (Mitigar)</v>
      </c>
      <c r="H99" s="668" t="str">
        <f>'7- Mapa Final'!O100</f>
        <v>Informe trimestral de seguimiento al cumplimiento de las actividades del Sistema de Gestión Antisoborno</v>
      </c>
      <c r="I99" s="662" t="s">
        <v>542</v>
      </c>
      <c r="J99" s="662"/>
      <c r="K99" s="663">
        <v>45474</v>
      </c>
      <c r="L99" s="663">
        <v>45565</v>
      </c>
      <c r="M99" s="659" t="s">
        <v>579</v>
      </c>
      <c r="N99" s="659" t="s">
        <v>416</v>
      </c>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c r="BR99" s="287"/>
      <c r="BS99" s="287"/>
      <c r="BT99" s="287"/>
      <c r="BU99" s="287"/>
      <c r="BV99" s="287"/>
      <c r="BW99" s="287"/>
      <c r="BX99" s="287"/>
      <c r="BY99" s="287"/>
      <c r="BZ99" s="287"/>
      <c r="CA99" s="287"/>
      <c r="CB99" s="287"/>
      <c r="CC99" s="287"/>
      <c r="CD99" s="287"/>
      <c r="CE99" s="287"/>
      <c r="CF99" s="287"/>
      <c r="CG99" s="287"/>
      <c r="CH99" s="287"/>
      <c r="CI99" s="287"/>
      <c r="CJ99" s="287"/>
      <c r="CK99" s="287"/>
      <c r="CL99" s="287"/>
      <c r="CM99" s="287"/>
      <c r="CN99" s="287"/>
      <c r="CO99" s="287"/>
      <c r="CP99" s="287"/>
      <c r="CQ99" s="287"/>
      <c r="CR99" s="287"/>
      <c r="CS99" s="287"/>
      <c r="CT99" s="287"/>
      <c r="CU99" s="287"/>
      <c r="CV99" s="287"/>
      <c r="CW99" s="287"/>
      <c r="CX99" s="287"/>
      <c r="CY99" s="287"/>
      <c r="CZ99" s="287"/>
      <c r="DA99" s="287"/>
      <c r="DB99" s="287"/>
      <c r="DC99" s="287"/>
      <c r="DD99" s="287"/>
      <c r="DE99" s="287"/>
      <c r="DF99" s="287"/>
      <c r="DG99" s="287"/>
      <c r="DH99" s="287"/>
      <c r="DI99" s="287"/>
      <c r="DJ99" s="287"/>
      <c r="DK99" s="287"/>
      <c r="DL99" s="287"/>
      <c r="DM99" s="287"/>
      <c r="DN99" s="287"/>
      <c r="DO99" s="287"/>
      <c r="DP99" s="287"/>
      <c r="DQ99" s="287"/>
      <c r="DR99" s="287"/>
      <c r="DS99" s="287"/>
      <c r="DT99" s="287"/>
      <c r="DU99" s="287"/>
      <c r="DV99" s="287"/>
      <c r="DW99" s="287"/>
      <c r="DX99" s="287"/>
      <c r="DY99" s="287"/>
      <c r="DZ99" s="287"/>
      <c r="EA99" s="287"/>
      <c r="EB99" s="287"/>
      <c r="EC99" s="287"/>
      <c r="ED99" s="287"/>
      <c r="EE99" s="287"/>
      <c r="EF99" s="287"/>
      <c r="EG99" s="287"/>
      <c r="EH99" s="287"/>
      <c r="EI99" s="287"/>
      <c r="EJ99" s="287"/>
      <c r="EK99" s="287"/>
      <c r="EL99" s="287"/>
      <c r="EM99" s="287"/>
      <c r="EN99" s="287"/>
      <c r="EO99" s="287"/>
      <c r="EP99" s="287"/>
      <c r="EQ99" s="287"/>
      <c r="ER99" s="287"/>
      <c r="ES99" s="287"/>
      <c r="ET99" s="287"/>
      <c r="EU99" s="287"/>
      <c r="EV99" s="287"/>
      <c r="EW99" s="287"/>
      <c r="EX99" s="287"/>
      <c r="EY99" s="287"/>
      <c r="EZ99" s="287"/>
      <c r="FA99" s="287"/>
      <c r="FB99" s="287"/>
      <c r="FC99" s="287"/>
      <c r="FD99" s="287"/>
      <c r="FE99" s="287"/>
      <c r="FF99" s="287"/>
      <c r="FG99" s="287"/>
      <c r="FH99" s="287"/>
      <c r="FI99" s="287"/>
      <c r="FJ99" s="287"/>
      <c r="FK99" s="287"/>
      <c r="FL99" s="287"/>
      <c r="FM99" s="287"/>
      <c r="FN99" s="288"/>
    </row>
    <row r="100" spans="1:170" ht="20.25" customHeight="1">
      <c r="A100" s="665"/>
      <c r="B100" s="666"/>
      <c r="C100" s="666"/>
      <c r="D100" s="662"/>
      <c r="E100" s="662"/>
      <c r="F100" s="662"/>
      <c r="G100" s="662"/>
      <c r="H100" s="668"/>
      <c r="I100" s="662"/>
      <c r="J100" s="662"/>
      <c r="K100" s="664"/>
      <c r="L100" s="664"/>
      <c r="M100" s="659"/>
      <c r="N100" s="659"/>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c r="BR100" s="287"/>
      <c r="BS100" s="287"/>
      <c r="BT100" s="287"/>
      <c r="BU100" s="287"/>
      <c r="BV100" s="287"/>
      <c r="BW100" s="287"/>
      <c r="BX100" s="287"/>
      <c r="BY100" s="287"/>
      <c r="BZ100" s="287"/>
      <c r="CA100" s="287"/>
      <c r="CB100" s="287"/>
      <c r="CC100" s="287"/>
      <c r="CD100" s="287"/>
      <c r="CE100" s="287"/>
      <c r="CF100" s="287"/>
      <c r="CG100" s="287"/>
      <c r="CH100" s="287"/>
      <c r="CI100" s="287"/>
      <c r="CJ100" s="287"/>
      <c r="CK100" s="287"/>
      <c r="CL100" s="287"/>
      <c r="CM100" s="287"/>
      <c r="CN100" s="287"/>
      <c r="CO100" s="287"/>
      <c r="CP100" s="287"/>
      <c r="CQ100" s="287"/>
      <c r="CR100" s="287"/>
      <c r="CS100" s="287"/>
      <c r="CT100" s="287"/>
      <c r="CU100" s="287"/>
      <c r="CV100" s="287"/>
      <c r="CW100" s="287"/>
      <c r="CX100" s="287"/>
      <c r="CY100" s="287"/>
      <c r="CZ100" s="287"/>
      <c r="DA100" s="287"/>
      <c r="DB100" s="287"/>
      <c r="DC100" s="287"/>
      <c r="DD100" s="287"/>
      <c r="DE100" s="287"/>
      <c r="DF100" s="287"/>
      <c r="DG100" s="287"/>
      <c r="DH100" s="287"/>
      <c r="DI100" s="287"/>
      <c r="DJ100" s="287"/>
      <c r="DK100" s="287"/>
      <c r="DL100" s="287"/>
      <c r="DM100" s="287"/>
      <c r="DN100" s="287"/>
      <c r="DO100" s="287"/>
      <c r="DP100" s="287"/>
      <c r="DQ100" s="287"/>
      <c r="DR100" s="287"/>
      <c r="DS100" s="287"/>
      <c r="DT100" s="287"/>
      <c r="DU100" s="287"/>
      <c r="DV100" s="287"/>
      <c r="DW100" s="287"/>
      <c r="DX100" s="287"/>
      <c r="DY100" s="287"/>
      <c r="DZ100" s="287"/>
      <c r="EA100" s="287"/>
      <c r="EB100" s="287"/>
      <c r="EC100" s="287"/>
      <c r="ED100" s="287"/>
      <c r="EE100" s="287"/>
      <c r="EF100" s="287"/>
      <c r="EG100" s="287"/>
      <c r="EH100" s="287"/>
      <c r="EI100" s="287"/>
      <c r="EJ100" s="287"/>
      <c r="EK100" s="287"/>
      <c r="EL100" s="287"/>
      <c r="EM100" s="287"/>
      <c r="EN100" s="287"/>
      <c r="EO100" s="287"/>
      <c r="EP100" s="287"/>
      <c r="EQ100" s="287"/>
      <c r="ER100" s="287"/>
      <c r="ES100" s="287"/>
      <c r="ET100" s="287"/>
      <c r="EU100" s="287"/>
      <c r="EV100" s="287"/>
      <c r="EW100" s="287"/>
      <c r="EX100" s="287"/>
      <c r="EY100" s="287"/>
      <c r="EZ100" s="287"/>
      <c r="FA100" s="287"/>
      <c r="FB100" s="287"/>
      <c r="FC100" s="287"/>
      <c r="FD100" s="287"/>
      <c r="FE100" s="287"/>
      <c r="FF100" s="287"/>
      <c r="FG100" s="287"/>
      <c r="FH100" s="287"/>
      <c r="FI100" s="287"/>
      <c r="FJ100" s="287"/>
      <c r="FK100" s="287"/>
      <c r="FL100" s="287"/>
      <c r="FM100" s="287"/>
      <c r="FN100" s="288"/>
    </row>
    <row r="101" spans="1:170" ht="20.25" customHeight="1">
      <c r="A101" s="665"/>
      <c r="B101" s="666"/>
      <c r="C101" s="666"/>
      <c r="D101" s="662"/>
      <c r="E101" s="662"/>
      <c r="F101" s="662"/>
      <c r="G101" s="662"/>
      <c r="H101" s="668"/>
      <c r="I101" s="662"/>
      <c r="J101" s="662"/>
      <c r="K101" s="664"/>
      <c r="L101" s="664"/>
      <c r="M101" s="659"/>
      <c r="N101" s="659"/>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S101" s="287"/>
      <c r="CT101" s="287"/>
      <c r="CU101" s="287"/>
      <c r="CV101" s="287"/>
      <c r="CW101" s="287"/>
      <c r="CX101" s="287"/>
      <c r="CY101" s="287"/>
      <c r="CZ101" s="287"/>
      <c r="DA101" s="287"/>
      <c r="DB101" s="287"/>
      <c r="DC101" s="287"/>
      <c r="DD101" s="287"/>
      <c r="DE101" s="287"/>
      <c r="DF101" s="287"/>
      <c r="DG101" s="287"/>
      <c r="DH101" s="287"/>
      <c r="DI101" s="287"/>
      <c r="DJ101" s="287"/>
      <c r="DK101" s="287"/>
      <c r="DL101" s="287"/>
      <c r="DM101" s="287"/>
      <c r="DN101" s="287"/>
      <c r="DO101" s="287"/>
      <c r="DP101" s="287"/>
      <c r="DQ101" s="287"/>
      <c r="DR101" s="287"/>
      <c r="DS101" s="287"/>
      <c r="DT101" s="287"/>
      <c r="DU101" s="287"/>
      <c r="DV101" s="287"/>
      <c r="DW101" s="287"/>
      <c r="DX101" s="287"/>
      <c r="DY101" s="287"/>
      <c r="DZ101" s="287"/>
      <c r="EA101" s="287"/>
      <c r="EB101" s="287"/>
      <c r="EC101" s="287"/>
      <c r="ED101" s="287"/>
      <c r="EE101" s="287"/>
      <c r="EF101" s="287"/>
      <c r="EG101" s="287"/>
      <c r="EH101" s="287"/>
      <c r="EI101" s="287"/>
      <c r="EJ101" s="287"/>
      <c r="EK101" s="287"/>
      <c r="EL101" s="287"/>
      <c r="EM101" s="287"/>
      <c r="EN101" s="287"/>
      <c r="EO101" s="287"/>
      <c r="EP101" s="287"/>
      <c r="EQ101" s="287"/>
      <c r="ER101" s="287"/>
      <c r="ES101" s="287"/>
      <c r="ET101" s="287"/>
      <c r="EU101" s="287"/>
      <c r="EV101" s="287"/>
      <c r="EW101" s="287"/>
      <c r="EX101" s="287"/>
      <c r="EY101" s="287"/>
      <c r="EZ101" s="287"/>
      <c r="FA101" s="287"/>
      <c r="FB101" s="287"/>
      <c r="FC101" s="287"/>
      <c r="FD101" s="287"/>
      <c r="FE101" s="287"/>
      <c r="FF101" s="287"/>
      <c r="FG101" s="287"/>
      <c r="FH101" s="287"/>
      <c r="FI101" s="287"/>
      <c r="FJ101" s="287"/>
      <c r="FK101" s="287"/>
      <c r="FL101" s="287"/>
      <c r="FM101" s="287"/>
      <c r="FN101" s="288"/>
    </row>
    <row r="102" spans="1:170" ht="20.25" customHeight="1">
      <c r="A102" s="665"/>
      <c r="B102" s="666"/>
      <c r="C102" s="666"/>
      <c r="D102" s="662"/>
      <c r="E102" s="662"/>
      <c r="F102" s="662"/>
      <c r="G102" s="662"/>
      <c r="H102" s="668"/>
      <c r="I102" s="662"/>
      <c r="J102" s="662"/>
      <c r="K102" s="664"/>
      <c r="L102" s="664"/>
      <c r="M102" s="659"/>
      <c r="N102" s="659"/>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c r="BR102" s="287"/>
      <c r="BS102" s="287"/>
      <c r="BT102" s="287"/>
      <c r="BU102" s="287"/>
      <c r="BV102" s="287"/>
      <c r="BW102" s="287"/>
      <c r="BX102" s="287"/>
      <c r="BY102" s="287"/>
      <c r="BZ102" s="287"/>
      <c r="CA102" s="287"/>
      <c r="CB102" s="287"/>
      <c r="CC102" s="287"/>
      <c r="CD102" s="287"/>
      <c r="CE102" s="287"/>
      <c r="CF102" s="287"/>
      <c r="CG102" s="287"/>
      <c r="CH102" s="287"/>
      <c r="CI102" s="287"/>
      <c r="CJ102" s="287"/>
      <c r="CK102" s="287"/>
      <c r="CL102" s="287"/>
      <c r="CM102" s="287"/>
      <c r="CN102" s="287"/>
      <c r="CO102" s="287"/>
      <c r="CP102" s="287"/>
      <c r="CQ102" s="287"/>
      <c r="CR102" s="287"/>
      <c r="CS102" s="287"/>
      <c r="CT102" s="287"/>
      <c r="CU102" s="287"/>
      <c r="CV102" s="287"/>
      <c r="CW102" s="287"/>
      <c r="CX102" s="287"/>
      <c r="CY102" s="287"/>
      <c r="CZ102" s="287"/>
      <c r="DA102" s="287"/>
      <c r="DB102" s="287"/>
      <c r="DC102" s="287"/>
      <c r="DD102" s="287"/>
      <c r="DE102" s="287"/>
      <c r="DF102" s="287"/>
      <c r="DG102" s="287"/>
      <c r="DH102" s="287"/>
      <c r="DI102" s="287"/>
      <c r="DJ102" s="287"/>
      <c r="DK102" s="287"/>
      <c r="DL102" s="287"/>
      <c r="DM102" s="287"/>
      <c r="DN102" s="287"/>
      <c r="DO102" s="287"/>
      <c r="DP102" s="287"/>
      <c r="DQ102" s="287"/>
      <c r="DR102" s="287"/>
      <c r="DS102" s="287"/>
      <c r="DT102" s="287"/>
      <c r="DU102" s="287"/>
      <c r="DV102" s="287"/>
      <c r="DW102" s="287"/>
      <c r="DX102" s="287"/>
      <c r="DY102" s="287"/>
      <c r="DZ102" s="287"/>
      <c r="EA102" s="287"/>
      <c r="EB102" s="287"/>
      <c r="EC102" s="287"/>
      <c r="ED102" s="287"/>
      <c r="EE102" s="287"/>
      <c r="EF102" s="287"/>
      <c r="EG102" s="287"/>
      <c r="EH102" s="287"/>
      <c r="EI102" s="287"/>
      <c r="EJ102" s="287"/>
      <c r="EK102" s="287"/>
      <c r="EL102" s="287"/>
      <c r="EM102" s="287"/>
      <c r="EN102" s="287"/>
      <c r="EO102" s="287"/>
      <c r="EP102" s="287"/>
      <c r="EQ102" s="287"/>
      <c r="ER102" s="287"/>
      <c r="ES102" s="287"/>
      <c r="ET102" s="287"/>
      <c r="EU102" s="287"/>
      <c r="EV102" s="287"/>
      <c r="EW102" s="287"/>
      <c r="EX102" s="287"/>
      <c r="EY102" s="287"/>
      <c r="EZ102" s="287"/>
      <c r="FA102" s="287"/>
      <c r="FB102" s="287"/>
      <c r="FC102" s="287"/>
      <c r="FD102" s="287"/>
      <c r="FE102" s="287"/>
      <c r="FF102" s="287"/>
      <c r="FG102" s="287"/>
      <c r="FH102" s="287"/>
      <c r="FI102" s="287"/>
      <c r="FJ102" s="287"/>
      <c r="FK102" s="287"/>
      <c r="FL102" s="287"/>
      <c r="FM102" s="287"/>
      <c r="FN102" s="288"/>
    </row>
    <row r="103" spans="1:170" ht="20.25" customHeight="1">
      <c r="A103" s="665"/>
      <c r="B103" s="666"/>
      <c r="C103" s="666"/>
      <c r="D103" s="662"/>
      <c r="E103" s="662"/>
      <c r="F103" s="662"/>
      <c r="G103" s="662"/>
      <c r="H103" s="668"/>
      <c r="I103" s="662"/>
      <c r="J103" s="662"/>
      <c r="K103" s="664"/>
      <c r="L103" s="664"/>
      <c r="M103" s="659"/>
      <c r="N103" s="659"/>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c r="BR103" s="287"/>
      <c r="BS103" s="287"/>
      <c r="BT103" s="287"/>
      <c r="BU103" s="287"/>
      <c r="BV103" s="287"/>
      <c r="BW103" s="287"/>
      <c r="BX103" s="287"/>
      <c r="BY103" s="287"/>
      <c r="BZ103" s="287"/>
      <c r="CA103" s="287"/>
      <c r="CB103" s="287"/>
      <c r="CC103" s="287"/>
      <c r="CD103" s="287"/>
      <c r="CE103" s="287"/>
      <c r="CF103" s="287"/>
      <c r="CG103" s="287"/>
      <c r="CH103" s="287"/>
      <c r="CI103" s="287"/>
      <c r="CJ103" s="287"/>
      <c r="CK103" s="287"/>
      <c r="CL103" s="287"/>
      <c r="CM103" s="287"/>
      <c r="CN103" s="287"/>
      <c r="CO103" s="287"/>
      <c r="CP103" s="287"/>
      <c r="CQ103" s="287"/>
      <c r="CR103" s="287"/>
      <c r="CS103" s="287"/>
      <c r="CT103" s="287"/>
      <c r="CU103" s="287"/>
      <c r="CV103" s="287"/>
      <c r="CW103" s="287"/>
      <c r="CX103" s="287"/>
      <c r="CY103" s="287"/>
      <c r="CZ103" s="287"/>
      <c r="DA103" s="287"/>
      <c r="DB103" s="287"/>
      <c r="DC103" s="287"/>
      <c r="DD103" s="287"/>
      <c r="DE103" s="287"/>
      <c r="DF103" s="287"/>
      <c r="DG103" s="287"/>
      <c r="DH103" s="287"/>
      <c r="DI103" s="287"/>
      <c r="DJ103" s="287"/>
      <c r="DK103" s="287"/>
      <c r="DL103" s="287"/>
      <c r="DM103" s="287"/>
      <c r="DN103" s="287"/>
      <c r="DO103" s="287"/>
      <c r="DP103" s="287"/>
      <c r="DQ103" s="287"/>
      <c r="DR103" s="287"/>
      <c r="DS103" s="287"/>
      <c r="DT103" s="287"/>
      <c r="DU103" s="287"/>
      <c r="DV103" s="287"/>
      <c r="DW103" s="287"/>
      <c r="DX103" s="287"/>
      <c r="DY103" s="287"/>
      <c r="DZ103" s="287"/>
      <c r="EA103" s="287"/>
      <c r="EB103" s="287"/>
      <c r="EC103" s="287"/>
      <c r="ED103" s="287"/>
      <c r="EE103" s="287"/>
      <c r="EF103" s="287"/>
      <c r="EG103" s="287"/>
      <c r="EH103" s="287"/>
      <c r="EI103" s="287"/>
      <c r="EJ103" s="287"/>
      <c r="EK103" s="287"/>
      <c r="EL103" s="287"/>
      <c r="EM103" s="287"/>
      <c r="EN103" s="287"/>
      <c r="EO103" s="287"/>
      <c r="EP103" s="287"/>
      <c r="EQ103" s="287"/>
      <c r="ER103" s="287"/>
      <c r="ES103" s="287"/>
      <c r="ET103" s="287"/>
      <c r="EU103" s="287"/>
      <c r="EV103" s="287"/>
      <c r="EW103" s="287"/>
      <c r="EX103" s="287"/>
      <c r="EY103" s="287"/>
      <c r="EZ103" s="287"/>
      <c r="FA103" s="287"/>
      <c r="FB103" s="287"/>
      <c r="FC103" s="287"/>
      <c r="FD103" s="287"/>
      <c r="FE103" s="287"/>
      <c r="FF103" s="287"/>
      <c r="FG103" s="287"/>
      <c r="FH103" s="287"/>
      <c r="FI103" s="287"/>
      <c r="FJ103" s="287"/>
      <c r="FK103" s="287"/>
      <c r="FL103" s="287"/>
      <c r="FM103" s="287"/>
      <c r="FN103" s="288"/>
    </row>
    <row r="104" spans="1:170" ht="20.25" customHeight="1">
      <c r="A104" s="665"/>
      <c r="B104" s="666"/>
      <c r="C104" s="666"/>
      <c r="D104" s="662"/>
      <c r="E104" s="662"/>
      <c r="F104" s="662"/>
      <c r="G104" s="662"/>
      <c r="H104" s="668"/>
      <c r="I104" s="662"/>
      <c r="J104" s="662"/>
      <c r="K104" s="664"/>
      <c r="L104" s="664"/>
      <c r="M104" s="659"/>
      <c r="N104" s="659"/>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7"/>
      <c r="BT104" s="287"/>
      <c r="BU104" s="287"/>
      <c r="BV104" s="287"/>
      <c r="BW104" s="287"/>
      <c r="BX104" s="287"/>
      <c r="BY104" s="287"/>
      <c r="BZ104" s="287"/>
      <c r="CA104" s="287"/>
      <c r="CB104" s="287"/>
      <c r="CC104" s="287"/>
      <c r="CD104" s="287"/>
      <c r="CE104" s="287"/>
      <c r="CF104" s="287"/>
      <c r="CG104" s="287"/>
      <c r="CH104" s="287"/>
      <c r="CI104" s="287"/>
      <c r="CJ104" s="287"/>
      <c r="CK104" s="287"/>
      <c r="CL104" s="287"/>
      <c r="CM104" s="287"/>
      <c r="CN104" s="287"/>
      <c r="CO104" s="287"/>
      <c r="CP104" s="287"/>
      <c r="CQ104" s="287"/>
      <c r="CR104" s="287"/>
      <c r="CS104" s="287"/>
      <c r="CT104" s="287"/>
      <c r="CU104" s="287"/>
      <c r="CV104" s="287"/>
      <c r="CW104" s="287"/>
      <c r="CX104" s="287"/>
      <c r="CY104" s="287"/>
      <c r="CZ104" s="287"/>
      <c r="DA104" s="287"/>
      <c r="DB104" s="287"/>
      <c r="DC104" s="287"/>
      <c r="DD104" s="287"/>
      <c r="DE104" s="287"/>
      <c r="DF104" s="287"/>
      <c r="DG104" s="287"/>
      <c r="DH104" s="287"/>
      <c r="DI104" s="287"/>
      <c r="DJ104" s="287"/>
      <c r="DK104" s="287"/>
      <c r="DL104" s="287"/>
      <c r="DM104" s="287"/>
      <c r="DN104" s="287"/>
      <c r="DO104" s="287"/>
      <c r="DP104" s="287"/>
      <c r="DQ104" s="287"/>
      <c r="DR104" s="287"/>
      <c r="DS104" s="287"/>
      <c r="DT104" s="287"/>
      <c r="DU104" s="287"/>
      <c r="DV104" s="287"/>
      <c r="DW104" s="287"/>
      <c r="DX104" s="287"/>
      <c r="DY104" s="287"/>
      <c r="DZ104" s="287"/>
      <c r="EA104" s="287"/>
      <c r="EB104" s="287"/>
      <c r="EC104" s="287"/>
      <c r="ED104" s="287"/>
      <c r="EE104" s="287"/>
      <c r="EF104" s="287"/>
      <c r="EG104" s="287"/>
      <c r="EH104" s="287"/>
      <c r="EI104" s="287"/>
      <c r="EJ104" s="287"/>
      <c r="EK104" s="287"/>
      <c r="EL104" s="287"/>
      <c r="EM104" s="287"/>
      <c r="EN104" s="287"/>
      <c r="EO104" s="287"/>
      <c r="EP104" s="287"/>
      <c r="EQ104" s="287"/>
      <c r="ER104" s="287"/>
      <c r="ES104" s="287"/>
      <c r="ET104" s="287"/>
      <c r="EU104" s="287"/>
      <c r="EV104" s="287"/>
      <c r="EW104" s="287"/>
      <c r="EX104" s="287"/>
      <c r="EY104" s="287"/>
      <c r="EZ104" s="287"/>
      <c r="FA104" s="287"/>
      <c r="FB104" s="287"/>
      <c r="FC104" s="287"/>
      <c r="FD104" s="287"/>
      <c r="FE104" s="287"/>
      <c r="FF104" s="287"/>
      <c r="FG104" s="287"/>
      <c r="FH104" s="287"/>
      <c r="FI104" s="287"/>
      <c r="FJ104" s="287"/>
      <c r="FK104" s="287"/>
      <c r="FL104" s="287"/>
      <c r="FM104" s="287"/>
      <c r="FN104" s="288"/>
    </row>
    <row r="105" spans="1:170" ht="20.25" customHeight="1">
      <c r="A105" s="665"/>
      <c r="B105" s="666"/>
      <c r="C105" s="666"/>
      <c r="D105" s="662"/>
      <c r="E105" s="662"/>
      <c r="F105" s="662"/>
      <c r="G105" s="662"/>
      <c r="H105" s="668"/>
      <c r="I105" s="662"/>
      <c r="J105" s="662"/>
      <c r="K105" s="664"/>
      <c r="L105" s="664"/>
      <c r="M105" s="659"/>
      <c r="N105" s="659"/>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c r="BJ105" s="287"/>
      <c r="BK105" s="287"/>
      <c r="BL105" s="287"/>
      <c r="BM105" s="287"/>
      <c r="BN105" s="287"/>
      <c r="BO105" s="287"/>
      <c r="BP105" s="287"/>
      <c r="BQ105" s="287"/>
      <c r="BR105" s="287"/>
      <c r="BS105" s="287"/>
      <c r="BT105" s="287"/>
      <c r="BU105" s="287"/>
      <c r="BV105" s="287"/>
      <c r="BW105" s="287"/>
      <c r="BX105" s="287"/>
      <c r="BY105" s="287"/>
      <c r="BZ105" s="287"/>
      <c r="CA105" s="287"/>
      <c r="CB105" s="287"/>
      <c r="CC105" s="287"/>
      <c r="CD105" s="287"/>
      <c r="CE105" s="287"/>
      <c r="CF105" s="287"/>
      <c r="CG105" s="287"/>
      <c r="CH105" s="287"/>
      <c r="CI105" s="287"/>
      <c r="CJ105" s="287"/>
      <c r="CK105" s="287"/>
      <c r="CL105" s="287"/>
      <c r="CM105" s="287"/>
      <c r="CN105" s="287"/>
      <c r="CO105" s="287"/>
      <c r="CP105" s="287"/>
      <c r="CQ105" s="287"/>
      <c r="CR105" s="287"/>
      <c r="CS105" s="287"/>
      <c r="CT105" s="287"/>
      <c r="CU105" s="287"/>
      <c r="CV105" s="287"/>
      <c r="CW105" s="287"/>
      <c r="CX105" s="287"/>
      <c r="CY105" s="287"/>
      <c r="CZ105" s="287"/>
      <c r="DA105" s="287"/>
      <c r="DB105" s="287"/>
      <c r="DC105" s="287"/>
      <c r="DD105" s="287"/>
      <c r="DE105" s="287"/>
      <c r="DF105" s="287"/>
      <c r="DG105" s="287"/>
      <c r="DH105" s="287"/>
      <c r="DI105" s="287"/>
      <c r="DJ105" s="287"/>
      <c r="DK105" s="287"/>
      <c r="DL105" s="287"/>
      <c r="DM105" s="287"/>
      <c r="DN105" s="287"/>
      <c r="DO105" s="287"/>
      <c r="DP105" s="287"/>
      <c r="DQ105" s="287"/>
      <c r="DR105" s="287"/>
      <c r="DS105" s="287"/>
      <c r="DT105" s="287"/>
      <c r="DU105" s="287"/>
      <c r="DV105" s="287"/>
      <c r="DW105" s="287"/>
      <c r="DX105" s="287"/>
      <c r="DY105" s="287"/>
      <c r="DZ105" s="287"/>
      <c r="EA105" s="287"/>
      <c r="EB105" s="287"/>
      <c r="EC105" s="287"/>
      <c r="ED105" s="287"/>
      <c r="EE105" s="287"/>
      <c r="EF105" s="287"/>
      <c r="EG105" s="287"/>
      <c r="EH105" s="287"/>
      <c r="EI105" s="287"/>
      <c r="EJ105" s="287"/>
      <c r="EK105" s="287"/>
      <c r="EL105" s="287"/>
      <c r="EM105" s="287"/>
      <c r="EN105" s="287"/>
      <c r="EO105" s="287"/>
      <c r="EP105" s="287"/>
      <c r="EQ105" s="287"/>
      <c r="ER105" s="287"/>
      <c r="ES105" s="287"/>
      <c r="ET105" s="287"/>
      <c r="EU105" s="287"/>
      <c r="EV105" s="287"/>
      <c r="EW105" s="287"/>
      <c r="EX105" s="287"/>
      <c r="EY105" s="287"/>
      <c r="EZ105" s="287"/>
      <c r="FA105" s="287"/>
      <c r="FB105" s="287"/>
      <c r="FC105" s="287"/>
      <c r="FD105" s="287"/>
      <c r="FE105" s="287"/>
      <c r="FF105" s="287"/>
      <c r="FG105" s="287"/>
      <c r="FH105" s="287"/>
      <c r="FI105" s="287"/>
      <c r="FJ105" s="287"/>
      <c r="FK105" s="287"/>
      <c r="FL105" s="287"/>
      <c r="FM105" s="287"/>
      <c r="FN105" s="288"/>
    </row>
    <row r="106" spans="1:170" ht="20.25" customHeight="1">
      <c r="A106" s="665"/>
      <c r="B106" s="666"/>
      <c r="C106" s="666"/>
      <c r="D106" s="662"/>
      <c r="E106" s="662"/>
      <c r="F106" s="662"/>
      <c r="G106" s="662"/>
      <c r="H106" s="668"/>
      <c r="I106" s="662"/>
      <c r="J106" s="662"/>
      <c r="K106" s="664"/>
      <c r="L106" s="664"/>
      <c r="M106" s="659"/>
      <c r="N106" s="659"/>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c r="BO106" s="287"/>
      <c r="BP106" s="287"/>
      <c r="BQ106" s="287"/>
      <c r="BR106" s="287"/>
      <c r="BS106" s="287"/>
      <c r="BT106" s="287"/>
      <c r="BU106" s="287"/>
      <c r="BV106" s="287"/>
      <c r="BW106" s="287"/>
      <c r="BX106" s="287"/>
      <c r="BY106" s="287"/>
      <c r="BZ106" s="287"/>
      <c r="CA106" s="287"/>
      <c r="CB106" s="287"/>
      <c r="CC106" s="287"/>
      <c r="CD106" s="287"/>
      <c r="CE106" s="287"/>
      <c r="CF106" s="287"/>
      <c r="CG106" s="287"/>
      <c r="CH106" s="287"/>
      <c r="CI106" s="287"/>
      <c r="CJ106" s="287"/>
      <c r="CK106" s="287"/>
      <c r="CL106" s="287"/>
      <c r="CM106" s="287"/>
      <c r="CN106" s="287"/>
      <c r="CO106" s="287"/>
      <c r="CP106" s="287"/>
      <c r="CQ106" s="287"/>
      <c r="CR106" s="287"/>
      <c r="CS106" s="287"/>
      <c r="CT106" s="287"/>
      <c r="CU106" s="287"/>
      <c r="CV106" s="287"/>
      <c r="CW106" s="287"/>
      <c r="CX106" s="287"/>
      <c r="CY106" s="287"/>
      <c r="CZ106" s="287"/>
      <c r="DA106" s="287"/>
      <c r="DB106" s="287"/>
      <c r="DC106" s="287"/>
      <c r="DD106" s="287"/>
      <c r="DE106" s="287"/>
      <c r="DF106" s="287"/>
      <c r="DG106" s="287"/>
      <c r="DH106" s="287"/>
      <c r="DI106" s="287"/>
      <c r="DJ106" s="287"/>
      <c r="DK106" s="287"/>
      <c r="DL106" s="287"/>
      <c r="DM106" s="287"/>
      <c r="DN106" s="287"/>
      <c r="DO106" s="287"/>
      <c r="DP106" s="287"/>
      <c r="DQ106" s="287"/>
      <c r="DR106" s="287"/>
      <c r="DS106" s="287"/>
      <c r="DT106" s="287"/>
      <c r="DU106" s="287"/>
      <c r="DV106" s="287"/>
      <c r="DW106" s="287"/>
      <c r="DX106" s="287"/>
      <c r="DY106" s="287"/>
      <c r="DZ106" s="287"/>
      <c r="EA106" s="287"/>
      <c r="EB106" s="287"/>
      <c r="EC106" s="287"/>
      <c r="ED106" s="287"/>
      <c r="EE106" s="287"/>
      <c r="EF106" s="287"/>
      <c r="EG106" s="287"/>
      <c r="EH106" s="287"/>
      <c r="EI106" s="287"/>
      <c r="EJ106" s="287"/>
      <c r="EK106" s="287"/>
      <c r="EL106" s="287"/>
      <c r="EM106" s="287"/>
      <c r="EN106" s="287"/>
      <c r="EO106" s="287"/>
      <c r="EP106" s="287"/>
      <c r="EQ106" s="287"/>
      <c r="ER106" s="287"/>
      <c r="ES106" s="287"/>
      <c r="ET106" s="287"/>
      <c r="EU106" s="287"/>
      <c r="EV106" s="287"/>
      <c r="EW106" s="287"/>
      <c r="EX106" s="287"/>
      <c r="EY106" s="287"/>
      <c r="EZ106" s="287"/>
      <c r="FA106" s="287"/>
      <c r="FB106" s="287"/>
      <c r="FC106" s="287"/>
      <c r="FD106" s="287"/>
      <c r="FE106" s="287"/>
      <c r="FF106" s="287"/>
      <c r="FG106" s="287"/>
      <c r="FH106" s="287"/>
      <c r="FI106" s="287"/>
      <c r="FJ106" s="287"/>
      <c r="FK106" s="287"/>
      <c r="FL106" s="287"/>
      <c r="FM106" s="287"/>
      <c r="FN106" s="288"/>
    </row>
    <row r="107" spans="1:170" ht="20.25" customHeight="1">
      <c r="A107" s="665"/>
      <c r="B107" s="666"/>
      <c r="C107" s="666"/>
      <c r="D107" s="662"/>
      <c r="E107" s="662"/>
      <c r="F107" s="662"/>
      <c r="G107" s="662"/>
      <c r="H107" s="668"/>
      <c r="I107" s="662"/>
      <c r="J107" s="662"/>
      <c r="K107" s="664"/>
      <c r="L107" s="664"/>
      <c r="M107" s="659"/>
      <c r="N107" s="659"/>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c r="BZ107" s="287"/>
      <c r="CA107" s="287"/>
      <c r="CB107" s="287"/>
      <c r="CC107" s="287"/>
      <c r="CD107" s="287"/>
      <c r="CE107" s="287"/>
      <c r="CF107" s="287"/>
      <c r="CG107" s="287"/>
      <c r="CH107" s="287"/>
      <c r="CI107" s="287"/>
      <c r="CJ107" s="287"/>
      <c r="CK107" s="287"/>
      <c r="CL107" s="287"/>
      <c r="CM107" s="287"/>
      <c r="CN107" s="287"/>
      <c r="CO107" s="287"/>
      <c r="CP107" s="287"/>
      <c r="CQ107" s="287"/>
      <c r="CR107" s="287"/>
      <c r="CS107" s="287"/>
      <c r="CT107" s="287"/>
      <c r="CU107" s="287"/>
      <c r="CV107" s="287"/>
      <c r="CW107" s="287"/>
      <c r="CX107" s="287"/>
      <c r="CY107" s="287"/>
      <c r="CZ107" s="287"/>
      <c r="DA107" s="287"/>
      <c r="DB107" s="287"/>
      <c r="DC107" s="287"/>
      <c r="DD107" s="287"/>
      <c r="DE107" s="287"/>
      <c r="DF107" s="287"/>
      <c r="DG107" s="287"/>
      <c r="DH107" s="287"/>
      <c r="DI107" s="287"/>
      <c r="DJ107" s="287"/>
      <c r="DK107" s="287"/>
      <c r="DL107" s="287"/>
      <c r="DM107" s="287"/>
      <c r="DN107" s="287"/>
      <c r="DO107" s="287"/>
      <c r="DP107" s="287"/>
      <c r="DQ107" s="287"/>
      <c r="DR107" s="287"/>
      <c r="DS107" s="287"/>
      <c r="DT107" s="287"/>
      <c r="DU107" s="287"/>
      <c r="DV107" s="287"/>
      <c r="DW107" s="287"/>
      <c r="DX107" s="287"/>
      <c r="DY107" s="287"/>
      <c r="DZ107" s="287"/>
      <c r="EA107" s="287"/>
      <c r="EB107" s="287"/>
      <c r="EC107" s="287"/>
      <c r="ED107" s="287"/>
      <c r="EE107" s="287"/>
      <c r="EF107" s="287"/>
      <c r="EG107" s="287"/>
      <c r="EH107" s="287"/>
      <c r="EI107" s="287"/>
      <c r="EJ107" s="287"/>
      <c r="EK107" s="287"/>
      <c r="EL107" s="287"/>
      <c r="EM107" s="287"/>
      <c r="EN107" s="287"/>
      <c r="EO107" s="287"/>
      <c r="EP107" s="287"/>
      <c r="EQ107" s="287"/>
      <c r="ER107" s="287"/>
      <c r="ES107" s="287"/>
      <c r="ET107" s="287"/>
      <c r="EU107" s="287"/>
      <c r="EV107" s="287"/>
      <c r="EW107" s="287"/>
      <c r="EX107" s="287"/>
      <c r="EY107" s="287"/>
      <c r="EZ107" s="287"/>
      <c r="FA107" s="287"/>
      <c r="FB107" s="287"/>
      <c r="FC107" s="287"/>
      <c r="FD107" s="287"/>
      <c r="FE107" s="287"/>
      <c r="FF107" s="287"/>
      <c r="FG107" s="287"/>
      <c r="FH107" s="287"/>
      <c r="FI107" s="287"/>
      <c r="FJ107" s="287"/>
      <c r="FK107" s="287"/>
      <c r="FL107" s="287"/>
      <c r="FM107" s="287"/>
      <c r="FN107" s="288"/>
    </row>
    <row r="108" spans="1:170" ht="20.25" customHeight="1">
      <c r="A108" s="665"/>
      <c r="B108" s="666"/>
      <c r="C108" s="666"/>
      <c r="D108" s="662"/>
      <c r="E108" s="662"/>
      <c r="F108" s="662"/>
      <c r="G108" s="662"/>
      <c r="H108" s="668"/>
      <c r="I108" s="662"/>
      <c r="J108" s="662"/>
      <c r="K108" s="664"/>
      <c r="L108" s="664"/>
      <c r="M108" s="659"/>
      <c r="N108" s="659"/>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7"/>
      <c r="CD108" s="287"/>
      <c r="CE108" s="287"/>
      <c r="CF108" s="287"/>
      <c r="CG108" s="287"/>
      <c r="CH108" s="287"/>
      <c r="CI108" s="287"/>
      <c r="CJ108" s="287"/>
      <c r="CK108" s="287"/>
      <c r="CL108" s="287"/>
      <c r="CM108" s="287"/>
      <c r="CN108" s="287"/>
      <c r="CO108" s="287"/>
      <c r="CP108" s="287"/>
      <c r="CQ108" s="287"/>
      <c r="CR108" s="287"/>
      <c r="CS108" s="287"/>
      <c r="CT108" s="287"/>
      <c r="CU108" s="287"/>
      <c r="CV108" s="287"/>
      <c r="CW108" s="287"/>
      <c r="CX108" s="287"/>
      <c r="CY108" s="287"/>
      <c r="CZ108" s="287"/>
      <c r="DA108" s="287"/>
      <c r="DB108" s="287"/>
      <c r="DC108" s="287"/>
      <c r="DD108" s="287"/>
      <c r="DE108" s="287"/>
      <c r="DF108" s="287"/>
      <c r="DG108" s="287"/>
      <c r="DH108" s="287"/>
      <c r="DI108" s="287"/>
      <c r="DJ108" s="287"/>
      <c r="DK108" s="287"/>
      <c r="DL108" s="287"/>
      <c r="DM108" s="287"/>
      <c r="DN108" s="287"/>
      <c r="DO108" s="287"/>
      <c r="DP108" s="287"/>
      <c r="DQ108" s="287"/>
      <c r="DR108" s="287"/>
      <c r="DS108" s="287"/>
      <c r="DT108" s="287"/>
      <c r="DU108" s="287"/>
      <c r="DV108" s="287"/>
      <c r="DW108" s="287"/>
      <c r="DX108" s="287"/>
      <c r="DY108" s="287"/>
      <c r="DZ108" s="287"/>
      <c r="EA108" s="287"/>
      <c r="EB108" s="287"/>
      <c r="EC108" s="287"/>
      <c r="ED108" s="287"/>
      <c r="EE108" s="287"/>
      <c r="EF108" s="287"/>
      <c r="EG108" s="287"/>
      <c r="EH108" s="287"/>
      <c r="EI108" s="287"/>
      <c r="EJ108" s="287"/>
      <c r="EK108" s="287"/>
      <c r="EL108" s="287"/>
      <c r="EM108" s="287"/>
      <c r="EN108" s="287"/>
      <c r="EO108" s="287"/>
      <c r="EP108" s="287"/>
      <c r="EQ108" s="287"/>
      <c r="ER108" s="287"/>
      <c r="ES108" s="287"/>
      <c r="ET108" s="287"/>
      <c r="EU108" s="287"/>
      <c r="EV108" s="287"/>
      <c r="EW108" s="287"/>
      <c r="EX108" s="287"/>
      <c r="EY108" s="287"/>
      <c r="EZ108" s="287"/>
      <c r="FA108" s="287"/>
      <c r="FB108" s="287"/>
      <c r="FC108" s="287"/>
      <c r="FD108" s="287"/>
      <c r="FE108" s="287"/>
      <c r="FF108" s="287"/>
      <c r="FG108" s="287"/>
      <c r="FH108" s="287"/>
      <c r="FI108" s="287"/>
      <c r="FJ108" s="287"/>
      <c r="FK108" s="287"/>
      <c r="FL108" s="287"/>
      <c r="FM108" s="287"/>
      <c r="FN108" s="288"/>
    </row>
    <row r="109" spans="1:170" ht="20.25" customHeight="1">
      <c r="A109" s="665">
        <f>'7- Mapa Final'!A110</f>
        <v>11</v>
      </c>
      <c r="B109" s="666" t="str">
        <f>'7- Mapa Final'!B110</f>
        <v>Ofrecer, prometer, entregar, aceptar o solicitar una ventaja indebida para:
La adquisición de bienes y servicios</v>
      </c>
      <c r="C109" s="666" t="str">
        <f>'7- Mapa Final'!C110</f>
        <v>Incorporar condiciones o requisitos que favorezcan a un proveedor en particular y/o una caracteristica o cualidad de un bien o servicio en especial</v>
      </c>
      <c r="D109" s="667" t="str">
        <f>'7- Mapa Final'!J110</f>
        <v>Muy Baja - 1</v>
      </c>
      <c r="E109" s="667" t="str">
        <f>'7- Mapa Final'!K110</f>
        <v>Moderado - 3</v>
      </c>
      <c r="F109" s="662" t="str">
        <f>'7- Mapa Final'!M110</f>
        <v>Moderado - 3</v>
      </c>
      <c r="G109" s="662" t="str">
        <f>'7- Mapa Final'!N110</f>
        <v>Reducir (Mitigar)</v>
      </c>
      <c r="H109" s="668" t="str">
        <f>'7- Mapa Final'!O110</f>
        <v>Informe trimestral de seguimiento al cumplimiento de las actividades del Sistema de Gestión Antisoborno</v>
      </c>
      <c r="I109" s="662" t="s">
        <v>542</v>
      </c>
      <c r="J109" s="662"/>
      <c r="K109" s="663">
        <v>45474</v>
      </c>
      <c r="L109" s="663">
        <v>45565</v>
      </c>
      <c r="M109" s="659" t="s">
        <v>580</v>
      </c>
      <c r="N109" s="659" t="s">
        <v>416</v>
      </c>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c r="CA109" s="287"/>
      <c r="CB109" s="287"/>
      <c r="CC109" s="287"/>
      <c r="CD109" s="287"/>
      <c r="CE109" s="287"/>
      <c r="CF109" s="287"/>
      <c r="CG109" s="287"/>
      <c r="CH109" s="287"/>
      <c r="CI109" s="287"/>
      <c r="CJ109" s="287"/>
      <c r="CK109" s="287"/>
      <c r="CL109" s="287"/>
      <c r="CM109" s="287"/>
      <c r="CN109" s="287"/>
      <c r="CO109" s="287"/>
      <c r="CP109" s="287"/>
      <c r="CQ109" s="287"/>
      <c r="CR109" s="287"/>
      <c r="CS109" s="287"/>
      <c r="CT109" s="287"/>
      <c r="CU109" s="287"/>
      <c r="CV109" s="287"/>
      <c r="CW109" s="287"/>
      <c r="CX109" s="287"/>
      <c r="CY109" s="287"/>
      <c r="CZ109" s="287"/>
      <c r="DA109" s="287"/>
      <c r="DB109" s="287"/>
      <c r="DC109" s="287"/>
      <c r="DD109" s="287"/>
      <c r="DE109" s="287"/>
      <c r="DF109" s="287"/>
      <c r="DG109" s="287"/>
      <c r="DH109" s="287"/>
      <c r="DI109" s="287"/>
      <c r="DJ109" s="287"/>
      <c r="DK109" s="287"/>
      <c r="DL109" s="287"/>
      <c r="DM109" s="287"/>
      <c r="DN109" s="287"/>
      <c r="DO109" s="287"/>
      <c r="DP109" s="287"/>
      <c r="DQ109" s="287"/>
      <c r="DR109" s="287"/>
      <c r="DS109" s="287"/>
      <c r="DT109" s="287"/>
      <c r="DU109" s="287"/>
      <c r="DV109" s="287"/>
      <c r="DW109" s="287"/>
      <c r="DX109" s="287"/>
      <c r="DY109" s="287"/>
      <c r="DZ109" s="287"/>
      <c r="EA109" s="287"/>
      <c r="EB109" s="287"/>
      <c r="EC109" s="287"/>
      <c r="ED109" s="287"/>
      <c r="EE109" s="287"/>
      <c r="EF109" s="287"/>
      <c r="EG109" s="287"/>
      <c r="EH109" s="287"/>
      <c r="EI109" s="287"/>
      <c r="EJ109" s="287"/>
      <c r="EK109" s="287"/>
      <c r="EL109" s="287"/>
      <c r="EM109" s="287"/>
      <c r="EN109" s="287"/>
      <c r="EO109" s="287"/>
      <c r="EP109" s="287"/>
      <c r="EQ109" s="287"/>
      <c r="ER109" s="287"/>
      <c r="ES109" s="287"/>
      <c r="ET109" s="287"/>
      <c r="EU109" s="287"/>
      <c r="EV109" s="287"/>
      <c r="EW109" s="287"/>
      <c r="EX109" s="287"/>
      <c r="EY109" s="287"/>
      <c r="EZ109" s="287"/>
      <c r="FA109" s="287"/>
      <c r="FB109" s="287"/>
      <c r="FC109" s="287"/>
      <c r="FD109" s="287"/>
      <c r="FE109" s="287"/>
      <c r="FF109" s="287"/>
      <c r="FG109" s="287"/>
      <c r="FH109" s="287"/>
      <c r="FI109" s="287"/>
      <c r="FJ109" s="287"/>
      <c r="FK109" s="287"/>
      <c r="FL109" s="287"/>
      <c r="FM109" s="287"/>
      <c r="FN109" s="288"/>
    </row>
    <row r="110" spans="1:170" ht="20.25" customHeight="1">
      <c r="A110" s="665"/>
      <c r="B110" s="666"/>
      <c r="C110" s="666"/>
      <c r="D110" s="662"/>
      <c r="E110" s="662"/>
      <c r="F110" s="662"/>
      <c r="G110" s="662"/>
      <c r="H110" s="668"/>
      <c r="I110" s="662"/>
      <c r="J110" s="662"/>
      <c r="K110" s="664"/>
      <c r="L110" s="664"/>
      <c r="M110" s="659"/>
      <c r="N110" s="659"/>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287"/>
      <c r="BU110" s="287"/>
      <c r="BV110" s="287"/>
      <c r="BW110" s="287"/>
      <c r="BX110" s="287"/>
      <c r="BY110" s="287"/>
      <c r="BZ110" s="287"/>
      <c r="CA110" s="287"/>
      <c r="CB110" s="287"/>
      <c r="CC110" s="287"/>
      <c r="CD110" s="287"/>
      <c r="CE110" s="287"/>
      <c r="CF110" s="287"/>
      <c r="CG110" s="287"/>
      <c r="CH110" s="287"/>
      <c r="CI110" s="287"/>
      <c r="CJ110" s="287"/>
      <c r="CK110" s="287"/>
      <c r="CL110" s="287"/>
      <c r="CM110" s="287"/>
      <c r="CN110" s="287"/>
      <c r="CO110" s="287"/>
      <c r="CP110" s="287"/>
      <c r="CQ110" s="287"/>
      <c r="CR110" s="287"/>
      <c r="CS110" s="287"/>
      <c r="CT110" s="287"/>
      <c r="CU110" s="287"/>
      <c r="CV110" s="287"/>
      <c r="CW110" s="287"/>
      <c r="CX110" s="287"/>
      <c r="CY110" s="287"/>
      <c r="CZ110" s="287"/>
      <c r="DA110" s="287"/>
      <c r="DB110" s="287"/>
      <c r="DC110" s="287"/>
      <c r="DD110" s="287"/>
      <c r="DE110" s="287"/>
      <c r="DF110" s="287"/>
      <c r="DG110" s="287"/>
      <c r="DH110" s="287"/>
      <c r="DI110" s="287"/>
      <c r="DJ110" s="287"/>
      <c r="DK110" s="287"/>
      <c r="DL110" s="287"/>
      <c r="DM110" s="287"/>
      <c r="DN110" s="287"/>
      <c r="DO110" s="287"/>
      <c r="DP110" s="287"/>
      <c r="DQ110" s="287"/>
      <c r="DR110" s="287"/>
      <c r="DS110" s="287"/>
      <c r="DT110" s="287"/>
      <c r="DU110" s="287"/>
      <c r="DV110" s="287"/>
      <c r="DW110" s="287"/>
      <c r="DX110" s="287"/>
      <c r="DY110" s="287"/>
      <c r="DZ110" s="287"/>
      <c r="EA110" s="287"/>
      <c r="EB110" s="287"/>
      <c r="EC110" s="287"/>
      <c r="ED110" s="287"/>
      <c r="EE110" s="287"/>
      <c r="EF110" s="287"/>
      <c r="EG110" s="287"/>
      <c r="EH110" s="287"/>
      <c r="EI110" s="287"/>
      <c r="EJ110" s="287"/>
      <c r="EK110" s="287"/>
      <c r="EL110" s="287"/>
      <c r="EM110" s="287"/>
      <c r="EN110" s="287"/>
      <c r="EO110" s="287"/>
      <c r="EP110" s="287"/>
      <c r="EQ110" s="287"/>
      <c r="ER110" s="287"/>
      <c r="ES110" s="287"/>
      <c r="ET110" s="287"/>
      <c r="EU110" s="287"/>
      <c r="EV110" s="287"/>
      <c r="EW110" s="287"/>
      <c r="EX110" s="287"/>
      <c r="EY110" s="287"/>
      <c r="EZ110" s="287"/>
      <c r="FA110" s="287"/>
      <c r="FB110" s="287"/>
      <c r="FC110" s="287"/>
      <c r="FD110" s="287"/>
      <c r="FE110" s="287"/>
      <c r="FF110" s="287"/>
      <c r="FG110" s="287"/>
      <c r="FH110" s="287"/>
      <c r="FI110" s="287"/>
      <c r="FJ110" s="287"/>
      <c r="FK110" s="287"/>
      <c r="FL110" s="287"/>
      <c r="FM110" s="287"/>
      <c r="FN110" s="288"/>
    </row>
    <row r="111" spans="1:170" ht="20.25" customHeight="1">
      <c r="A111" s="665"/>
      <c r="B111" s="666"/>
      <c r="C111" s="666"/>
      <c r="D111" s="662"/>
      <c r="E111" s="662"/>
      <c r="F111" s="662"/>
      <c r="G111" s="662"/>
      <c r="H111" s="668"/>
      <c r="I111" s="662"/>
      <c r="J111" s="662"/>
      <c r="K111" s="664"/>
      <c r="L111" s="664"/>
      <c r="M111" s="659"/>
      <c r="N111" s="659"/>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c r="BR111" s="287"/>
      <c r="BS111" s="287"/>
      <c r="BT111" s="287"/>
      <c r="BU111" s="287"/>
      <c r="BV111" s="287"/>
      <c r="BW111" s="287"/>
      <c r="BX111" s="287"/>
      <c r="BY111" s="287"/>
      <c r="BZ111" s="287"/>
      <c r="CA111" s="287"/>
      <c r="CB111" s="287"/>
      <c r="CC111" s="287"/>
      <c r="CD111" s="287"/>
      <c r="CE111" s="287"/>
      <c r="CF111" s="287"/>
      <c r="CG111" s="287"/>
      <c r="CH111" s="287"/>
      <c r="CI111" s="287"/>
      <c r="CJ111" s="287"/>
      <c r="CK111" s="287"/>
      <c r="CL111" s="287"/>
      <c r="CM111" s="287"/>
      <c r="CN111" s="287"/>
      <c r="CO111" s="287"/>
      <c r="CP111" s="287"/>
      <c r="CQ111" s="287"/>
      <c r="CR111" s="287"/>
      <c r="CS111" s="287"/>
      <c r="CT111" s="287"/>
      <c r="CU111" s="287"/>
      <c r="CV111" s="287"/>
      <c r="CW111" s="287"/>
      <c r="CX111" s="287"/>
      <c r="CY111" s="287"/>
      <c r="CZ111" s="287"/>
      <c r="DA111" s="287"/>
      <c r="DB111" s="287"/>
      <c r="DC111" s="287"/>
      <c r="DD111" s="287"/>
      <c r="DE111" s="287"/>
      <c r="DF111" s="287"/>
      <c r="DG111" s="287"/>
      <c r="DH111" s="287"/>
      <c r="DI111" s="287"/>
      <c r="DJ111" s="287"/>
      <c r="DK111" s="287"/>
      <c r="DL111" s="287"/>
      <c r="DM111" s="287"/>
      <c r="DN111" s="287"/>
      <c r="DO111" s="287"/>
      <c r="DP111" s="287"/>
      <c r="DQ111" s="287"/>
      <c r="DR111" s="287"/>
      <c r="DS111" s="287"/>
      <c r="DT111" s="287"/>
      <c r="DU111" s="287"/>
      <c r="DV111" s="287"/>
      <c r="DW111" s="287"/>
      <c r="DX111" s="287"/>
      <c r="DY111" s="287"/>
      <c r="DZ111" s="287"/>
      <c r="EA111" s="287"/>
      <c r="EB111" s="287"/>
      <c r="EC111" s="287"/>
      <c r="ED111" s="287"/>
      <c r="EE111" s="287"/>
      <c r="EF111" s="287"/>
      <c r="EG111" s="287"/>
      <c r="EH111" s="287"/>
      <c r="EI111" s="287"/>
      <c r="EJ111" s="287"/>
      <c r="EK111" s="287"/>
      <c r="EL111" s="287"/>
      <c r="EM111" s="287"/>
      <c r="EN111" s="287"/>
      <c r="EO111" s="287"/>
      <c r="EP111" s="287"/>
      <c r="EQ111" s="287"/>
      <c r="ER111" s="287"/>
      <c r="ES111" s="287"/>
      <c r="ET111" s="287"/>
      <c r="EU111" s="287"/>
      <c r="EV111" s="287"/>
      <c r="EW111" s="287"/>
      <c r="EX111" s="287"/>
      <c r="EY111" s="287"/>
      <c r="EZ111" s="287"/>
      <c r="FA111" s="287"/>
      <c r="FB111" s="287"/>
      <c r="FC111" s="287"/>
      <c r="FD111" s="287"/>
      <c r="FE111" s="287"/>
      <c r="FF111" s="287"/>
      <c r="FG111" s="287"/>
      <c r="FH111" s="287"/>
      <c r="FI111" s="287"/>
      <c r="FJ111" s="287"/>
      <c r="FK111" s="287"/>
      <c r="FL111" s="287"/>
      <c r="FM111" s="287"/>
      <c r="FN111" s="288"/>
    </row>
    <row r="112" spans="1:170" ht="20.25" customHeight="1">
      <c r="A112" s="665"/>
      <c r="B112" s="666"/>
      <c r="C112" s="666"/>
      <c r="D112" s="662"/>
      <c r="E112" s="662"/>
      <c r="F112" s="662"/>
      <c r="G112" s="662"/>
      <c r="H112" s="668"/>
      <c r="I112" s="662"/>
      <c r="J112" s="662"/>
      <c r="K112" s="664"/>
      <c r="L112" s="664"/>
      <c r="M112" s="659"/>
      <c r="N112" s="659"/>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c r="DE112" s="287"/>
      <c r="DF112" s="287"/>
      <c r="DG112" s="287"/>
      <c r="DH112" s="287"/>
      <c r="DI112" s="287"/>
      <c r="DJ112" s="287"/>
      <c r="DK112" s="287"/>
      <c r="DL112" s="287"/>
      <c r="DM112" s="287"/>
      <c r="DN112" s="287"/>
      <c r="DO112" s="287"/>
      <c r="DP112" s="287"/>
      <c r="DQ112" s="287"/>
      <c r="DR112" s="287"/>
      <c r="DS112" s="287"/>
      <c r="DT112" s="287"/>
      <c r="DU112" s="287"/>
      <c r="DV112" s="287"/>
      <c r="DW112" s="287"/>
      <c r="DX112" s="287"/>
      <c r="DY112" s="287"/>
      <c r="DZ112" s="287"/>
      <c r="EA112" s="287"/>
      <c r="EB112" s="287"/>
      <c r="EC112" s="287"/>
      <c r="ED112" s="287"/>
      <c r="EE112" s="287"/>
      <c r="EF112" s="287"/>
      <c r="EG112" s="287"/>
      <c r="EH112" s="287"/>
      <c r="EI112" s="287"/>
      <c r="EJ112" s="287"/>
      <c r="EK112" s="287"/>
      <c r="EL112" s="287"/>
      <c r="EM112" s="287"/>
      <c r="EN112" s="287"/>
      <c r="EO112" s="287"/>
      <c r="EP112" s="287"/>
      <c r="EQ112" s="287"/>
      <c r="ER112" s="287"/>
      <c r="ES112" s="287"/>
      <c r="ET112" s="287"/>
      <c r="EU112" s="287"/>
      <c r="EV112" s="287"/>
      <c r="EW112" s="287"/>
      <c r="EX112" s="287"/>
      <c r="EY112" s="287"/>
      <c r="EZ112" s="287"/>
      <c r="FA112" s="287"/>
      <c r="FB112" s="287"/>
      <c r="FC112" s="287"/>
      <c r="FD112" s="287"/>
      <c r="FE112" s="287"/>
      <c r="FF112" s="287"/>
      <c r="FG112" s="287"/>
      <c r="FH112" s="287"/>
      <c r="FI112" s="287"/>
      <c r="FJ112" s="287"/>
      <c r="FK112" s="287"/>
      <c r="FL112" s="287"/>
      <c r="FM112" s="287"/>
      <c r="FN112" s="288"/>
    </row>
    <row r="113" spans="1:170" ht="20.25" customHeight="1">
      <c r="A113" s="665"/>
      <c r="B113" s="666"/>
      <c r="C113" s="666"/>
      <c r="D113" s="662"/>
      <c r="E113" s="662"/>
      <c r="F113" s="662"/>
      <c r="G113" s="662"/>
      <c r="H113" s="668"/>
      <c r="I113" s="662"/>
      <c r="J113" s="662"/>
      <c r="K113" s="664"/>
      <c r="L113" s="664"/>
      <c r="M113" s="659"/>
      <c r="N113" s="659"/>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c r="BT113" s="287"/>
      <c r="BU113" s="287"/>
      <c r="BV113" s="287"/>
      <c r="BW113" s="287"/>
      <c r="BX113" s="287"/>
      <c r="BY113" s="287"/>
      <c r="BZ113" s="287"/>
      <c r="CA113" s="287"/>
      <c r="CB113" s="287"/>
      <c r="CC113" s="287"/>
      <c r="CD113" s="287"/>
      <c r="CE113" s="287"/>
      <c r="CF113" s="287"/>
      <c r="CG113" s="287"/>
      <c r="CH113" s="287"/>
      <c r="CI113" s="287"/>
      <c r="CJ113" s="287"/>
      <c r="CK113" s="287"/>
      <c r="CL113" s="287"/>
      <c r="CM113" s="287"/>
      <c r="CN113" s="287"/>
      <c r="CO113" s="287"/>
      <c r="CP113" s="287"/>
      <c r="CQ113" s="287"/>
      <c r="CR113" s="287"/>
      <c r="CS113" s="287"/>
      <c r="CT113" s="287"/>
      <c r="CU113" s="287"/>
      <c r="CV113" s="287"/>
      <c r="CW113" s="287"/>
      <c r="CX113" s="287"/>
      <c r="CY113" s="287"/>
      <c r="CZ113" s="287"/>
      <c r="DA113" s="287"/>
      <c r="DB113" s="287"/>
      <c r="DC113" s="287"/>
      <c r="DD113" s="287"/>
      <c r="DE113" s="287"/>
      <c r="DF113" s="287"/>
      <c r="DG113" s="287"/>
      <c r="DH113" s="287"/>
      <c r="DI113" s="287"/>
      <c r="DJ113" s="287"/>
      <c r="DK113" s="287"/>
      <c r="DL113" s="287"/>
      <c r="DM113" s="287"/>
      <c r="DN113" s="287"/>
      <c r="DO113" s="287"/>
      <c r="DP113" s="287"/>
      <c r="DQ113" s="287"/>
      <c r="DR113" s="287"/>
      <c r="DS113" s="287"/>
      <c r="DT113" s="287"/>
      <c r="DU113" s="287"/>
      <c r="DV113" s="287"/>
      <c r="DW113" s="287"/>
      <c r="DX113" s="287"/>
      <c r="DY113" s="287"/>
      <c r="DZ113" s="287"/>
      <c r="EA113" s="287"/>
      <c r="EB113" s="287"/>
      <c r="EC113" s="287"/>
      <c r="ED113" s="287"/>
      <c r="EE113" s="287"/>
      <c r="EF113" s="287"/>
      <c r="EG113" s="287"/>
      <c r="EH113" s="287"/>
      <c r="EI113" s="287"/>
      <c r="EJ113" s="287"/>
      <c r="EK113" s="287"/>
      <c r="EL113" s="287"/>
      <c r="EM113" s="287"/>
      <c r="EN113" s="287"/>
      <c r="EO113" s="287"/>
      <c r="EP113" s="287"/>
      <c r="EQ113" s="287"/>
      <c r="ER113" s="287"/>
      <c r="ES113" s="287"/>
      <c r="ET113" s="287"/>
      <c r="EU113" s="287"/>
      <c r="EV113" s="287"/>
      <c r="EW113" s="287"/>
      <c r="EX113" s="287"/>
      <c r="EY113" s="287"/>
      <c r="EZ113" s="287"/>
      <c r="FA113" s="287"/>
      <c r="FB113" s="287"/>
      <c r="FC113" s="287"/>
      <c r="FD113" s="287"/>
      <c r="FE113" s="287"/>
      <c r="FF113" s="287"/>
      <c r="FG113" s="287"/>
      <c r="FH113" s="287"/>
      <c r="FI113" s="287"/>
      <c r="FJ113" s="287"/>
      <c r="FK113" s="287"/>
      <c r="FL113" s="287"/>
      <c r="FM113" s="287"/>
      <c r="FN113" s="288"/>
    </row>
    <row r="114" spans="1:170" ht="20.25" customHeight="1">
      <c r="A114" s="665"/>
      <c r="B114" s="666"/>
      <c r="C114" s="666"/>
      <c r="D114" s="662"/>
      <c r="E114" s="662"/>
      <c r="F114" s="662"/>
      <c r="G114" s="662"/>
      <c r="H114" s="668"/>
      <c r="I114" s="662"/>
      <c r="J114" s="662"/>
      <c r="K114" s="664"/>
      <c r="L114" s="664"/>
      <c r="M114" s="659"/>
      <c r="N114" s="659"/>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c r="BZ114" s="287"/>
      <c r="CA114" s="287"/>
      <c r="CB114" s="287"/>
      <c r="CC114" s="287"/>
      <c r="CD114" s="287"/>
      <c r="CE114" s="287"/>
      <c r="CF114" s="287"/>
      <c r="CG114" s="287"/>
      <c r="CH114" s="287"/>
      <c r="CI114" s="287"/>
      <c r="CJ114" s="287"/>
      <c r="CK114" s="287"/>
      <c r="CL114" s="287"/>
      <c r="CM114" s="287"/>
      <c r="CN114" s="287"/>
      <c r="CO114" s="287"/>
      <c r="CP114" s="287"/>
      <c r="CQ114" s="287"/>
      <c r="CR114" s="287"/>
      <c r="CS114" s="287"/>
      <c r="CT114" s="287"/>
      <c r="CU114" s="287"/>
      <c r="CV114" s="287"/>
      <c r="CW114" s="287"/>
      <c r="CX114" s="287"/>
      <c r="CY114" s="287"/>
      <c r="CZ114" s="287"/>
      <c r="DA114" s="287"/>
      <c r="DB114" s="287"/>
      <c r="DC114" s="287"/>
      <c r="DD114" s="287"/>
      <c r="DE114" s="287"/>
      <c r="DF114" s="287"/>
      <c r="DG114" s="287"/>
      <c r="DH114" s="287"/>
      <c r="DI114" s="287"/>
      <c r="DJ114" s="287"/>
      <c r="DK114" s="287"/>
      <c r="DL114" s="287"/>
      <c r="DM114" s="287"/>
      <c r="DN114" s="287"/>
      <c r="DO114" s="287"/>
      <c r="DP114" s="287"/>
      <c r="DQ114" s="287"/>
      <c r="DR114" s="287"/>
      <c r="DS114" s="287"/>
      <c r="DT114" s="287"/>
      <c r="DU114" s="287"/>
      <c r="DV114" s="287"/>
      <c r="DW114" s="287"/>
      <c r="DX114" s="287"/>
      <c r="DY114" s="287"/>
      <c r="DZ114" s="287"/>
      <c r="EA114" s="287"/>
      <c r="EB114" s="287"/>
      <c r="EC114" s="287"/>
      <c r="ED114" s="287"/>
      <c r="EE114" s="287"/>
      <c r="EF114" s="287"/>
      <c r="EG114" s="287"/>
      <c r="EH114" s="287"/>
      <c r="EI114" s="287"/>
      <c r="EJ114" s="287"/>
      <c r="EK114" s="287"/>
      <c r="EL114" s="287"/>
      <c r="EM114" s="287"/>
      <c r="EN114" s="287"/>
      <c r="EO114" s="287"/>
      <c r="EP114" s="287"/>
      <c r="EQ114" s="287"/>
      <c r="ER114" s="287"/>
      <c r="ES114" s="287"/>
      <c r="ET114" s="287"/>
      <c r="EU114" s="287"/>
      <c r="EV114" s="287"/>
      <c r="EW114" s="287"/>
      <c r="EX114" s="287"/>
      <c r="EY114" s="287"/>
      <c r="EZ114" s="287"/>
      <c r="FA114" s="287"/>
      <c r="FB114" s="287"/>
      <c r="FC114" s="287"/>
      <c r="FD114" s="287"/>
      <c r="FE114" s="287"/>
      <c r="FF114" s="287"/>
      <c r="FG114" s="287"/>
      <c r="FH114" s="287"/>
      <c r="FI114" s="287"/>
      <c r="FJ114" s="287"/>
      <c r="FK114" s="287"/>
      <c r="FL114" s="287"/>
      <c r="FM114" s="287"/>
      <c r="FN114" s="288"/>
    </row>
    <row r="115" spans="1:170" ht="20.25" customHeight="1">
      <c r="A115" s="665"/>
      <c r="B115" s="666"/>
      <c r="C115" s="666"/>
      <c r="D115" s="662"/>
      <c r="E115" s="662"/>
      <c r="F115" s="662"/>
      <c r="G115" s="662"/>
      <c r="H115" s="668"/>
      <c r="I115" s="662"/>
      <c r="J115" s="662"/>
      <c r="K115" s="664"/>
      <c r="L115" s="664"/>
      <c r="M115" s="659"/>
      <c r="N115" s="659"/>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87"/>
      <c r="CC115" s="287"/>
      <c r="CD115" s="287"/>
      <c r="CE115" s="287"/>
      <c r="CF115" s="287"/>
      <c r="CG115" s="287"/>
      <c r="CH115" s="287"/>
      <c r="CI115" s="287"/>
      <c r="CJ115" s="287"/>
      <c r="CK115" s="287"/>
      <c r="CL115" s="287"/>
      <c r="CM115" s="287"/>
      <c r="CN115" s="287"/>
      <c r="CO115" s="287"/>
      <c r="CP115" s="287"/>
      <c r="CQ115" s="287"/>
      <c r="CR115" s="287"/>
      <c r="CS115" s="287"/>
      <c r="CT115" s="287"/>
      <c r="CU115" s="287"/>
      <c r="CV115" s="287"/>
      <c r="CW115" s="287"/>
      <c r="CX115" s="287"/>
      <c r="CY115" s="287"/>
      <c r="CZ115" s="287"/>
      <c r="DA115" s="287"/>
      <c r="DB115" s="287"/>
      <c r="DC115" s="287"/>
      <c r="DD115" s="287"/>
      <c r="DE115" s="287"/>
      <c r="DF115" s="287"/>
      <c r="DG115" s="287"/>
      <c r="DH115" s="287"/>
      <c r="DI115" s="287"/>
      <c r="DJ115" s="287"/>
      <c r="DK115" s="287"/>
      <c r="DL115" s="287"/>
      <c r="DM115" s="287"/>
      <c r="DN115" s="287"/>
      <c r="DO115" s="287"/>
      <c r="DP115" s="287"/>
      <c r="DQ115" s="287"/>
      <c r="DR115" s="287"/>
      <c r="DS115" s="287"/>
      <c r="DT115" s="287"/>
      <c r="DU115" s="287"/>
      <c r="DV115" s="287"/>
      <c r="DW115" s="287"/>
      <c r="DX115" s="287"/>
      <c r="DY115" s="287"/>
      <c r="DZ115" s="287"/>
      <c r="EA115" s="287"/>
      <c r="EB115" s="287"/>
      <c r="EC115" s="287"/>
      <c r="ED115" s="287"/>
      <c r="EE115" s="287"/>
      <c r="EF115" s="287"/>
      <c r="EG115" s="287"/>
      <c r="EH115" s="287"/>
      <c r="EI115" s="287"/>
      <c r="EJ115" s="287"/>
      <c r="EK115" s="287"/>
      <c r="EL115" s="287"/>
      <c r="EM115" s="287"/>
      <c r="EN115" s="287"/>
      <c r="EO115" s="287"/>
      <c r="EP115" s="287"/>
      <c r="EQ115" s="287"/>
      <c r="ER115" s="287"/>
      <c r="ES115" s="287"/>
      <c r="ET115" s="287"/>
      <c r="EU115" s="287"/>
      <c r="EV115" s="287"/>
      <c r="EW115" s="287"/>
      <c r="EX115" s="287"/>
      <c r="EY115" s="287"/>
      <c r="EZ115" s="287"/>
      <c r="FA115" s="287"/>
      <c r="FB115" s="287"/>
      <c r="FC115" s="287"/>
      <c r="FD115" s="287"/>
      <c r="FE115" s="287"/>
      <c r="FF115" s="287"/>
      <c r="FG115" s="287"/>
      <c r="FH115" s="287"/>
      <c r="FI115" s="287"/>
      <c r="FJ115" s="287"/>
      <c r="FK115" s="287"/>
      <c r="FL115" s="287"/>
      <c r="FM115" s="287"/>
      <c r="FN115" s="288"/>
    </row>
    <row r="116" spans="1:170" ht="20.25" customHeight="1">
      <c r="A116" s="665"/>
      <c r="B116" s="666"/>
      <c r="C116" s="666"/>
      <c r="D116" s="662"/>
      <c r="E116" s="662"/>
      <c r="F116" s="662"/>
      <c r="G116" s="662"/>
      <c r="H116" s="668"/>
      <c r="I116" s="662"/>
      <c r="J116" s="662"/>
      <c r="K116" s="664"/>
      <c r="L116" s="664"/>
      <c r="M116" s="659"/>
      <c r="N116" s="659"/>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7"/>
      <c r="BZ116" s="287"/>
      <c r="CA116" s="287"/>
      <c r="CB116" s="287"/>
      <c r="CC116" s="287"/>
      <c r="CD116" s="287"/>
      <c r="CE116" s="287"/>
      <c r="CF116" s="287"/>
      <c r="CG116" s="287"/>
      <c r="CH116" s="287"/>
      <c r="CI116" s="287"/>
      <c r="CJ116" s="287"/>
      <c r="CK116" s="287"/>
      <c r="CL116" s="287"/>
      <c r="CM116" s="287"/>
      <c r="CN116" s="287"/>
      <c r="CO116" s="287"/>
      <c r="CP116" s="287"/>
      <c r="CQ116" s="287"/>
      <c r="CR116" s="287"/>
      <c r="CS116" s="287"/>
      <c r="CT116" s="287"/>
      <c r="CU116" s="287"/>
      <c r="CV116" s="287"/>
      <c r="CW116" s="287"/>
      <c r="CX116" s="287"/>
      <c r="CY116" s="287"/>
      <c r="CZ116" s="287"/>
      <c r="DA116" s="287"/>
      <c r="DB116" s="287"/>
      <c r="DC116" s="287"/>
      <c r="DD116" s="287"/>
      <c r="DE116" s="287"/>
      <c r="DF116" s="287"/>
      <c r="DG116" s="287"/>
      <c r="DH116" s="287"/>
      <c r="DI116" s="287"/>
      <c r="DJ116" s="287"/>
      <c r="DK116" s="287"/>
      <c r="DL116" s="287"/>
      <c r="DM116" s="287"/>
      <c r="DN116" s="287"/>
      <c r="DO116" s="287"/>
      <c r="DP116" s="287"/>
      <c r="DQ116" s="287"/>
      <c r="DR116" s="287"/>
      <c r="DS116" s="287"/>
      <c r="DT116" s="287"/>
      <c r="DU116" s="287"/>
      <c r="DV116" s="287"/>
      <c r="DW116" s="287"/>
      <c r="DX116" s="287"/>
      <c r="DY116" s="287"/>
      <c r="DZ116" s="287"/>
      <c r="EA116" s="287"/>
      <c r="EB116" s="287"/>
      <c r="EC116" s="287"/>
      <c r="ED116" s="287"/>
      <c r="EE116" s="287"/>
      <c r="EF116" s="287"/>
      <c r="EG116" s="287"/>
      <c r="EH116" s="287"/>
      <c r="EI116" s="287"/>
      <c r="EJ116" s="287"/>
      <c r="EK116" s="287"/>
      <c r="EL116" s="287"/>
      <c r="EM116" s="287"/>
      <c r="EN116" s="287"/>
      <c r="EO116" s="287"/>
      <c r="EP116" s="287"/>
      <c r="EQ116" s="287"/>
      <c r="ER116" s="287"/>
      <c r="ES116" s="287"/>
      <c r="ET116" s="287"/>
      <c r="EU116" s="287"/>
      <c r="EV116" s="287"/>
      <c r="EW116" s="287"/>
      <c r="EX116" s="287"/>
      <c r="EY116" s="287"/>
      <c r="EZ116" s="287"/>
      <c r="FA116" s="287"/>
      <c r="FB116" s="287"/>
      <c r="FC116" s="287"/>
      <c r="FD116" s="287"/>
      <c r="FE116" s="287"/>
      <c r="FF116" s="287"/>
      <c r="FG116" s="287"/>
      <c r="FH116" s="287"/>
      <c r="FI116" s="287"/>
      <c r="FJ116" s="287"/>
      <c r="FK116" s="287"/>
      <c r="FL116" s="287"/>
      <c r="FM116" s="287"/>
      <c r="FN116" s="288"/>
    </row>
    <row r="117" spans="1:170" ht="20.25" customHeight="1">
      <c r="A117" s="665"/>
      <c r="B117" s="666"/>
      <c r="C117" s="666"/>
      <c r="D117" s="662"/>
      <c r="E117" s="662"/>
      <c r="F117" s="662"/>
      <c r="G117" s="662"/>
      <c r="H117" s="668"/>
      <c r="I117" s="662"/>
      <c r="J117" s="662"/>
      <c r="K117" s="664"/>
      <c r="L117" s="664"/>
      <c r="M117" s="659"/>
      <c r="N117" s="659"/>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c r="BZ117" s="287"/>
      <c r="CA117" s="287"/>
      <c r="CB117" s="287"/>
      <c r="CC117" s="287"/>
      <c r="CD117" s="287"/>
      <c r="CE117" s="287"/>
      <c r="CF117" s="287"/>
      <c r="CG117" s="287"/>
      <c r="CH117" s="287"/>
      <c r="CI117" s="287"/>
      <c r="CJ117" s="287"/>
      <c r="CK117" s="287"/>
      <c r="CL117" s="287"/>
      <c r="CM117" s="287"/>
      <c r="CN117" s="287"/>
      <c r="CO117" s="287"/>
      <c r="CP117" s="287"/>
      <c r="CQ117" s="287"/>
      <c r="CR117" s="287"/>
      <c r="CS117" s="287"/>
      <c r="CT117" s="287"/>
      <c r="CU117" s="287"/>
      <c r="CV117" s="287"/>
      <c r="CW117" s="287"/>
      <c r="CX117" s="287"/>
      <c r="CY117" s="287"/>
      <c r="CZ117" s="287"/>
      <c r="DA117" s="287"/>
      <c r="DB117" s="287"/>
      <c r="DC117" s="287"/>
      <c r="DD117" s="287"/>
      <c r="DE117" s="287"/>
      <c r="DF117" s="287"/>
      <c r="DG117" s="287"/>
      <c r="DH117" s="287"/>
      <c r="DI117" s="287"/>
      <c r="DJ117" s="287"/>
      <c r="DK117" s="287"/>
      <c r="DL117" s="287"/>
      <c r="DM117" s="287"/>
      <c r="DN117" s="287"/>
      <c r="DO117" s="287"/>
      <c r="DP117" s="287"/>
      <c r="DQ117" s="287"/>
      <c r="DR117" s="287"/>
      <c r="DS117" s="287"/>
      <c r="DT117" s="287"/>
      <c r="DU117" s="287"/>
      <c r="DV117" s="287"/>
      <c r="DW117" s="287"/>
      <c r="DX117" s="287"/>
      <c r="DY117" s="287"/>
      <c r="DZ117" s="287"/>
      <c r="EA117" s="287"/>
      <c r="EB117" s="287"/>
      <c r="EC117" s="287"/>
      <c r="ED117" s="287"/>
      <c r="EE117" s="287"/>
      <c r="EF117" s="287"/>
      <c r="EG117" s="287"/>
      <c r="EH117" s="287"/>
      <c r="EI117" s="287"/>
      <c r="EJ117" s="287"/>
      <c r="EK117" s="287"/>
      <c r="EL117" s="287"/>
      <c r="EM117" s="287"/>
      <c r="EN117" s="287"/>
      <c r="EO117" s="287"/>
      <c r="EP117" s="287"/>
      <c r="EQ117" s="287"/>
      <c r="ER117" s="287"/>
      <c r="ES117" s="287"/>
      <c r="ET117" s="287"/>
      <c r="EU117" s="287"/>
      <c r="EV117" s="287"/>
      <c r="EW117" s="287"/>
      <c r="EX117" s="287"/>
      <c r="EY117" s="287"/>
      <c r="EZ117" s="287"/>
      <c r="FA117" s="287"/>
      <c r="FB117" s="287"/>
      <c r="FC117" s="287"/>
      <c r="FD117" s="287"/>
      <c r="FE117" s="287"/>
      <c r="FF117" s="287"/>
      <c r="FG117" s="287"/>
      <c r="FH117" s="287"/>
      <c r="FI117" s="287"/>
      <c r="FJ117" s="287"/>
      <c r="FK117" s="287"/>
      <c r="FL117" s="287"/>
      <c r="FM117" s="287"/>
      <c r="FN117" s="288"/>
    </row>
    <row r="118" spans="1:170" ht="20.25" customHeight="1">
      <c r="A118" s="665"/>
      <c r="B118" s="666"/>
      <c r="C118" s="666"/>
      <c r="D118" s="662"/>
      <c r="E118" s="662"/>
      <c r="F118" s="662"/>
      <c r="G118" s="662"/>
      <c r="H118" s="668"/>
      <c r="I118" s="662"/>
      <c r="J118" s="662"/>
      <c r="K118" s="664"/>
      <c r="L118" s="664"/>
      <c r="M118" s="659"/>
      <c r="N118" s="659"/>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c r="BY118" s="287"/>
      <c r="BZ118" s="287"/>
      <c r="CA118" s="287"/>
      <c r="CB118" s="287"/>
      <c r="CC118" s="287"/>
      <c r="CD118" s="287"/>
      <c r="CE118" s="287"/>
      <c r="CF118" s="287"/>
      <c r="CG118" s="287"/>
      <c r="CH118" s="287"/>
      <c r="CI118" s="287"/>
      <c r="CJ118" s="287"/>
      <c r="CK118" s="287"/>
      <c r="CL118" s="287"/>
      <c r="CM118" s="287"/>
      <c r="CN118" s="287"/>
      <c r="CO118" s="287"/>
      <c r="CP118" s="287"/>
      <c r="CQ118" s="287"/>
      <c r="CR118" s="287"/>
      <c r="CS118" s="287"/>
      <c r="CT118" s="287"/>
      <c r="CU118" s="287"/>
      <c r="CV118" s="287"/>
      <c r="CW118" s="287"/>
      <c r="CX118" s="287"/>
      <c r="CY118" s="287"/>
      <c r="CZ118" s="287"/>
      <c r="DA118" s="287"/>
      <c r="DB118" s="287"/>
      <c r="DC118" s="287"/>
      <c r="DD118" s="287"/>
      <c r="DE118" s="287"/>
      <c r="DF118" s="287"/>
      <c r="DG118" s="287"/>
      <c r="DH118" s="287"/>
      <c r="DI118" s="287"/>
      <c r="DJ118" s="287"/>
      <c r="DK118" s="287"/>
      <c r="DL118" s="287"/>
      <c r="DM118" s="287"/>
      <c r="DN118" s="287"/>
      <c r="DO118" s="287"/>
      <c r="DP118" s="287"/>
      <c r="DQ118" s="287"/>
      <c r="DR118" s="287"/>
      <c r="DS118" s="287"/>
      <c r="DT118" s="287"/>
      <c r="DU118" s="287"/>
      <c r="DV118" s="287"/>
      <c r="DW118" s="287"/>
      <c r="DX118" s="287"/>
      <c r="DY118" s="287"/>
      <c r="DZ118" s="287"/>
      <c r="EA118" s="287"/>
      <c r="EB118" s="287"/>
      <c r="EC118" s="287"/>
      <c r="ED118" s="287"/>
      <c r="EE118" s="287"/>
      <c r="EF118" s="287"/>
      <c r="EG118" s="287"/>
      <c r="EH118" s="287"/>
      <c r="EI118" s="287"/>
      <c r="EJ118" s="287"/>
      <c r="EK118" s="287"/>
      <c r="EL118" s="287"/>
      <c r="EM118" s="287"/>
      <c r="EN118" s="287"/>
      <c r="EO118" s="287"/>
      <c r="EP118" s="287"/>
      <c r="EQ118" s="287"/>
      <c r="ER118" s="287"/>
      <c r="ES118" s="287"/>
      <c r="ET118" s="287"/>
      <c r="EU118" s="287"/>
      <c r="EV118" s="287"/>
      <c r="EW118" s="287"/>
      <c r="EX118" s="287"/>
      <c r="EY118" s="287"/>
      <c r="EZ118" s="287"/>
      <c r="FA118" s="287"/>
      <c r="FB118" s="287"/>
      <c r="FC118" s="287"/>
      <c r="FD118" s="287"/>
      <c r="FE118" s="287"/>
      <c r="FF118" s="287"/>
      <c r="FG118" s="287"/>
      <c r="FH118" s="287"/>
      <c r="FI118" s="287"/>
      <c r="FJ118" s="287"/>
      <c r="FK118" s="287"/>
      <c r="FL118" s="287"/>
      <c r="FM118" s="287"/>
      <c r="FN118" s="288"/>
    </row>
    <row r="119" spans="1:170" ht="20.25" customHeight="1">
      <c r="A119" s="665">
        <f>'7- Mapa Final'!A120</f>
        <v>12</v>
      </c>
      <c r="B119" s="666" t="str">
        <f>'7- Mapa Final'!B120</f>
        <v>Ofrecer, prometer, entregar, aceptar o solicitar una ventaja indebida para:
Recibir bienes o servicios que no satisfacen las condiciones establecidas en los contratos y especificaciones técnicas</v>
      </c>
      <c r="C119" s="666" t="str">
        <f>'7- Mapa Final'!C120</f>
        <v xml:space="preserve">Cuando el supervisor y/o interventor en menoscabo de los intereses Institucionales y/o del Estado desvie, manipule, oculte, o se abstenga de brindar información sobre incumplimientos técnicos, financieros, contables, jurídicos y/o administrativos en la ejecución del contrato
 </v>
      </c>
      <c r="D119" s="667" t="str">
        <f>'7- Mapa Final'!J120</f>
        <v>Muy Baja - 1</v>
      </c>
      <c r="E119" s="667" t="str">
        <f>'7- Mapa Final'!K120</f>
        <v>Moderado - 3</v>
      </c>
      <c r="F119" s="662" t="str">
        <f>'7- Mapa Final'!M120</f>
        <v>Moderado - 3</v>
      </c>
      <c r="G119" s="662" t="str">
        <f>'7- Mapa Final'!N120</f>
        <v>Reducir (Mitigar)</v>
      </c>
      <c r="H119" s="668" t="str">
        <f>'7- Mapa Final'!O120</f>
        <v>Informe trimestral de seguimiento al cumplimiento de las actividades del Sistema de Gestión Antisoborno</v>
      </c>
      <c r="I119" s="662" t="s">
        <v>542</v>
      </c>
      <c r="J119" s="662"/>
      <c r="K119" s="663">
        <v>45474</v>
      </c>
      <c r="L119" s="663">
        <v>45565</v>
      </c>
      <c r="M119" s="659" t="s">
        <v>581</v>
      </c>
      <c r="N119" s="659" t="s">
        <v>416</v>
      </c>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c r="BZ119" s="287"/>
      <c r="CA119" s="287"/>
      <c r="CB119" s="287"/>
      <c r="CC119" s="287"/>
      <c r="CD119" s="287"/>
      <c r="CE119" s="287"/>
      <c r="CF119" s="287"/>
      <c r="CG119" s="287"/>
      <c r="CH119" s="287"/>
      <c r="CI119" s="287"/>
      <c r="CJ119" s="287"/>
      <c r="CK119" s="287"/>
      <c r="CL119" s="287"/>
      <c r="CM119" s="287"/>
      <c r="CN119" s="287"/>
      <c r="CO119" s="287"/>
      <c r="CP119" s="287"/>
      <c r="CQ119" s="287"/>
      <c r="CR119" s="287"/>
      <c r="CS119" s="287"/>
      <c r="CT119" s="287"/>
      <c r="CU119" s="287"/>
      <c r="CV119" s="287"/>
      <c r="CW119" s="287"/>
      <c r="CX119" s="287"/>
      <c r="CY119" s="287"/>
      <c r="CZ119" s="287"/>
      <c r="DA119" s="287"/>
      <c r="DB119" s="287"/>
      <c r="DC119" s="287"/>
      <c r="DD119" s="287"/>
      <c r="DE119" s="287"/>
      <c r="DF119" s="287"/>
      <c r="DG119" s="287"/>
      <c r="DH119" s="287"/>
      <c r="DI119" s="287"/>
      <c r="DJ119" s="287"/>
      <c r="DK119" s="287"/>
      <c r="DL119" s="287"/>
      <c r="DM119" s="287"/>
      <c r="DN119" s="287"/>
      <c r="DO119" s="287"/>
      <c r="DP119" s="287"/>
      <c r="DQ119" s="287"/>
      <c r="DR119" s="287"/>
      <c r="DS119" s="287"/>
      <c r="DT119" s="287"/>
      <c r="DU119" s="287"/>
      <c r="DV119" s="287"/>
      <c r="DW119" s="287"/>
      <c r="DX119" s="287"/>
      <c r="DY119" s="287"/>
      <c r="DZ119" s="287"/>
      <c r="EA119" s="287"/>
      <c r="EB119" s="287"/>
      <c r="EC119" s="287"/>
      <c r="ED119" s="287"/>
      <c r="EE119" s="287"/>
      <c r="EF119" s="287"/>
      <c r="EG119" s="287"/>
      <c r="EH119" s="287"/>
      <c r="EI119" s="287"/>
      <c r="EJ119" s="287"/>
      <c r="EK119" s="287"/>
      <c r="EL119" s="287"/>
      <c r="EM119" s="287"/>
      <c r="EN119" s="287"/>
      <c r="EO119" s="287"/>
      <c r="EP119" s="287"/>
      <c r="EQ119" s="287"/>
      <c r="ER119" s="287"/>
      <c r="ES119" s="287"/>
      <c r="ET119" s="287"/>
      <c r="EU119" s="287"/>
      <c r="EV119" s="287"/>
      <c r="EW119" s="287"/>
      <c r="EX119" s="287"/>
      <c r="EY119" s="287"/>
      <c r="EZ119" s="287"/>
      <c r="FA119" s="287"/>
      <c r="FB119" s="287"/>
      <c r="FC119" s="287"/>
      <c r="FD119" s="287"/>
      <c r="FE119" s="287"/>
      <c r="FF119" s="287"/>
      <c r="FG119" s="287"/>
      <c r="FH119" s="287"/>
      <c r="FI119" s="287"/>
      <c r="FJ119" s="287"/>
      <c r="FK119" s="287"/>
      <c r="FL119" s="287"/>
      <c r="FM119" s="287"/>
      <c r="FN119" s="288"/>
    </row>
    <row r="120" spans="1:170" ht="20.25" customHeight="1">
      <c r="A120" s="665"/>
      <c r="B120" s="666"/>
      <c r="C120" s="666"/>
      <c r="D120" s="662"/>
      <c r="E120" s="662"/>
      <c r="F120" s="662"/>
      <c r="G120" s="662"/>
      <c r="H120" s="668"/>
      <c r="I120" s="662"/>
      <c r="J120" s="662"/>
      <c r="K120" s="664"/>
      <c r="L120" s="664"/>
      <c r="M120" s="659"/>
      <c r="N120" s="659"/>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287"/>
      <c r="CA120" s="287"/>
      <c r="CB120" s="287"/>
      <c r="CC120" s="287"/>
      <c r="CD120" s="287"/>
      <c r="CE120" s="287"/>
      <c r="CF120" s="287"/>
      <c r="CG120" s="287"/>
      <c r="CH120" s="287"/>
      <c r="CI120" s="287"/>
      <c r="CJ120" s="287"/>
      <c r="CK120" s="287"/>
      <c r="CL120" s="287"/>
      <c r="CM120" s="287"/>
      <c r="CN120" s="287"/>
      <c r="CO120" s="287"/>
      <c r="CP120" s="287"/>
      <c r="CQ120" s="287"/>
      <c r="CR120" s="287"/>
      <c r="CS120" s="287"/>
      <c r="CT120" s="287"/>
      <c r="CU120" s="287"/>
      <c r="CV120" s="287"/>
      <c r="CW120" s="287"/>
      <c r="CX120" s="287"/>
      <c r="CY120" s="287"/>
      <c r="CZ120" s="287"/>
      <c r="DA120" s="287"/>
      <c r="DB120" s="287"/>
      <c r="DC120" s="287"/>
      <c r="DD120" s="287"/>
      <c r="DE120" s="287"/>
      <c r="DF120" s="287"/>
      <c r="DG120" s="287"/>
      <c r="DH120" s="287"/>
      <c r="DI120" s="287"/>
      <c r="DJ120" s="287"/>
      <c r="DK120" s="287"/>
      <c r="DL120" s="287"/>
      <c r="DM120" s="287"/>
      <c r="DN120" s="287"/>
      <c r="DO120" s="287"/>
      <c r="DP120" s="287"/>
      <c r="DQ120" s="287"/>
      <c r="DR120" s="287"/>
      <c r="DS120" s="287"/>
      <c r="DT120" s="287"/>
      <c r="DU120" s="287"/>
      <c r="DV120" s="287"/>
      <c r="DW120" s="287"/>
      <c r="DX120" s="287"/>
      <c r="DY120" s="287"/>
      <c r="DZ120" s="287"/>
      <c r="EA120" s="287"/>
      <c r="EB120" s="287"/>
      <c r="EC120" s="287"/>
      <c r="ED120" s="287"/>
      <c r="EE120" s="287"/>
      <c r="EF120" s="287"/>
      <c r="EG120" s="287"/>
      <c r="EH120" s="287"/>
      <c r="EI120" s="287"/>
      <c r="EJ120" s="287"/>
      <c r="EK120" s="287"/>
      <c r="EL120" s="287"/>
      <c r="EM120" s="287"/>
      <c r="EN120" s="287"/>
      <c r="EO120" s="287"/>
      <c r="EP120" s="287"/>
      <c r="EQ120" s="287"/>
      <c r="ER120" s="287"/>
      <c r="ES120" s="287"/>
      <c r="ET120" s="287"/>
      <c r="EU120" s="287"/>
      <c r="EV120" s="287"/>
      <c r="EW120" s="287"/>
      <c r="EX120" s="287"/>
      <c r="EY120" s="287"/>
      <c r="EZ120" s="287"/>
      <c r="FA120" s="287"/>
      <c r="FB120" s="287"/>
      <c r="FC120" s="287"/>
      <c r="FD120" s="287"/>
      <c r="FE120" s="287"/>
      <c r="FF120" s="287"/>
      <c r="FG120" s="287"/>
      <c r="FH120" s="287"/>
      <c r="FI120" s="287"/>
      <c r="FJ120" s="287"/>
      <c r="FK120" s="287"/>
      <c r="FL120" s="287"/>
      <c r="FM120" s="287"/>
      <c r="FN120" s="288"/>
    </row>
    <row r="121" spans="1:170" ht="20.25" customHeight="1">
      <c r="A121" s="665"/>
      <c r="B121" s="666"/>
      <c r="C121" s="666"/>
      <c r="D121" s="662"/>
      <c r="E121" s="662"/>
      <c r="F121" s="662"/>
      <c r="G121" s="662"/>
      <c r="H121" s="668"/>
      <c r="I121" s="662"/>
      <c r="J121" s="662"/>
      <c r="K121" s="664"/>
      <c r="L121" s="664"/>
      <c r="M121" s="659"/>
      <c r="N121" s="659"/>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c r="BR121" s="287"/>
      <c r="BS121" s="287"/>
      <c r="BT121" s="287"/>
      <c r="BU121" s="287"/>
      <c r="BV121" s="287"/>
      <c r="BW121" s="287"/>
      <c r="BX121" s="287"/>
      <c r="BY121" s="287"/>
      <c r="BZ121" s="287"/>
      <c r="CA121" s="287"/>
      <c r="CB121" s="287"/>
      <c r="CC121" s="287"/>
      <c r="CD121" s="287"/>
      <c r="CE121" s="287"/>
      <c r="CF121" s="287"/>
      <c r="CG121" s="287"/>
      <c r="CH121" s="287"/>
      <c r="CI121" s="287"/>
      <c r="CJ121" s="287"/>
      <c r="CK121" s="287"/>
      <c r="CL121" s="287"/>
      <c r="CM121" s="287"/>
      <c r="CN121" s="287"/>
      <c r="CO121" s="287"/>
      <c r="CP121" s="287"/>
      <c r="CQ121" s="287"/>
      <c r="CR121" s="287"/>
      <c r="CS121" s="287"/>
      <c r="CT121" s="287"/>
      <c r="CU121" s="287"/>
      <c r="CV121" s="287"/>
      <c r="CW121" s="287"/>
      <c r="CX121" s="287"/>
      <c r="CY121" s="287"/>
      <c r="CZ121" s="287"/>
      <c r="DA121" s="287"/>
      <c r="DB121" s="287"/>
      <c r="DC121" s="287"/>
      <c r="DD121" s="287"/>
      <c r="DE121" s="287"/>
      <c r="DF121" s="287"/>
      <c r="DG121" s="287"/>
      <c r="DH121" s="287"/>
      <c r="DI121" s="287"/>
      <c r="DJ121" s="287"/>
      <c r="DK121" s="287"/>
      <c r="DL121" s="287"/>
      <c r="DM121" s="287"/>
      <c r="DN121" s="287"/>
      <c r="DO121" s="287"/>
      <c r="DP121" s="287"/>
      <c r="DQ121" s="287"/>
      <c r="DR121" s="287"/>
      <c r="DS121" s="287"/>
      <c r="DT121" s="287"/>
      <c r="DU121" s="287"/>
      <c r="DV121" s="287"/>
      <c r="DW121" s="287"/>
      <c r="DX121" s="287"/>
      <c r="DY121" s="287"/>
      <c r="DZ121" s="287"/>
      <c r="EA121" s="287"/>
      <c r="EB121" s="287"/>
      <c r="EC121" s="287"/>
      <c r="ED121" s="287"/>
      <c r="EE121" s="287"/>
      <c r="EF121" s="287"/>
      <c r="EG121" s="287"/>
      <c r="EH121" s="287"/>
      <c r="EI121" s="287"/>
      <c r="EJ121" s="287"/>
      <c r="EK121" s="287"/>
      <c r="EL121" s="287"/>
      <c r="EM121" s="287"/>
      <c r="EN121" s="287"/>
      <c r="EO121" s="287"/>
      <c r="EP121" s="287"/>
      <c r="EQ121" s="287"/>
      <c r="ER121" s="287"/>
      <c r="ES121" s="287"/>
      <c r="ET121" s="287"/>
      <c r="EU121" s="287"/>
      <c r="EV121" s="287"/>
      <c r="EW121" s="287"/>
      <c r="EX121" s="287"/>
      <c r="EY121" s="287"/>
      <c r="EZ121" s="287"/>
      <c r="FA121" s="287"/>
      <c r="FB121" s="287"/>
      <c r="FC121" s="287"/>
      <c r="FD121" s="287"/>
      <c r="FE121" s="287"/>
      <c r="FF121" s="287"/>
      <c r="FG121" s="287"/>
      <c r="FH121" s="287"/>
      <c r="FI121" s="287"/>
      <c r="FJ121" s="287"/>
      <c r="FK121" s="287"/>
      <c r="FL121" s="287"/>
      <c r="FM121" s="287"/>
      <c r="FN121" s="288"/>
    </row>
    <row r="122" spans="1:170" ht="20.25" customHeight="1">
      <c r="A122" s="665"/>
      <c r="B122" s="666"/>
      <c r="C122" s="666"/>
      <c r="D122" s="662"/>
      <c r="E122" s="662"/>
      <c r="F122" s="662"/>
      <c r="G122" s="662"/>
      <c r="H122" s="668"/>
      <c r="I122" s="662"/>
      <c r="J122" s="662"/>
      <c r="K122" s="664"/>
      <c r="L122" s="664"/>
      <c r="M122" s="659"/>
      <c r="N122" s="659"/>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7"/>
      <c r="BZ122" s="287"/>
      <c r="CA122" s="287"/>
      <c r="CB122" s="287"/>
      <c r="CC122" s="287"/>
      <c r="CD122" s="287"/>
      <c r="CE122" s="287"/>
      <c r="CF122" s="287"/>
      <c r="CG122" s="287"/>
      <c r="CH122" s="287"/>
      <c r="CI122" s="287"/>
      <c r="CJ122" s="287"/>
      <c r="CK122" s="287"/>
      <c r="CL122" s="287"/>
      <c r="CM122" s="287"/>
      <c r="CN122" s="287"/>
      <c r="CO122" s="287"/>
      <c r="CP122" s="287"/>
      <c r="CQ122" s="287"/>
      <c r="CR122" s="287"/>
      <c r="CS122" s="287"/>
      <c r="CT122" s="287"/>
      <c r="CU122" s="287"/>
      <c r="CV122" s="287"/>
      <c r="CW122" s="287"/>
      <c r="CX122" s="287"/>
      <c r="CY122" s="287"/>
      <c r="CZ122" s="287"/>
      <c r="DA122" s="287"/>
      <c r="DB122" s="287"/>
      <c r="DC122" s="287"/>
      <c r="DD122" s="287"/>
      <c r="DE122" s="287"/>
      <c r="DF122" s="287"/>
      <c r="DG122" s="287"/>
      <c r="DH122" s="287"/>
      <c r="DI122" s="287"/>
      <c r="DJ122" s="287"/>
      <c r="DK122" s="287"/>
      <c r="DL122" s="287"/>
      <c r="DM122" s="287"/>
      <c r="DN122" s="287"/>
      <c r="DO122" s="287"/>
      <c r="DP122" s="287"/>
      <c r="DQ122" s="287"/>
      <c r="DR122" s="287"/>
      <c r="DS122" s="287"/>
      <c r="DT122" s="287"/>
      <c r="DU122" s="287"/>
      <c r="DV122" s="287"/>
      <c r="DW122" s="287"/>
      <c r="DX122" s="287"/>
      <c r="DY122" s="287"/>
      <c r="DZ122" s="287"/>
      <c r="EA122" s="287"/>
      <c r="EB122" s="287"/>
      <c r="EC122" s="287"/>
      <c r="ED122" s="287"/>
      <c r="EE122" s="287"/>
      <c r="EF122" s="287"/>
      <c r="EG122" s="287"/>
      <c r="EH122" s="287"/>
      <c r="EI122" s="287"/>
      <c r="EJ122" s="287"/>
      <c r="EK122" s="287"/>
      <c r="EL122" s="287"/>
      <c r="EM122" s="287"/>
      <c r="EN122" s="287"/>
      <c r="EO122" s="287"/>
      <c r="EP122" s="287"/>
      <c r="EQ122" s="287"/>
      <c r="ER122" s="287"/>
      <c r="ES122" s="287"/>
      <c r="ET122" s="287"/>
      <c r="EU122" s="287"/>
      <c r="EV122" s="287"/>
      <c r="EW122" s="287"/>
      <c r="EX122" s="287"/>
      <c r="EY122" s="287"/>
      <c r="EZ122" s="287"/>
      <c r="FA122" s="287"/>
      <c r="FB122" s="287"/>
      <c r="FC122" s="287"/>
      <c r="FD122" s="287"/>
      <c r="FE122" s="287"/>
      <c r="FF122" s="287"/>
      <c r="FG122" s="287"/>
      <c r="FH122" s="287"/>
      <c r="FI122" s="287"/>
      <c r="FJ122" s="287"/>
      <c r="FK122" s="287"/>
      <c r="FL122" s="287"/>
      <c r="FM122" s="287"/>
      <c r="FN122" s="288"/>
    </row>
    <row r="123" spans="1:170" ht="20.25" customHeight="1">
      <c r="A123" s="665"/>
      <c r="B123" s="666"/>
      <c r="C123" s="666"/>
      <c r="D123" s="662"/>
      <c r="E123" s="662"/>
      <c r="F123" s="662"/>
      <c r="G123" s="662"/>
      <c r="H123" s="668"/>
      <c r="I123" s="662"/>
      <c r="J123" s="662"/>
      <c r="K123" s="664"/>
      <c r="L123" s="664"/>
      <c r="M123" s="659"/>
      <c r="N123" s="659"/>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c r="BT123" s="287"/>
      <c r="BU123" s="287"/>
      <c r="BV123" s="287"/>
      <c r="BW123" s="287"/>
      <c r="BX123" s="287"/>
      <c r="BY123" s="287"/>
      <c r="BZ123" s="287"/>
      <c r="CA123" s="287"/>
      <c r="CB123" s="287"/>
      <c r="CC123" s="287"/>
      <c r="CD123" s="287"/>
      <c r="CE123" s="287"/>
      <c r="CF123" s="287"/>
      <c r="CG123" s="287"/>
      <c r="CH123" s="287"/>
      <c r="CI123" s="287"/>
      <c r="CJ123" s="287"/>
      <c r="CK123" s="287"/>
      <c r="CL123" s="287"/>
      <c r="CM123" s="287"/>
      <c r="CN123" s="287"/>
      <c r="CO123" s="287"/>
      <c r="CP123" s="287"/>
      <c r="CQ123" s="287"/>
      <c r="CR123" s="287"/>
      <c r="CS123" s="287"/>
      <c r="CT123" s="287"/>
      <c r="CU123" s="287"/>
      <c r="CV123" s="287"/>
      <c r="CW123" s="287"/>
      <c r="CX123" s="287"/>
      <c r="CY123" s="287"/>
      <c r="CZ123" s="287"/>
      <c r="DA123" s="287"/>
      <c r="DB123" s="287"/>
      <c r="DC123" s="287"/>
      <c r="DD123" s="287"/>
      <c r="DE123" s="287"/>
      <c r="DF123" s="287"/>
      <c r="DG123" s="287"/>
      <c r="DH123" s="287"/>
      <c r="DI123" s="287"/>
      <c r="DJ123" s="287"/>
      <c r="DK123" s="287"/>
      <c r="DL123" s="287"/>
      <c r="DM123" s="287"/>
      <c r="DN123" s="287"/>
      <c r="DO123" s="287"/>
      <c r="DP123" s="287"/>
      <c r="DQ123" s="287"/>
      <c r="DR123" s="287"/>
      <c r="DS123" s="287"/>
      <c r="DT123" s="287"/>
      <c r="DU123" s="287"/>
      <c r="DV123" s="287"/>
      <c r="DW123" s="287"/>
      <c r="DX123" s="287"/>
      <c r="DY123" s="287"/>
      <c r="DZ123" s="287"/>
      <c r="EA123" s="287"/>
      <c r="EB123" s="287"/>
      <c r="EC123" s="287"/>
      <c r="ED123" s="287"/>
      <c r="EE123" s="287"/>
      <c r="EF123" s="287"/>
      <c r="EG123" s="287"/>
      <c r="EH123" s="287"/>
      <c r="EI123" s="287"/>
      <c r="EJ123" s="287"/>
      <c r="EK123" s="287"/>
      <c r="EL123" s="287"/>
      <c r="EM123" s="287"/>
      <c r="EN123" s="287"/>
      <c r="EO123" s="287"/>
      <c r="EP123" s="287"/>
      <c r="EQ123" s="287"/>
      <c r="ER123" s="287"/>
      <c r="ES123" s="287"/>
      <c r="ET123" s="287"/>
      <c r="EU123" s="287"/>
      <c r="EV123" s="287"/>
      <c r="EW123" s="287"/>
      <c r="EX123" s="287"/>
      <c r="EY123" s="287"/>
      <c r="EZ123" s="287"/>
      <c r="FA123" s="287"/>
      <c r="FB123" s="287"/>
      <c r="FC123" s="287"/>
      <c r="FD123" s="287"/>
      <c r="FE123" s="287"/>
      <c r="FF123" s="287"/>
      <c r="FG123" s="287"/>
      <c r="FH123" s="287"/>
      <c r="FI123" s="287"/>
      <c r="FJ123" s="287"/>
      <c r="FK123" s="287"/>
      <c r="FL123" s="287"/>
      <c r="FM123" s="287"/>
      <c r="FN123" s="288"/>
    </row>
    <row r="124" spans="1:170" ht="20.25" customHeight="1">
      <c r="A124" s="665"/>
      <c r="B124" s="666"/>
      <c r="C124" s="666"/>
      <c r="D124" s="662"/>
      <c r="E124" s="662"/>
      <c r="F124" s="662"/>
      <c r="G124" s="662"/>
      <c r="H124" s="668"/>
      <c r="I124" s="662"/>
      <c r="J124" s="662"/>
      <c r="K124" s="664"/>
      <c r="L124" s="664"/>
      <c r="M124" s="659"/>
      <c r="N124" s="659"/>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7"/>
      <c r="BZ124" s="287"/>
      <c r="CA124" s="287"/>
      <c r="CB124" s="287"/>
      <c r="CC124" s="287"/>
      <c r="CD124" s="287"/>
      <c r="CE124" s="287"/>
      <c r="CF124" s="287"/>
      <c r="CG124" s="287"/>
      <c r="CH124" s="287"/>
      <c r="CI124" s="287"/>
      <c r="CJ124" s="287"/>
      <c r="CK124" s="287"/>
      <c r="CL124" s="287"/>
      <c r="CM124" s="287"/>
      <c r="CN124" s="287"/>
      <c r="CO124" s="287"/>
      <c r="CP124" s="287"/>
      <c r="CQ124" s="287"/>
      <c r="CR124" s="287"/>
      <c r="CS124" s="287"/>
      <c r="CT124" s="287"/>
      <c r="CU124" s="287"/>
      <c r="CV124" s="287"/>
      <c r="CW124" s="287"/>
      <c r="CX124" s="287"/>
      <c r="CY124" s="287"/>
      <c r="CZ124" s="287"/>
      <c r="DA124" s="287"/>
      <c r="DB124" s="287"/>
      <c r="DC124" s="287"/>
      <c r="DD124" s="287"/>
      <c r="DE124" s="287"/>
      <c r="DF124" s="287"/>
      <c r="DG124" s="287"/>
      <c r="DH124" s="287"/>
      <c r="DI124" s="287"/>
      <c r="DJ124" s="287"/>
      <c r="DK124" s="287"/>
      <c r="DL124" s="287"/>
      <c r="DM124" s="287"/>
      <c r="DN124" s="287"/>
      <c r="DO124" s="287"/>
      <c r="DP124" s="287"/>
      <c r="DQ124" s="287"/>
      <c r="DR124" s="287"/>
      <c r="DS124" s="287"/>
      <c r="DT124" s="287"/>
      <c r="DU124" s="287"/>
      <c r="DV124" s="287"/>
      <c r="DW124" s="287"/>
      <c r="DX124" s="287"/>
      <c r="DY124" s="287"/>
      <c r="DZ124" s="287"/>
      <c r="EA124" s="287"/>
      <c r="EB124" s="287"/>
      <c r="EC124" s="287"/>
      <c r="ED124" s="287"/>
      <c r="EE124" s="287"/>
      <c r="EF124" s="287"/>
      <c r="EG124" s="287"/>
      <c r="EH124" s="287"/>
      <c r="EI124" s="287"/>
      <c r="EJ124" s="287"/>
      <c r="EK124" s="287"/>
      <c r="EL124" s="287"/>
      <c r="EM124" s="287"/>
      <c r="EN124" s="287"/>
      <c r="EO124" s="287"/>
      <c r="EP124" s="287"/>
      <c r="EQ124" s="287"/>
      <c r="ER124" s="287"/>
      <c r="ES124" s="287"/>
      <c r="ET124" s="287"/>
      <c r="EU124" s="287"/>
      <c r="EV124" s="287"/>
      <c r="EW124" s="287"/>
      <c r="EX124" s="287"/>
      <c r="EY124" s="287"/>
      <c r="EZ124" s="287"/>
      <c r="FA124" s="287"/>
      <c r="FB124" s="287"/>
      <c r="FC124" s="287"/>
      <c r="FD124" s="287"/>
      <c r="FE124" s="287"/>
      <c r="FF124" s="287"/>
      <c r="FG124" s="287"/>
      <c r="FH124" s="287"/>
      <c r="FI124" s="287"/>
      <c r="FJ124" s="287"/>
      <c r="FK124" s="287"/>
      <c r="FL124" s="287"/>
      <c r="FM124" s="287"/>
      <c r="FN124" s="288"/>
    </row>
    <row r="125" spans="1:170" ht="20.25" customHeight="1">
      <c r="A125" s="665"/>
      <c r="B125" s="666"/>
      <c r="C125" s="666"/>
      <c r="D125" s="662"/>
      <c r="E125" s="662"/>
      <c r="F125" s="662"/>
      <c r="G125" s="662"/>
      <c r="H125" s="668"/>
      <c r="I125" s="662"/>
      <c r="J125" s="662"/>
      <c r="K125" s="664"/>
      <c r="L125" s="664"/>
      <c r="M125" s="659"/>
      <c r="N125" s="659"/>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c r="BV125" s="287"/>
      <c r="BW125" s="287"/>
      <c r="BX125" s="287"/>
      <c r="BY125" s="287"/>
      <c r="BZ125" s="287"/>
      <c r="CA125" s="287"/>
      <c r="CB125" s="287"/>
      <c r="CC125" s="287"/>
      <c r="CD125" s="287"/>
      <c r="CE125" s="287"/>
      <c r="CF125" s="287"/>
      <c r="CG125" s="287"/>
      <c r="CH125" s="287"/>
      <c r="CI125" s="287"/>
      <c r="CJ125" s="287"/>
      <c r="CK125" s="287"/>
      <c r="CL125" s="287"/>
      <c r="CM125" s="287"/>
      <c r="CN125" s="287"/>
      <c r="CO125" s="287"/>
      <c r="CP125" s="287"/>
      <c r="CQ125" s="287"/>
      <c r="CR125" s="287"/>
      <c r="CS125" s="287"/>
      <c r="CT125" s="287"/>
      <c r="CU125" s="287"/>
      <c r="CV125" s="287"/>
      <c r="CW125" s="287"/>
      <c r="CX125" s="287"/>
      <c r="CY125" s="287"/>
      <c r="CZ125" s="287"/>
      <c r="DA125" s="287"/>
      <c r="DB125" s="287"/>
      <c r="DC125" s="287"/>
      <c r="DD125" s="287"/>
      <c r="DE125" s="287"/>
      <c r="DF125" s="287"/>
      <c r="DG125" s="287"/>
      <c r="DH125" s="287"/>
      <c r="DI125" s="287"/>
      <c r="DJ125" s="287"/>
      <c r="DK125" s="287"/>
      <c r="DL125" s="287"/>
      <c r="DM125" s="287"/>
      <c r="DN125" s="287"/>
      <c r="DO125" s="287"/>
      <c r="DP125" s="287"/>
      <c r="DQ125" s="287"/>
      <c r="DR125" s="287"/>
      <c r="DS125" s="287"/>
      <c r="DT125" s="287"/>
      <c r="DU125" s="287"/>
      <c r="DV125" s="287"/>
      <c r="DW125" s="287"/>
      <c r="DX125" s="287"/>
      <c r="DY125" s="287"/>
      <c r="DZ125" s="287"/>
      <c r="EA125" s="287"/>
      <c r="EB125" s="287"/>
      <c r="EC125" s="287"/>
      <c r="ED125" s="287"/>
      <c r="EE125" s="287"/>
      <c r="EF125" s="287"/>
      <c r="EG125" s="287"/>
      <c r="EH125" s="287"/>
      <c r="EI125" s="287"/>
      <c r="EJ125" s="287"/>
      <c r="EK125" s="287"/>
      <c r="EL125" s="287"/>
      <c r="EM125" s="287"/>
      <c r="EN125" s="287"/>
      <c r="EO125" s="287"/>
      <c r="EP125" s="287"/>
      <c r="EQ125" s="287"/>
      <c r="ER125" s="287"/>
      <c r="ES125" s="287"/>
      <c r="ET125" s="287"/>
      <c r="EU125" s="287"/>
      <c r="EV125" s="287"/>
      <c r="EW125" s="287"/>
      <c r="EX125" s="287"/>
      <c r="EY125" s="287"/>
      <c r="EZ125" s="287"/>
      <c r="FA125" s="287"/>
      <c r="FB125" s="287"/>
      <c r="FC125" s="287"/>
      <c r="FD125" s="287"/>
      <c r="FE125" s="287"/>
      <c r="FF125" s="287"/>
      <c r="FG125" s="287"/>
      <c r="FH125" s="287"/>
      <c r="FI125" s="287"/>
      <c r="FJ125" s="287"/>
      <c r="FK125" s="287"/>
      <c r="FL125" s="287"/>
      <c r="FM125" s="287"/>
      <c r="FN125" s="288"/>
    </row>
    <row r="126" spans="1:170" ht="20.25" customHeight="1">
      <c r="A126" s="665"/>
      <c r="B126" s="666"/>
      <c r="C126" s="666"/>
      <c r="D126" s="662"/>
      <c r="E126" s="662"/>
      <c r="F126" s="662"/>
      <c r="G126" s="662"/>
      <c r="H126" s="668"/>
      <c r="I126" s="662"/>
      <c r="J126" s="662"/>
      <c r="K126" s="664"/>
      <c r="L126" s="664"/>
      <c r="M126" s="659"/>
      <c r="N126" s="659"/>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7"/>
      <c r="CE126" s="287"/>
      <c r="CF126" s="287"/>
      <c r="CG126" s="287"/>
      <c r="CH126" s="287"/>
      <c r="CI126" s="287"/>
      <c r="CJ126" s="287"/>
      <c r="CK126" s="287"/>
      <c r="CL126" s="287"/>
      <c r="CM126" s="287"/>
      <c r="CN126" s="287"/>
      <c r="CO126" s="287"/>
      <c r="CP126" s="287"/>
      <c r="CQ126" s="287"/>
      <c r="CR126" s="287"/>
      <c r="CS126" s="287"/>
      <c r="CT126" s="287"/>
      <c r="CU126" s="287"/>
      <c r="CV126" s="287"/>
      <c r="CW126" s="287"/>
      <c r="CX126" s="287"/>
      <c r="CY126" s="287"/>
      <c r="CZ126" s="287"/>
      <c r="DA126" s="287"/>
      <c r="DB126" s="287"/>
      <c r="DC126" s="287"/>
      <c r="DD126" s="287"/>
      <c r="DE126" s="287"/>
      <c r="DF126" s="287"/>
      <c r="DG126" s="287"/>
      <c r="DH126" s="287"/>
      <c r="DI126" s="287"/>
      <c r="DJ126" s="287"/>
      <c r="DK126" s="287"/>
      <c r="DL126" s="287"/>
      <c r="DM126" s="287"/>
      <c r="DN126" s="287"/>
      <c r="DO126" s="287"/>
      <c r="DP126" s="287"/>
      <c r="DQ126" s="287"/>
      <c r="DR126" s="287"/>
      <c r="DS126" s="287"/>
      <c r="DT126" s="287"/>
      <c r="DU126" s="287"/>
      <c r="DV126" s="287"/>
      <c r="DW126" s="287"/>
      <c r="DX126" s="287"/>
      <c r="DY126" s="287"/>
      <c r="DZ126" s="287"/>
      <c r="EA126" s="287"/>
      <c r="EB126" s="287"/>
      <c r="EC126" s="287"/>
      <c r="ED126" s="287"/>
      <c r="EE126" s="287"/>
      <c r="EF126" s="287"/>
      <c r="EG126" s="287"/>
      <c r="EH126" s="287"/>
      <c r="EI126" s="287"/>
      <c r="EJ126" s="287"/>
      <c r="EK126" s="287"/>
      <c r="EL126" s="287"/>
      <c r="EM126" s="287"/>
      <c r="EN126" s="287"/>
      <c r="EO126" s="287"/>
      <c r="EP126" s="287"/>
      <c r="EQ126" s="287"/>
      <c r="ER126" s="287"/>
      <c r="ES126" s="287"/>
      <c r="ET126" s="287"/>
      <c r="EU126" s="287"/>
      <c r="EV126" s="287"/>
      <c r="EW126" s="287"/>
      <c r="EX126" s="287"/>
      <c r="EY126" s="287"/>
      <c r="EZ126" s="287"/>
      <c r="FA126" s="287"/>
      <c r="FB126" s="287"/>
      <c r="FC126" s="287"/>
      <c r="FD126" s="287"/>
      <c r="FE126" s="287"/>
      <c r="FF126" s="287"/>
      <c r="FG126" s="287"/>
      <c r="FH126" s="287"/>
      <c r="FI126" s="287"/>
      <c r="FJ126" s="287"/>
      <c r="FK126" s="287"/>
      <c r="FL126" s="287"/>
      <c r="FM126" s="287"/>
      <c r="FN126" s="288"/>
    </row>
    <row r="127" spans="1:170" ht="20.25" customHeight="1">
      <c r="A127" s="665"/>
      <c r="B127" s="666"/>
      <c r="C127" s="666"/>
      <c r="D127" s="662"/>
      <c r="E127" s="662"/>
      <c r="F127" s="662"/>
      <c r="G127" s="662"/>
      <c r="H127" s="668"/>
      <c r="I127" s="662"/>
      <c r="J127" s="662"/>
      <c r="K127" s="664"/>
      <c r="L127" s="664"/>
      <c r="M127" s="659"/>
      <c r="N127" s="659"/>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c r="BO127" s="287"/>
      <c r="BP127" s="287"/>
      <c r="BQ127" s="287"/>
      <c r="BR127" s="287"/>
      <c r="BS127" s="287"/>
      <c r="BT127" s="287"/>
      <c r="BU127" s="287"/>
      <c r="BV127" s="287"/>
      <c r="BW127" s="287"/>
      <c r="BX127" s="287"/>
      <c r="BY127" s="287"/>
      <c r="BZ127" s="287"/>
      <c r="CA127" s="287"/>
      <c r="CB127" s="287"/>
      <c r="CC127" s="287"/>
      <c r="CD127" s="287"/>
      <c r="CE127" s="287"/>
      <c r="CF127" s="287"/>
      <c r="CG127" s="287"/>
      <c r="CH127" s="287"/>
      <c r="CI127" s="287"/>
      <c r="CJ127" s="287"/>
      <c r="CK127" s="287"/>
      <c r="CL127" s="287"/>
      <c r="CM127" s="287"/>
      <c r="CN127" s="287"/>
      <c r="CO127" s="287"/>
      <c r="CP127" s="287"/>
      <c r="CQ127" s="287"/>
      <c r="CR127" s="287"/>
      <c r="CS127" s="287"/>
      <c r="CT127" s="287"/>
      <c r="CU127" s="287"/>
      <c r="CV127" s="287"/>
      <c r="CW127" s="287"/>
      <c r="CX127" s="287"/>
      <c r="CY127" s="287"/>
      <c r="CZ127" s="287"/>
      <c r="DA127" s="287"/>
      <c r="DB127" s="287"/>
      <c r="DC127" s="287"/>
      <c r="DD127" s="287"/>
      <c r="DE127" s="287"/>
      <c r="DF127" s="287"/>
      <c r="DG127" s="287"/>
      <c r="DH127" s="287"/>
      <c r="DI127" s="287"/>
      <c r="DJ127" s="287"/>
      <c r="DK127" s="287"/>
      <c r="DL127" s="287"/>
      <c r="DM127" s="287"/>
      <c r="DN127" s="287"/>
      <c r="DO127" s="287"/>
      <c r="DP127" s="287"/>
      <c r="DQ127" s="287"/>
      <c r="DR127" s="287"/>
      <c r="DS127" s="287"/>
      <c r="DT127" s="287"/>
      <c r="DU127" s="287"/>
      <c r="DV127" s="287"/>
      <c r="DW127" s="287"/>
      <c r="DX127" s="287"/>
      <c r="DY127" s="287"/>
      <c r="DZ127" s="287"/>
      <c r="EA127" s="287"/>
      <c r="EB127" s="287"/>
      <c r="EC127" s="287"/>
      <c r="ED127" s="287"/>
      <c r="EE127" s="287"/>
      <c r="EF127" s="287"/>
      <c r="EG127" s="287"/>
      <c r="EH127" s="287"/>
      <c r="EI127" s="287"/>
      <c r="EJ127" s="287"/>
      <c r="EK127" s="287"/>
      <c r="EL127" s="287"/>
      <c r="EM127" s="287"/>
      <c r="EN127" s="287"/>
      <c r="EO127" s="287"/>
      <c r="EP127" s="287"/>
      <c r="EQ127" s="287"/>
      <c r="ER127" s="287"/>
      <c r="ES127" s="287"/>
      <c r="ET127" s="287"/>
      <c r="EU127" s="287"/>
      <c r="EV127" s="287"/>
      <c r="EW127" s="287"/>
      <c r="EX127" s="287"/>
      <c r="EY127" s="287"/>
      <c r="EZ127" s="287"/>
      <c r="FA127" s="287"/>
      <c r="FB127" s="287"/>
      <c r="FC127" s="287"/>
      <c r="FD127" s="287"/>
      <c r="FE127" s="287"/>
      <c r="FF127" s="287"/>
      <c r="FG127" s="287"/>
      <c r="FH127" s="287"/>
      <c r="FI127" s="287"/>
      <c r="FJ127" s="287"/>
      <c r="FK127" s="287"/>
      <c r="FL127" s="287"/>
      <c r="FM127" s="287"/>
      <c r="FN127" s="288"/>
    </row>
    <row r="128" spans="1:170" ht="20.25" customHeight="1">
      <c r="A128" s="665"/>
      <c r="B128" s="666"/>
      <c r="C128" s="666"/>
      <c r="D128" s="662"/>
      <c r="E128" s="662"/>
      <c r="F128" s="662"/>
      <c r="G128" s="662"/>
      <c r="H128" s="668"/>
      <c r="I128" s="662"/>
      <c r="J128" s="662"/>
      <c r="K128" s="664"/>
      <c r="L128" s="664"/>
      <c r="M128" s="659"/>
      <c r="N128" s="659"/>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c r="BO128" s="287"/>
      <c r="BP128" s="287"/>
      <c r="BQ128" s="287"/>
      <c r="BR128" s="287"/>
      <c r="BS128" s="287"/>
      <c r="BT128" s="287"/>
      <c r="BU128" s="287"/>
      <c r="BV128" s="287"/>
      <c r="BW128" s="287"/>
      <c r="BX128" s="287"/>
      <c r="BY128" s="287"/>
      <c r="BZ128" s="287"/>
      <c r="CA128" s="287"/>
      <c r="CB128" s="287"/>
      <c r="CC128" s="287"/>
      <c r="CD128" s="287"/>
      <c r="CE128" s="287"/>
      <c r="CF128" s="287"/>
      <c r="CG128" s="287"/>
      <c r="CH128" s="287"/>
      <c r="CI128" s="287"/>
      <c r="CJ128" s="287"/>
      <c r="CK128" s="287"/>
      <c r="CL128" s="287"/>
      <c r="CM128" s="287"/>
      <c r="CN128" s="287"/>
      <c r="CO128" s="287"/>
      <c r="CP128" s="287"/>
      <c r="CQ128" s="287"/>
      <c r="CR128" s="287"/>
      <c r="CS128" s="287"/>
      <c r="CT128" s="287"/>
      <c r="CU128" s="287"/>
      <c r="CV128" s="287"/>
      <c r="CW128" s="287"/>
      <c r="CX128" s="287"/>
      <c r="CY128" s="287"/>
      <c r="CZ128" s="287"/>
      <c r="DA128" s="287"/>
      <c r="DB128" s="287"/>
      <c r="DC128" s="287"/>
      <c r="DD128" s="287"/>
      <c r="DE128" s="287"/>
      <c r="DF128" s="287"/>
      <c r="DG128" s="287"/>
      <c r="DH128" s="287"/>
      <c r="DI128" s="287"/>
      <c r="DJ128" s="287"/>
      <c r="DK128" s="287"/>
      <c r="DL128" s="287"/>
      <c r="DM128" s="287"/>
      <c r="DN128" s="287"/>
      <c r="DO128" s="287"/>
      <c r="DP128" s="287"/>
      <c r="DQ128" s="287"/>
      <c r="DR128" s="287"/>
      <c r="DS128" s="287"/>
      <c r="DT128" s="287"/>
      <c r="DU128" s="287"/>
      <c r="DV128" s="287"/>
      <c r="DW128" s="287"/>
      <c r="DX128" s="287"/>
      <c r="DY128" s="287"/>
      <c r="DZ128" s="287"/>
      <c r="EA128" s="287"/>
      <c r="EB128" s="287"/>
      <c r="EC128" s="287"/>
      <c r="ED128" s="287"/>
      <c r="EE128" s="287"/>
      <c r="EF128" s="287"/>
      <c r="EG128" s="287"/>
      <c r="EH128" s="287"/>
      <c r="EI128" s="287"/>
      <c r="EJ128" s="287"/>
      <c r="EK128" s="287"/>
      <c r="EL128" s="287"/>
      <c r="EM128" s="287"/>
      <c r="EN128" s="287"/>
      <c r="EO128" s="287"/>
      <c r="EP128" s="287"/>
      <c r="EQ128" s="287"/>
      <c r="ER128" s="287"/>
      <c r="ES128" s="287"/>
      <c r="ET128" s="287"/>
      <c r="EU128" s="287"/>
      <c r="EV128" s="287"/>
      <c r="EW128" s="287"/>
      <c r="EX128" s="287"/>
      <c r="EY128" s="287"/>
      <c r="EZ128" s="287"/>
      <c r="FA128" s="287"/>
      <c r="FB128" s="287"/>
      <c r="FC128" s="287"/>
      <c r="FD128" s="287"/>
      <c r="FE128" s="287"/>
      <c r="FF128" s="287"/>
      <c r="FG128" s="287"/>
      <c r="FH128" s="287"/>
      <c r="FI128" s="287"/>
      <c r="FJ128" s="287"/>
      <c r="FK128" s="287"/>
      <c r="FL128" s="287"/>
      <c r="FM128" s="287"/>
      <c r="FN128" s="288"/>
    </row>
    <row r="129" spans="1:170" ht="20.25" customHeight="1">
      <c r="A129" s="665">
        <f>'7- Mapa Final'!A130</f>
        <v>13</v>
      </c>
      <c r="B129" s="666" t="str">
        <f>'7- Mapa Final'!B130</f>
        <v>Ofrecer, prometer, entregar, aceptar o solicitar una ventaja indebida para:
Permitir el uso de los bienes muebles e inmuebles, equipos y consumibles de la entidad con destino diferente a lo establecido.</v>
      </c>
      <c r="C129" s="666" t="str">
        <f>'7- Mapa Final'!C130</f>
        <v xml:space="preserve">Permitir el uso o destinación de los bienes muebles, inmuebles, equipos y consumibles de la entidad con proposito diferente a lo establecido </v>
      </c>
      <c r="D129" s="667" t="str">
        <f>'7- Mapa Final'!J130</f>
        <v>Muy Baja - 1</v>
      </c>
      <c r="E129" s="667" t="str">
        <f>'7- Mapa Final'!K130</f>
        <v>Moderado - 3</v>
      </c>
      <c r="F129" s="662" t="str">
        <f>'7- Mapa Final'!M130</f>
        <v>Moderado - 3</v>
      </c>
      <c r="G129" s="662" t="str">
        <f>'7- Mapa Final'!N130</f>
        <v>Reducir (Mitigar)</v>
      </c>
      <c r="H129" s="668" t="str">
        <f>'7- Mapa Final'!O130</f>
        <v>Informe trimestral de seguimiento al cumplimiento de las actividades del Sistema de Gestión Antisoborno</v>
      </c>
      <c r="I129" s="662" t="s">
        <v>542</v>
      </c>
      <c r="J129" s="662"/>
      <c r="K129" s="663">
        <v>45474</v>
      </c>
      <c r="L129" s="663">
        <v>45565</v>
      </c>
      <c r="M129" s="659" t="s">
        <v>582</v>
      </c>
      <c r="N129" s="659" t="s">
        <v>416</v>
      </c>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c r="BO129" s="287"/>
      <c r="BP129" s="287"/>
      <c r="BQ129" s="287"/>
      <c r="BR129" s="287"/>
      <c r="BS129" s="287"/>
      <c r="BT129" s="287"/>
      <c r="BU129" s="287"/>
      <c r="BV129" s="287"/>
      <c r="BW129" s="287"/>
      <c r="BX129" s="287"/>
      <c r="BY129" s="287"/>
      <c r="BZ129" s="28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87"/>
      <c r="DQ129" s="287"/>
      <c r="DR129" s="287"/>
      <c r="DS129" s="287"/>
      <c r="DT129" s="287"/>
      <c r="DU129" s="287"/>
      <c r="DV129" s="287"/>
      <c r="DW129" s="287"/>
      <c r="DX129" s="287"/>
      <c r="DY129" s="287"/>
      <c r="DZ129" s="287"/>
      <c r="EA129" s="287"/>
      <c r="EB129" s="287"/>
      <c r="EC129" s="287"/>
      <c r="ED129" s="287"/>
      <c r="EE129" s="287"/>
      <c r="EF129" s="287"/>
      <c r="EG129" s="287"/>
      <c r="EH129" s="287"/>
      <c r="EI129" s="287"/>
      <c r="EJ129" s="287"/>
      <c r="EK129" s="287"/>
      <c r="EL129" s="287"/>
      <c r="EM129" s="287"/>
      <c r="EN129" s="287"/>
      <c r="EO129" s="287"/>
      <c r="EP129" s="287"/>
      <c r="EQ129" s="287"/>
      <c r="ER129" s="287"/>
      <c r="ES129" s="287"/>
      <c r="ET129" s="287"/>
      <c r="EU129" s="287"/>
      <c r="EV129" s="287"/>
      <c r="EW129" s="287"/>
      <c r="EX129" s="287"/>
      <c r="EY129" s="287"/>
      <c r="EZ129" s="287"/>
      <c r="FA129" s="287"/>
      <c r="FB129" s="287"/>
      <c r="FC129" s="287"/>
      <c r="FD129" s="287"/>
      <c r="FE129" s="287"/>
      <c r="FF129" s="287"/>
      <c r="FG129" s="287"/>
      <c r="FH129" s="287"/>
      <c r="FI129" s="287"/>
      <c r="FJ129" s="287"/>
      <c r="FK129" s="287"/>
      <c r="FL129" s="287"/>
      <c r="FM129" s="287"/>
      <c r="FN129" s="288"/>
    </row>
    <row r="130" spans="1:170" ht="20.25" customHeight="1">
      <c r="A130" s="665"/>
      <c r="B130" s="666"/>
      <c r="C130" s="666"/>
      <c r="D130" s="662"/>
      <c r="E130" s="662"/>
      <c r="F130" s="662"/>
      <c r="G130" s="662"/>
      <c r="H130" s="668"/>
      <c r="I130" s="662"/>
      <c r="J130" s="662"/>
      <c r="K130" s="664"/>
      <c r="L130" s="664"/>
      <c r="M130" s="659"/>
      <c r="N130" s="659"/>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c r="BR130" s="287"/>
      <c r="BS130" s="287"/>
      <c r="BT130" s="287"/>
      <c r="BU130" s="287"/>
      <c r="BV130" s="287"/>
      <c r="BW130" s="287"/>
      <c r="BX130" s="287"/>
      <c r="BY130" s="287"/>
      <c r="BZ130" s="28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87"/>
      <c r="DQ130" s="287"/>
      <c r="DR130" s="287"/>
      <c r="DS130" s="287"/>
      <c r="DT130" s="287"/>
      <c r="DU130" s="287"/>
      <c r="DV130" s="287"/>
      <c r="DW130" s="287"/>
      <c r="DX130" s="287"/>
      <c r="DY130" s="287"/>
      <c r="DZ130" s="287"/>
      <c r="EA130" s="287"/>
      <c r="EB130" s="287"/>
      <c r="EC130" s="287"/>
      <c r="ED130" s="287"/>
      <c r="EE130" s="287"/>
      <c r="EF130" s="287"/>
      <c r="EG130" s="287"/>
      <c r="EH130" s="287"/>
      <c r="EI130" s="287"/>
      <c r="EJ130" s="287"/>
      <c r="EK130" s="287"/>
      <c r="EL130" s="287"/>
      <c r="EM130" s="287"/>
      <c r="EN130" s="287"/>
      <c r="EO130" s="287"/>
      <c r="EP130" s="287"/>
      <c r="EQ130" s="287"/>
      <c r="ER130" s="287"/>
      <c r="ES130" s="287"/>
      <c r="ET130" s="287"/>
      <c r="EU130" s="287"/>
      <c r="EV130" s="287"/>
      <c r="EW130" s="287"/>
      <c r="EX130" s="287"/>
      <c r="EY130" s="287"/>
      <c r="EZ130" s="287"/>
      <c r="FA130" s="287"/>
      <c r="FB130" s="287"/>
      <c r="FC130" s="287"/>
      <c r="FD130" s="287"/>
      <c r="FE130" s="287"/>
      <c r="FF130" s="287"/>
      <c r="FG130" s="287"/>
      <c r="FH130" s="287"/>
      <c r="FI130" s="287"/>
      <c r="FJ130" s="287"/>
      <c r="FK130" s="287"/>
      <c r="FL130" s="287"/>
      <c r="FM130" s="287"/>
      <c r="FN130" s="288"/>
    </row>
    <row r="131" spans="1:170" ht="20.25" customHeight="1">
      <c r="A131" s="665"/>
      <c r="B131" s="666"/>
      <c r="C131" s="666"/>
      <c r="D131" s="662"/>
      <c r="E131" s="662"/>
      <c r="F131" s="662"/>
      <c r="G131" s="662"/>
      <c r="H131" s="668"/>
      <c r="I131" s="662"/>
      <c r="J131" s="662"/>
      <c r="K131" s="664"/>
      <c r="L131" s="664"/>
      <c r="M131" s="659"/>
      <c r="N131" s="659"/>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87"/>
      <c r="DQ131" s="287"/>
      <c r="DR131" s="287"/>
      <c r="DS131" s="287"/>
      <c r="DT131" s="287"/>
      <c r="DU131" s="287"/>
      <c r="DV131" s="287"/>
      <c r="DW131" s="287"/>
      <c r="DX131" s="287"/>
      <c r="DY131" s="287"/>
      <c r="DZ131" s="287"/>
      <c r="EA131" s="287"/>
      <c r="EB131" s="287"/>
      <c r="EC131" s="287"/>
      <c r="ED131" s="287"/>
      <c r="EE131" s="287"/>
      <c r="EF131" s="287"/>
      <c r="EG131" s="287"/>
      <c r="EH131" s="287"/>
      <c r="EI131" s="287"/>
      <c r="EJ131" s="287"/>
      <c r="EK131" s="287"/>
      <c r="EL131" s="287"/>
      <c r="EM131" s="287"/>
      <c r="EN131" s="287"/>
      <c r="EO131" s="287"/>
      <c r="EP131" s="287"/>
      <c r="EQ131" s="287"/>
      <c r="ER131" s="287"/>
      <c r="ES131" s="287"/>
      <c r="ET131" s="287"/>
      <c r="EU131" s="287"/>
      <c r="EV131" s="287"/>
      <c r="EW131" s="287"/>
      <c r="EX131" s="287"/>
      <c r="EY131" s="287"/>
      <c r="EZ131" s="287"/>
      <c r="FA131" s="287"/>
      <c r="FB131" s="287"/>
      <c r="FC131" s="287"/>
      <c r="FD131" s="287"/>
      <c r="FE131" s="287"/>
      <c r="FF131" s="287"/>
      <c r="FG131" s="287"/>
      <c r="FH131" s="287"/>
      <c r="FI131" s="287"/>
      <c r="FJ131" s="287"/>
      <c r="FK131" s="287"/>
      <c r="FL131" s="287"/>
      <c r="FM131" s="287"/>
      <c r="FN131" s="288"/>
    </row>
    <row r="132" spans="1:170" ht="20.25" customHeight="1">
      <c r="A132" s="665"/>
      <c r="B132" s="666"/>
      <c r="C132" s="666"/>
      <c r="D132" s="662"/>
      <c r="E132" s="662"/>
      <c r="F132" s="662"/>
      <c r="G132" s="662"/>
      <c r="H132" s="668"/>
      <c r="I132" s="662"/>
      <c r="J132" s="662"/>
      <c r="K132" s="664"/>
      <c r="L132" s="664"/>
      <c r="M132" s="659"/>
      <c r="N132" s="659"/>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c r="BZ132" s="287"/>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87"/>
      <c r="DQ132" s="287"/>
      <c r="DR132" s="287"/>
      <c r="DS132" s="287"/>
      <c r="DT132" s="287"/>
      <c r="DU132" s="287"/>
      <c r="DV132" s="287"/>
      <c r="DW132" s="287"/>
      <c r="DX132" s="287"/>
      <c r="DY132" s="287"/>
      <c r="DZ132" s="287"/>
      <c r="EA132" s="287"/>
      <c r="EB132" s="287"/>
      <c r="EC132" s="287"/>
      <c r="ED132" s="287"/>
      <c r="EE132" s="287"/>
      <c r="EF132" s="287"/>
      <c r="EG132" s="287"/>
      <c r="EH132" s="287"/>
      <c r="EI132" s="287"/>
      <c r="EJ132" s="287"/>
      <c r="EK132" s="287"/>
      <c r="EL132" s="287"/>
      <c r="EM132" s="287"/>
      <c r="EN132" s="287"/>
      <c r="EO132" s="287"/>
      <c r="EP132" s="287"/>
      <c r="EQ132" s="287"/>
      <c r="ER132" s="287"/>
      <c r="ES132" s="287"/>
      <c r="ET132" s="287"/>
      <c r="EU132" s="287"/>
      <c r="EV132" s="287"/>
      <c r="EW132" s="287"/>
      <c r="EX132" s="287"/>
      <c r="EY132" s="287"/>
      <c r="EZ132" s="287"/>
      <c r="FA132" s="287"/>
      <c r="FB132" s="287"/>
      <c r="FC132" s="287"/>
      <c r="FD132" s="287"/>
      <c r="FE132" s="287"/>
      <c r="FF132" s="287"/>
      <c r="FG132" s="287"/>
      <c r="FH132" s="287"/>
      <c r="FI132" s="287"/>
      <c r="FJ132" s="287"/>
      <c r="FK132" s="287"/>
      <c r="FL132" s="287"/>
      <c r="FM132" s="287"/>
      <c r="FN132" s="288"/>
    </row>
    <row r="133" spans="1:170" ht="20.25" customHeight="1">
      <c r="A133" s="665"/>
      <c r="B133" s="666"/>
      <c r="C133" s="666"/>
      <c r="D133" s="662"/>
      <c r="E133" s="662"/>
      <c r="F133" s="662"/>
      <c r="G133" s="662"/>
      <c r="H133" s="668"/>
      <c r="I133" s="662"/>
      <c r="J133" s="662"/>
      <c r="K133" s="664"/>
      <c r="L133" s="664"/>
      <c r="M133" s="659"/>
      <c r="N133" s="659"/>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87"/>
      <c r="DQ133" s="287"/>
      <c r="DR133" s="287"/>
      <c r="DS133" s="287"/>
      <c r="DT133" s="287"/>
      <c r="DU133" s="287"/>
      <c r="DV133" s="287"/>
      <c r="DW133" s="287"/>
      <c r="DX133" s="287"/>
      <c r="DY133" s="287"/>
      <c r="DZ133" s="287"/>
      <c r="EA133" s="287"/>
      <c r="EB133" s="287"/>
      <c r="EC133" s="287"/>
      <c r="ED133" s="287"/>
      <c r="EE133" s="287"/>
      <c r="EF133" s="287"/>
      <c r="EG133" s="287"/>
      <c r="EH133" s="287"/>
      <c r="EI133" s="287"/>
      <c r="EJ133" s="287"/>
      <c r="EK133" s="287"/>
      <c r="EL133" s="287"/>
      <c r="EM133" s="287"/>
      <c r="EN133" s="287"/>
      <c r="EO133" s="287"/>
      <c r="EP133" s="287"/>
      <c r="EQ133" s="287"/>
      <c r="ER133" s="287"/>
      <c r="ES133" s="287"/>
      <c r="ET133" s="287"/>
      <c r="EU133" s="287"/>
      <c r="EV133" s="287"/>
      <c r="EW133" s="287"/>
      <c r="EX133" s="287"/>
      <c r="EY133" s="287"/>
      <c r="EZ133" s="287"/>
      <c r="FA133" s="287"/>
      <c r="FB133" s="287"/>
      <c r="FC133" s="287"/>
      <c r="FD133" s="287"/>
      <c r="FE133" s="287"/>
      <c r="FF133" s="287"/>
      <c r="FG133" s="287"/>
      <c r="FH133" s="287"/>
      <c r="FI133" s="287"/>
      <c r="FJ133" s="287"/>
      <c r="FK133" s="287"/>
      <c r="FL133" s="287"/>
      <c r="FM133" s="287"/>
      <c r="FN133" s="288"/>
    </row>
    <row r="134" spans="1:170" ht="20.25" customHeight="1">
      <c r="A134" s="665"/>
      <c r="B134" s="666"/>
      <c r="C134" s="666"/>
      <c r="D134" s="662"/>
      <c r="E134" s="662"/>
      <c r="F134" s="662"/>
      <c r="G134" s="662"/>
      <c r="H134" s="668"/>
      <c r="I134" s="662"/>
      <c r="J134" s="662"/>
      <c r="K134" s="664"/>
      <c r="L134" s="664"/>
      <c r="M134" s="659"/>
      <c r="N134" s="659"/>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87"/>
      <c r="DQ134" s="287"/>
      <c r="DR134" s="287"/>
      <c r="DS134" s="287"/>
      <c r="DT134" s="287"/>
      <c r="DU134" s="287"/>
      <c r="DV134" s="287"/>
      <c r="DW134" s="287"/>
      <c r="DX134" s="287"/>
      <c r="DY134" s="287"/>
      <c r="DZ134" s="287"/>
      <c r="EA134" s="287"/>
      <c r="EB134" s="287"/>
      <c r="EC134" s="287"/>
      <c r="ED134" s="287"/>
      <c r="EE134" s="287"/>
      <c r="EF134" s="287"/>
      <c r="EG134" s="287"/>
      <c r="EH134" s="287"/>
      <c r="EI134" s="287"/>
      <c r="EJ134" s="287"/>
      <c r="EK134" s="287"/>
      <c r="EL134" s="287"/>
      <c r="EM134" s="287"/>
      <c r="EN134" s="287"/>
      <c r="EO134" s="287"/>
      <c r="EP134" s="287"/>
      <c r="EQ134" s="287"/>
      <c r="ER134" s="287"/>
      <c r="ES134" s="287"/>
      <c r="ET134" s="287"/>
      <c r="EU134" s="287"/>
      <c r="EV134" s="287"/>
      <c r="EW134" s="287"/>
      <c r="EX134" s="287"/>
      <c r="EY134" s="287"/>
      <c r="EZ134" s="287"/>
      <c r="FA134" s="287"/>
      <c r="FB134" s="287"/>
      <c r="FC134" s="287"/>
      <c r="FD134" s="287"/>
      <c r="FE134" s="287"/>
      <c r="FF134" s="287"/>
      <c r="FG134" s="287"/>
      <c r="FH134" s="287"/>
      <c r="FI134" s="287"/>
      <c r="FJ134" s="287"/>
      <c r="FK134" s="287"/>
      <c r="FL134" s="287"/>
      <c r="FM134" s="287"/>
      <c r="FN134" s="288"/>
    </row>
    <row r="135" spans="1:170" ht="20.25" customHeight="1">
      <c r="A135" s="665"/>
      <c r="B135" s="666"/>
      <c r="C135" s="666"/>
      <c r="D135" s="662"/>
      <c r="E135" s="662"/>
      <c r="F135" s="662"/>
      <c r="G135" s="662"/>
      <c r="H135" s="668"/>
      <c r="I135" s="662"/>
      <c r="J135" s="662"/>
      <c r="K135" s="664"/>
      <c r="L135" s="664"/>
      <c r="M135" s="659"/>
      <c r="N135" s="659"/>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c r="EA135" s="287"/>
      <c r="EB135" s="287"/>
      <c r="EC135" s="287"/>
      <c r="ED135" s="287"/>
      <c r="EE135" s="287"/>
      <c r="EF135" s="287"/>
      <c r="EG135" s="287"/>
      <c r="EH135" s="287"/>
      <c r="EI135" s="287"/>
      <c r="EJ135" s="287"/>
      <c r="EK135" s="287"/>
      <c r="EL135" s="287"/>
      <c r="EM135" s="287"/>
      <c r="EN135" s="287"/>
      <c r="EO135" s="287"/>
      <c r="EP135" s="287"/>
      <c r="EQ135" s="287"/>
      <c r="ER135" s="287"/>
      <c r="ES135" s="287"/>
      <c r="ET135" s="287"/>
      <c r="EU135" s="287"/>
      <c r="EV135" s="287"/>
      <c r="EW135" s="287"/>
      <c r="EX135" s="287"/>
      <c r="EY135" s="287"/>
      <c r="EZ135" s="287"/>
      <c r="FA135" s="287"/>
      <c r="FB135" s="287"/>
      <c r="FC135" s="287"/>
      <c r="FD135" s="287"/>
      <c r="FE135" s="287"/>
      <c r="FF135" s="287"/>
      <c r="FG135" s="287"/>
      <c r="FH135" s="287"/>
      <c r="FI135" s="287"/>
      <c r="FJ135" s="287"/>
      <c r="FK135" s="287"/>
      <c r="FL135" s="287"/>
      <c r="FM135" s="287"/>
      <c r="FN135" s="288"/>
    </row>
    <row r="136" spans="1:170" ht="20.25" customHeight="1">
      <c r="A136" s="665"/>
      <c r="B136" s="666"/>
      <c r="C136" s="666"/>
      <c r="D136" s="662"/>
      <c r="E136" s="662"/>
      <c r="F136" s="662"/>
      <c r="G136" s="662"/>
      <c r="H136" s="668"/>
      <c r="I136" s="662"/>
      <c r="J136" s="662"/>
      <c r="K136" s="664"/>
      <c r="L136" s="664"/>
      <c r="M136" s="659"/>
      <c r="N136" s="659"/>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c r="BO136" s="287"/>
      <c r="BP136" s="287"/>
      <c r="BQ136" s="287"/>
      <c r="BR136" s="287"/>
      <c r="BS136" s="287"/>
      <c r="BT136" s="287"/>
      <c r="BU136" s="287"/>
      <c r="BV136" s="287"/>
      <c r="BW136" s="287"/>
      <c r="BX136" s="287"/>
      <c r="BY136" s="287"/>
      <c r="BZ136" s="287"/>
      <c r="CA136" s="287"/>
      <c r="CB136" s="287"/>
      <c r="CC136" s="287"/>
      <c r="CD136" s="287"/>
      <c r="CE136" s="287"/>
      <c r="CF136" s="287"/>
      <c r="CG136" s="287"/>
      <c r="CH136" s="287"/>
      <c r="CI136" s="287"/>
      <c r="CJ136" s="287"/>
      <c r="CK136" s="287"/>
      <c r="CL136" s="287"/>
      <c r="CM136" s="287"/>
      <c r="CN136" s="287"/>
      <c r="CO136" s="287"/>
      <c r="CP136" s="287"/>
      <c r="CQ136" s="287"/>
      <c r="CR136" s="287"/>
      <c r="CS136" s="287"/>
      <c r="CT136" s="287"/>
      <c r="CU136" s="287"/>
      <c r="CV136" s="287"/>
      <c r="CW136" s="287"/>
      <c r="CX136" s="287"/>
      <c r="CY136" s="287"/>
      <c r="CZ136" s="287"/>
      <c r="DA136" s="287"/>
      <c r="DB136" s="287"/>
      <c r="DC136" s="287"/>
      <c r="DD136" s="287"/>
      <c r="DE136" s="287"/>
      <c r="DF136" s="287"/>
      <c r="DG136" s="287"/>
      <c r="DH136" s="287"/>
      <c r="DI136" s="287"/>
      <c r="DJ136" s="287"/>
      <c r="DK136" s="287"/>
      <c r="DL136" s="287"/>
      <c r="DM136" s="287"/>
      <c r="DN136" s="287"/>
      <c r="DO136" s="287"/>
      <c r="DP136" s="287"/>
      <c r="DQ136" s="287"/>
      <c r="DR136" s="287"/>
      <c r="DS136" s="287"/>
      <c r="DT136" s="287"/>
      <c r="DU136" s="287"/>
      <c r="DV136" s="287"/>
      <c r="DW136" s="287"/>
      <c r="DX136" s="287"/>
      <c r="DY136" s="287"/>
      <c r="DZ136" s="287"/>
      <c r="EA136" s="287"/>
      <c r="EB136" s="287"/>
      <c r="EC136" s="287"/>
      <c r="ED136" s="287"/>
      <c r="EE136" s="287"/>
      <c r="EF136" s="287"/>
      <c r="EG136" s="287"/>
      <c r="EH136" s="287"/>
      <c r="EI136" s="287"/>
      <c r="EJ136" s="287"/>
      <c r="EK136" s="287"/>
      <c r="EL136" s="287"/>
      <c r="EM136" s="287"/>
      <c r="EN136" s="287"/>
      <c r="EO136" s="287"/>
      <c r="EP136" s="287"/>
      <c r="EQ136" s="287"/>
      <c r="ER136" s="287"/>
      <c r="ES136" s="287"/>
      <c r="ET136" s="287"/>
      <c r="EU136" s="287"/>
      <c r="EV136" s="287"/>
      <c r="EW136" s="287"/>
      <c r="EX136" s="287"/>
      <c r="EY136" s="287"/>
      <c r="EZ136" s="287"/>
      <c r="FA136" s="287"/>
      <c r="FB136" s="287"/>
      <c r="FC136" s="287"/>
      <c r="FD136" s="287"/>
      <c r="FE136" s="287"/>
      <c r="FF136" s="287"/>
      <c r="FG136" s="287"/>
      <c r="FH136" s="287"/>
      <c r="FI136" s="287"/>
      <c r="FJ136" s="287"/>
      <c r="FK136" s="287"/>
      <c r="FL136" s="287"/>
      <c r="FM136" s="287"/>
      <c r="FN136" s="288"/>
    </row>
    <row r="137" spans="1:170" ht="20.25" customHeight="1">
      <c r="A137" s="665"/>
      <c r="B137" s="666"/>
      <c r="C137" s="666"/>
      <c r="D137" s="662"/>
      <c r="E137" s="662"/>
      <c r="F137" s="662"/>
      <c r="G137" s="662"/>
      <c r="H137" s="668"/>
      <c r="I137" s="662"/>
      <c r="J137" s="662"/>
      <c r="K137" s="664"/>
      <c r="L137" s="664"/>
      <c r="M137" s="659"/>
      <c r="N137" s="659"/>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c r="BJ137" s="287"/>
      <c r="BK137" s="287"/>
      <c r="BL137" s="287"/>
      <c r="BM137" s="287"/>
      <c r="BN137" s="287"/>
      <c r="BO137" s="287"/>
      <c r="BP137" s="287"/>
      <c r="BQ137" s="287"/>
      <c r="BR137" s="287"/>
      <c r="BS137" s="287"/>
      <c r="BT137" s="287"/>
      <c r="BU137" s="287"/>
      <c r="BV137" s="287"/>
      <c r="BW137" s="287"/>
      <c r="BX137" s="287"/>
      <c r="BY137" s="287"/>
      <c r="BZ137" s="287"/>
      <c r="CA137" s="287"/>
      <c r="CB137" s="287"/>
      <c r="CC137" s="287"/>
      <c r="CD137" s="287"/>
      <c r="CE137" s="287"/>
      <c r="CF137" s="287"/>
      <c r="CG137" s="287"/>
      <c r="CH137" s="287"/>
      <c r="CI137" s="287"/>
      <c r="CJ137" s="287"/>
      <c r="CK137" s="287"/>
      <c r="CL137" s="287"/>
      <c r="CM137" s="287"/>
      <c r="CN137" s="287"/>
      <c r="CO137" s="287"/>
      <c r="CP137" s="287"/>
      <c r="CQ137" s="287"/>
      <c r="CR137" s="287"/>
      <c r="CS137" s="287"/>
      <c r="CT137" s="287"/>
      <c r="CU137" s="287"/>
      <c r="CV137" s="287"/>
      <c r="CW137" s="287"/>
      <c r="CX137" s="287"/>
      <c r="CY137" s="287"/>
      <c r="CZ137" s="287"/>
      <c r="DA137" s="287"/>
      <c r="DB137" s="287"/>
      <c r="DC137" s="287"/>
      <c r="DD137" s="287"/>
      <c r="DE137" s="287"/>
      <c r="DF137" s="287"/>
      <c r="DG137" s="287"/>
      <c r="DH137" s="287"/>
      <c r="DI137" s="287"/>
      <c r="DJ137" s="287"/>
      <c r="DK137" s="287"/>
      <c r="DL137" s="287"/>
      <c r="DM137" s="287"/>
      <c r="DN137" s="287"/>
      <c r="DO137" s="287"/>
      <c r="DP137" s="287"/>
      <c r="DQ137" s="287"/>
      <c r="DR137" s="287"/>
      <c r="DS137" s="287"/>
      <c r="DT137" s="287"/>
      <c r="DU137" s="287"/>
      <c r="DV137" s="287"/>
      <c r="DW137" s="287"/>
      <c r="DX137" s="287"/>
      <c r="DY137" s="287"/>
      <c r="DZ137" s="287"/>
      <c r="EA137" s="287"/>
      <c r="EB137" s="287"/>
      <c r="EC137" s="287"/>
      <c r="ED137" s="287"/>
      <c r="EE137" s="287"/>
      <c r="EF137" s="287"/>
      <c r="EG137" s="287"/>
      <c r="EH137" s="287"/>
      <c r="EI137" s="287"/>
      <c r="EJ137" s="287"/>
      <c r="EK137" s="287"/>
      <c r="EL137" s="287"/>
      <c r="EM137" s="287"/>
      <c r="EN137" s="287"/>
      <c r="EO137" s="287"/>
      <c r="EP137" s="287"/>
      <c r="EQ137" s="287"/>
      <c r="ER137" s="287"/>
      <c r="ES137" s="287"/>
      <c r="ET137" s="287"/>
      <c r="EU137" s="287"/>
      <c r="EV137" s="287"/>
      <c r="EW137" s="287"/>
      <c r="EX137" s="287"/>
      <c r="EY137" s="287"/>
      <c r="EZ137" s="287"/>
      <c r="FA137" s="287"/>
      <c r="FB137" s="287"/>
      <c r="FC137" s="287"/>
      <c r="FD137" s="287"/>
      <c r="FE137" s="287"/>
      <c r="FF137" s="287"/>
      <c r="FG137" s="287"/>
      <c r="FH137" s="287"/>
      <c r="FI137" s="287"/>
      <c r="FJ137" s="287"/>
      <c r="FK137" s="287"/>
      <c r="FL137" s="287"/>
      <c r="FM137" s="287"/>
      <c r="FN137" s="288"/>
    </row>
    <row r="138" spans="1:170" ht="20.25" customHeight="1">
      <c r="A138" s="665"/>
      <c r="B138" s="666"/>
      <c r="C138" s="666"/>
      <c r="D138" s="662"/>
      <c r="E138" s="662"/>
      <c r="F138" s="662"/>
      <c r="G138" s="662"/>
      <c r="H138" s="668"/>
      <c r="I138" s="662"/>
      <c r="J138" s="662"/>
      <c r="K138" s="664"/>
      <c r="L138" s="664"/>
      <c r="M138" s="659"/>
      <c r="N138" s="659"/>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c r="BO138" s="287"/>
      <c r="BP138" s="287"/>
      <c r="BQ138" s="287"/>
      <c r="BR138" s="287"/>
      <c r="BS138" s="287"/>
      <c r="BT138" s="287"/>
      <c r="BU138" s="287"/>
      <c r="BV138" s="287"/>
      <c r="BW138" s="287"/>
      <c r="BX138" s="287"/>
      <c r="BY138" s="287"/>
      <c r="BZ138" s="287"/>
      <c r="CA138" s="287"/>
      <c r="CB138" s="287"/>
      <c r="CC138" s="287"/>
      <c r="CD138" s="287"/>
      <c r="CE138" s="287"/>
      <c r="CF138" s="287"/>
      <c r="CG138" s="287"/>
      <c r="CH138" s="287"/>
      <c r="CI138" s="287"/>
      <c r="CJ138" s="287"/>
      <c r="CK138" s="287"/>
      <c r="CL138" s="287"/>
      <c r="CM138" s="287"/>
      <c r="CN138" s="287"/>
      <c r="CO138" s="287"/>
      <c r="CP138" s="287"/>
      <c r="CQ138" s="287"/>
      <c r="CR138" s="287"/>
      <c r="CS138" s="287"/>
      <c r="CT138" s="287"/>
      <c r="CU138" s="287"/>
      <c r="CV138" s="287"/>
      <c r="CW138" s="287"/>
      <c r="CX138" s="287"/>
      <c r="CY138" s="287"/>
      <c r="CZ138" s="287"/>
      <c r="DA138" s="287"/>
      <c r="DB138" s="287"/>
      <c r="DC138" s="287"/>
      <c r="DD138" s="287"/>
      <c r="DE138" s="287"/>
      <c r="DF138" s="287"/>
      <c r="DG138" s="287"/>
      <c r="DH138" s="287"/>
      <c r="DI138" s="287"/>
      <c r="DJ138" s="287"/>
      <c r="DK138" s="287"/>
      <c r="DL138" s="287"/>
      <c r="DM138" s="287"/>
      <c r="DN138" s="287"/>
      <c r="DO138" s="287"/>
      <c r="DP138" s="287"/>
      <c r="DQ138" s="287"/>
      <c r="DR138" s="287"/>
      <c r="DS138" s="287"/>
      <c r="DT138" s="287"/>
      <c r="DU138" s="287"/>
      <c r="DV138" s="287"/>
      <c r="DW138" s="287"/>
      <c r="DX138" s="287"/>
      <c r="DY138" s="287"/>
      <c r="DZ138" s="287"/>
      <c r="EA138" s="287"/>
      <c r="EB138" s="287"/>
      <c r="EC138" s="287"/>
      <c r="ED138" s="287"/>
      <c r="EE138" s="287"/>
      <c r="EF138" s="287"/>
      <c r="EG138" s="287"/>
      <c r="EH138" s="287"/>
      <c r="EI138" s="287"/>
      <c r="EJ138" s="287"/>
      <c r="EK138" s="287"/>
      <c r="EL138" s="287"/>
      <c r="EM138" s="287"/>
      <c r="EN138" s="287"/>
      <c r="EO138" s="287"/>
      <c r="EP138" s="287"/>
      <c r="EQ138" s="287"/>
      <c r="ER138" s="287"/>
      <c r="ES138" s="287"/>
      <c r="ET138" s="287"/>
      <c r="EU138" s="287"/>
      <c r="EV138" s="287"/>
      <c r="EW138" s="287"/>
      <c r="EX138" s="287"/>
      <c r="EY138" s="287"/>
      <c r="EZ138" s="287"/>
      <c r="FA138" s="287"/>
      <c r="FB138" s="287"/>
      <c r="FC138" s="287"/>
      <c r="FD138" s="287"/>
      <c r="FE138" s="287"/>
      <c r="FF138" s="287"/>
      <c r="FG138" s="287"/>
      <c r="FH138" s="287"/>
      <c r="FI138" s="287"/>
      <c r="FJ138" s="287"/>
      <c r="FK138" s="287"/>
      <c r="FL138" s="287"/>
      <c r="FM138" s="287"/>
      <c r="FN138" s="288"/>
    </row>
    <row r="139" spans="1:170" ht="14.25" hidden="1" customHeight="1">
      <c r="A139" s="289"/>
      <c r="B139" s="289"/>
      <c r="C139" s="286"/>
      <c r="D139" s="286"/>
      <c r="E139" s="286"/>
      <c r="F139" s="286"/>
      <c r="G139" s="286"/>
      <c r="H139" s="286"/>
      <c r="I139" s="286"/>
      <c r="J139" s="286"/>
      <c r="K139" s="286"/>
      <c r="L139" s="286"/>
      <c r="M139" s="290"/>
      <c r="N139" s="290"/>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c r="BO139" s="287"/>
      <c r="BP139" s="287"/>
      <c r="BQ139" s="287"/>
      <c r="BR139" s="287"/>
      <c r="BS139" s="287"/>
      <c r="BT139" s="287"/>
      <c r="BU139" s="287"/>
      <c r="BV139" s="287"/>
      <c r="BW139" s="287"/>
      <c r="BX139" s="287"/>
      <c r="BY139" s="287"/>
      <c r="BZ139" s="287"/>
      <c r="CA139" s="287"/>
      <c r="CB139" s="287"/>
      <c r="CC139" s="287"/>
      <c r="CD139" s="287"/>
      <c r="CE139" s="287"/>
      <c r="CF139" s="287"/>
      <c r="CG139" s="287"/>
      <c r="CH139" s="287"/>
      <c r="CI139" s="287"/>
      <c r="CJ139" s="287"/>
      <c r="CK139" s="287"/>
      <c r="CL139" s="287"/>
      <c r="CM139" s="287"/>
      <c r="CN139" s="287"/>
      <c r="CO139" s="287"/>
      <c r="CP139" s="287"/>
      <c r="CQ139" s="287"/>
      <c r="CR139" s="287"/>
      <c r="CS139" s="287"/>
      <c r="CT139" s="287"/>
      <c r="CU139" s="287"/>
      <c r="CV139" s="287"/>
      <c r="CW139" s="287"/>
      <c r="CX139" s="287"/>
      <c r="CY139" s="287"/>
      <c r="CZ139" s="287"/>
      <c r="DA139" s="287"/>
      <c r="DB139" s="287"/>
      <c r="DC139" s="287"/>
      <c r="DD139" s="287"/>
      <c r="DE139" s="287"/>
      <c r="DF139" s="287"/>
      <c r="DG139" s="287"/>
      <c r="DH139" s="287"/>
      <c r="DI139" s="287"/>
      <c r="DJ139" s="287"/>
      <c r="DK139" s="287"/>
      <c r="DL139" s="287"/>
      <c r="DM139" s="287"/>
      <c r="DN139" s="287"/>
      <c r="DO139" s="287"/>
      <c r="DP139" s="287"/>
      <c r="DQ139" s="287"/>
      <c r="DR139" s="287"/>
      <c r="DS139" s="287"/>
      <c r="DT139" s="287"/>
      <c r="DU139" s="287"/>
      <c r="DV139" s="287"/>
      <c r="DW139" s="287"/>
      <c r="DX139" s="287"/>
      <c r="DY139" s="287"/>
      <c r="DZ139" s="287"/>
      <c r="EA139" s="287"/>
      <c r="EB139" s="287"/>
      <c r="EC139" s="287"/>
      <c r="ED139" s="287"/>
      <c r="EE139" s="287"/>
      <c r="EF139" s="287"/>
      <c r="EG139" s="287"/>
      <c r="EH139" s="287"/>
      <c r="EI139" s="287"/>
      <c r="EJ139" s="287"/>
      <c r="EK139" s="287"/>
      <c r="EL139" s="287"/>
      <c r="EM139" s="287"/>
      <c r="EN139" s="287"/>
      <c r="EO139" s="287"/>
      <c r="EP139" s="287"/>
      <c r="EQ139" s="287"/>
      <c r="ER139" s="287"/>
      <c r="ES139" s="287"/>
      <c r="ET139" s="287"/>
      <c r="EU139" s="287"/>
      <c r="EV139" s="287"/>
      <c r="EW139" s="287"/>
      <c r="EX139" s="287"/>
      <c r="EY139" s="287"/>
      <c r="EZ139" s="287"/>
      <c r="FA139" s="287"/>
      <c r="FB139" s="287"/>
      <c r="FC139" s="287"/>
      <c r="FD139" s="287"/>
      <c r="FE139" s="287"/>
      <c r="FF139" s="287"/>
      <c r="FG139" s="287"/>
      <c r="FH139" s="287"/>
      <c r="FI139" s="287"/>
      <c r="FJ139" s="287"/>
      <c r="FK139" s="287"/>
      <c r="FL139" s="287"/>
      <c r="FM139" s="287"/>
      <c r="FN139" s="288"/>
    </row>
    <row r="140" spans="1:170" hidden="1">
      <c r="A140" s="289"/>
      <c r="B140" s="289"/>
      <c r="C140" s="286"/>
      <c r="D140" s="286"/>
      <c r="E140" s="286"/>
      <c r="F140" s="286"/>
      <c r="G140" s="286"/>
      <c r="H140" s="286"/>
      <c r="I140" s="286"/>
      <c r="J140" s="286"/>
      <c r="K140" s="286"/>
      <c r="L140" s="286"/>
      <c r="M140" s="290"/>
      <c r="N140" s="290"/>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c r="BO140" s="287"/>
      <c r="BP140" s="287"/>
      <c r="BQ140" s="287"/>
      <c r="BR140" s="287"/>
      <c r="BS140" s="287"/>
      <c r="BT140" s="287"/>
      <c r="BU140" s="287"/>
      <c r="BV140" s="287"/>
      <c r="BW140" s="287"/>
      <c r="BX140" s="287"/>
      <c r="BY140" s="287"/>
      <c r="BZ140" s="287"/>
      <c r="CA140" s="287"/>
      <c r="CB140" s="287"/>
      <c r="CC140" s="287"/>
      <c r="CD140" s="287"/>
      <c r="CE140" s="287"/>
      <c r="CF140" s="287"/>
      <c r="CG140" s="287"/>
      <c r="CH140" s="287"/>
      <c r="CI140" s="287"/>
      <c r="CJ140" s="287"/>
      <c r="CK140" s="287"/>
      <c r="CL140" s="287"/>
      <c r="CM140" s="287"/>
      <c r="CN140" s="287"/>
      <c r="CO140" s="287"/>
      <c r="CP140" s="287"/>
      <c r="CQ140" s="287"/>
      <c r="CR140" s="287"/>
      <c r="CS140" s="287"/>
      <c r="CT140" s="287"/>
      <c r="CU140" s="287"/>
      <c r="CV140" s="287"/>
      <c r="CW140" s="287"/>
      <c r="CX140" s="287"/>
      <c r="CY140" s="287"/>
      <c r="CZ140" s="287"/>
      <c r="DA140" s="287"/>
      <c r="DB140" s="287"/>
      <c r="DC140" s="287"/>
      <c r="DD140" s="287"/>
      <c r="DE140" s="287"/>
      <c r="DF140" s="287"/>
      <c r="DG140" s="287"/>
      <c r="DH140" s="287"/>
      <c r="DI140" s="287"/>
      <c r="DJ140" s="287"/>
      <c r="DK140" s="287"/>
      <c r="DL140" s="287"/>
      <c r="DM140" s="287"/>
      <c r="DN140" s="287"/>
      <c r="DO140" s="287"/>
      <c r="DP140" s="287"/>
      <c r="DQ140" s="287"/>
      <c r="DR140" s="287"/>
      <c r="DS140" s="287"/>
      <c r="DT140" s="287"/>
      <c r="DU140" s="287"/>
      <c r="DV140" s="287"/>
      <c r="DW140" s="287"/>
      <c r="DX140" s="287"/>
      <c r="DY140" s="287"/>
      <c r="DZ140" s="287"/>
      <c r="EA140" s="287"/>
      <c r="EB140" s="287"/>
      <c r="EC140" s="287"/>
      <c r="ED140" s="287"/>
      <c r="EE140" s="287"/>
      <c r="EF140" s="287"/>
      <c r="EG140" s="287"/>
      <c r="EH140" s="287"/>
      <c r="EI140" s="287"/>
      <c r="EJ140" s="287"/>
      <c r="EK140" s="287"/>
      <c r="EL140" s="287"/>
      <c r="EM140" s="287"/>
      <c r="EN140" s="287"/>
      <c r="EO140" s="287"/>
      <c r="EP140" s="287"/>
      <c r="EQ140" s="287"/>
      <c r="ER140" s="287"/>
      <c r="ES140" s="287"/>
      <c r="ET140" s="287"/>
      <c r="EU140" s="287"/>
      <c r="EV140" s="287"/>
      <c r="EW140" s="287"/>
      <c r="EX140" s="287"/>
      <c r="EY140" s="287"/>
      <c r="EZ140" s="287"/>
      <c r="FA140" s="287"/>
      <c r="FB140" s="287"/>
      <c r="FC140" s="287"/>
      <c r="FD140" s="287"/>
      <c r="FE140" s="287"/>
      <c r="FF140" s="287"/>
      <c r="FG140" s="287"/>
      <c r="FH140" s="287"/>
      <c r="FI140" s="287"/>
      <c r="FJ140" s="287"/>
      <c r="FK140" s="287"/>
      <c r="FL140" s="287"/>
      <c r="FM140" s="287"/>
      <c r="FN140" s="288"/>
    </row>
    <row r="141" spans="1:170" hidden="1">
      <c r="A141" s="289"/>
      <c r="B141" s="289"/>
      <c r="C141" s="286"/>
      <c r="D141" s="286"/>
      <c r="E141" s="286"/>
      <c r="F141" s="286"/>
      <c r="G141" s="286"/>
      <c r="H141" s="286"/>
      <c r="I141" s="286"/>
      <c r="J141" s="286"/>
      <c r="K141" s="286"/>
      <c r="L141" s="286"/>
      <c r="M141" s="290"/>
      <c r="N141" s="290"/>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c r="BJ141" s="287"/>
      <c r="BK141" s="287"/>
      <c r="BL141" s="287"/>
      <c r="BM141" s="287"/>
      <c r="BN141" s="287"/>
      <c r="BO141" s="287"/>
      <c r="BP141" s="287"/>
      <c r="BQ141" s="287"/>
      <c r="BR141" s="287"/>
      <c r="BS141" s="287"/>
      <c r="BT141" s="287"/>
      <c r="BU141" s="287"/>
      <c r="BV141" s="287"/>
      <c r="BW141" s="287"/>
      <c r="BX141" s="287"/>
      <c r="BY141" s="287"/>
      <c r="BZ141" s="287"/>
      <c r="CA141" s="287"/>
      <c r="CB141" s="287"/>
      <c r="CC141" s="287"/>
      <c r="CD141" s="287"/>
      <c r="CE141" s="287"/>
      <c r="CF141" s="287"/>
      <c r="CG141" s="287"/>
      <c r="CH141" s="287"/>
      <c r="CI141" s="287"/>
      <c r="CJ141" s="287"/>
      <c r="CK141" s="287"/>
      <c r="CL141" s="287"/>
      <c r="CM141" s="287"/>
      <c r="CN141" s="287"/>
      <c r="CO141" s="287"/>
      <c r="CP141" s="287"/>
      <c r="CQ141" s="287"/>
      <c r="CR141" s="287"/>
      <c r="CS141" s="287"/>
      <c r="CT141" s="287"/>
      <c r="CU141" s="287"/>
      <c r="CV141" s="287"/>
      <c r="CW141" s="287"/>
      <c r="CX141" s="287"/>
      <c r="CY141" s="287"/>
      <c r="CZ141" s="287"/>
      <c r="DA141" s="287"/>
      <c r="DB141" s="287"/>
      <c r="DC141" s="287"/>
      <c r="DD141" s="287"/>
      <c r="DE141" s="287"/>
      <c r="DF141" s="287"/>
      <c r="DG141" s="287"/>
      <c r="DH141" s="287"/>
      <c r="DI141" s="287"/>
      <c r="DJ141" s="287"/>
      <c r="DK141" s="287"/>
      <c r="DL141" s="287"/>
      <c r="DM141" s="287"/>
      <c r="DN141" s="287"/>
      <c r="DO141" s="287"/>
      <c r="DP141" s="287"/>
      <c r="DQ141" s="287"/>
      <c r="DR141" s="287"/>
      <c r="DS141" s="287"/>
      <c r="DT141" s="287"/>
      <c r="DU141" s="287"/>
      <c r="DV141" s="287"/>
      <c r="DW141" s="287"/>
      <c r="DX141" s="287"/>
      <c r="DY141" s="287"/>
      <c r="DZ141" s="287"/>
      <c r="EA141" s="287"/>
      <c r="EB141" s="287"/>
      <c r="EC141" s="287"/>
      <c r="ED141" s="287"/>
      <c r="EE141" s="287"/>
      <c r="EF141" s="287"/>
      <c r="EG141" s="287"/>
      <c r="EH141" s="287"/>
      <c r="EI141" s="287"/>
      <c r="EJ141" s="287"/>
      <c r="EK141" s="287"/>
      <c r="EL141" s="287"/>
      <c r="EM141" s="287"/>
      <c r="EN141" s="287"/>
      <c r="EO141" s="287"/>
      <c r="EP141" s="287"/>
      <c r="EQ141" s="287"/>
      <c r="ER141" s="287"/>
      <c r="ES141" s="287"/>
      <c r="ET141" s="287"/>
      <c r="EU141" s="287"/>
      <c r="EV141" s="287"/>
      <c r="EW141" s="287"/>
      <c r="EX141" s="287"/>
      <c r="EY141" s="287"/>
      <c r="EZ141" s="287"/>
      <c r="FA141" s="287"/>
      <c r="FB141" s="287"/>
      <c r="FC141" s="287"/>
      <c r="FD141" s="287"/>
      <c r="FE141" s="287"/>
      <c r="FF141" s="287"/>
      <c r="FG141" s="287"/>
      <c r="FH141" s="287"/>
      <c r="FI141" s="287"/>
      <c r="FJ141" s="287"/>
      <c r="FK141" s="287"/>
      <c r="FL141" s="287"/>
      <c r="FM141" s="287"/>
      <c r="FN141" s="288"/>
    </row>
    <row r="142" spans="1:170" hidden="1">
      <c r="A142" s="289"/>
      <c r="B142" s="289"/>
      <c r="C142" s="286"/>
      <c r="D142" s="286"/>
      <c r="E142" s="286"/>
      <c r="F142" s="286"/>
      <c r="G142" s="286"/>
      <c r="H142" s="286"/>
      <c r="I142" s="286"/>
      <c r="J142" s="286"/>
      <c r="K142" s="286"/>
      <c r="L142" s="286"/>
      <c r="M142" s="290"/>
      <c r="N142" s="290"/>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c r="BJ142" s="287"/>
      <c r="BK142" s="287"/>
      <c r="BL142" s="287"/>
      <c r="BM142" s="287"/>
      <c r="BN142" s="287"/>
      <c r="BO142" s="287"/>
      <c r="BP142" s="287"/>
      <c r="BQ142" s="287"/>
      <c r="BR142" s="287"/>
      <c r="BS142" s="287"/>
      <c r="BT142" s="287"/>
      <c r="BU142" s="287"/>
      <c r="BV142" s="287"/>
      <c r="BW142" s="287"/>
      <c r="BX142" s="287"/>
      <c r="BY142" s="287"/>
      <c r="BZ142" s="287"/>
      <c r="CA142" s="287"/>
      <c r="CB142" s="287"/>
      <c r="CC142" s="287"/>
      <c r="CD142" s="287"/>
      <c r="CE142" s="287"/>
      <c r="CF142" s="287"/>
      <c r="CG142" s="287"/>
      <c r="CH142" s="287"/>
      <c r="CI142" s="287"/>
      <c r="CJ142" s="287"/>
      <c r="CK142" s="287"/>
      <c r="CL142" s="287"/>
      <c r="CM142" s="287"/>
      <c r="CN142" s="287"/>
      <c r="CO142" s="287"/>
      <c r="CP142" s="287"/>
      <c r="CQ142" s="287"/>
      <c r="CR142" s="287"/>
      <c r="CS142" s="287"/>
      <c r="CT142" s="287"/>
      <c r="CU142" s="287"/>
      <c r="CV142" s="287"/>
      <c r="CW142" s="287"/>
      <c r="CX142" s="287"/>
      <c r="CY142" s="287"/>
      <c r="CZ142" s="287"/>
      <c r="DA142" s="287"/>
      <c r="DB142" s="287"/>
      <c r="DC142" s="287"/>
      <c r="DD142" s="287"/>
      <c r="DE142" s="287"/>
      <c r="DF142" s="287"/>
      <c r="DG142" s="287"/>
      <c r="DH142" s="287"/>
      <c r="DI142" s="287"/>
      <c r="DJ142" s="287"/>
      <c r="DK142" s="287"/>
      <c r="DL142" s="287"/>
      <c r="DM142" s="287"/>
      <c r="DN142" s="287"/>
      <c r="DO142" s="287"/>
      <c r="DP142" s="287"/>
      <c r="DQ142" s="287"/>
      <c r="DR142" s="287"/>
      <c r="DS142" s="287"/>
      <c r="DT142" s="287"/>
      <c r="DU142" s="287"/>
      <c r="DV142" s="287"/>
      <c r="DW142" s="287"/>
      <c r="DX142" s="287"/>
      <c r="DY142" s="287"/>
      <c r="DZ142" s="287"/>
      <c r="EA142" s="287"/>
      <c r="EB142" s="287"/>
      <c r="EC142" s="287"/>
      <c r="ED142" s="287"/>
      <c r="EE142" s="287"/>
      <c r="EF142" s="287"/>
      <c r="EG142" s="287"/>
      <c r="EH142" s="287"/>
      <c r="EI142" s="287"/>
      <c r="EJ142" s="287"/>
      <c r="EK142" s="287"/>
      <c r="EL142" s="287"/>
      <c r="EM142" s="287"/>
      <c r="EN142" s="287"/>
      <c r="EO142" s="287"/>
      <c r="EP142" s="287"/>
      <c r="EQ142" s="287"/>
      <c r="ER142" s="287"/>
      <c r="ES142" s="287"/>
      <c r="ET142" s="287"/>
      <c r="EU142" s="287"/>
      <c r="EV142" s="287"/>
      <c r="EW142" s="287"/>
      <c r="EX142" s="287"/>
      <c r="EY142" s="287"/>
      <c r="EZ142" s="287"/>
      <c r="FA142" s="287"/>
      <c r="FB142" s="287"/>
      <c r="FC142" s="287"/>
      <c r="FD142" s="287"/>
      <c r="FE142" s="287"/>
      <c r="FF142" s="287"/>
      <c r="FG142" s="287"/>
      <c r="FH142" s="287"/>
      <c r="FI142" s="287"/>
      <c r="FJ142" s="287"/>
      <c r="FK142" s="287"/>
      <c r="FL142" s="287"/>
      <c r="FM142" s="287"/>
      <c r="FN142" s="288"/>
    </row>
    <row r="143" spans="1:170" hidden="1">
      <c r="A143" s="289"/>
      <c r="B143" s="289"/>
      <c r="C143" s="286"/>
      <c r="D143" s="286"/>
      <c r="E143" s="286"/>
      <c r="F143" s="286"/>
      <c r="G143" s="286"/>
      <c r="H143" s="286"/>
      <c r="I143" s="286"/>
      <c r="J143" s="286"/>
      <c r="K143" s="286"/>
      <c r="L143" s="286"/>
      <c r="M143" s="290"/>
      <c r="N143" s="290"/>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c r="BB143" s="287"/>
      <c r="BC143" s="287"/>
      <c r="BD143" s="287"/>
      <c r="BE143" s="287"/>
      <c r="BF143" s="287"/>
      <c r="BG143" s="287"/>
      <c r="BH143" s="287"/>
      <c r="BI143" s="287"/>
      <c r="BJ143" s="287"/>
      <c r="BK143" s="287"/>
      <c r="BL143" s="287"/>
      <c r="BM143" s="287"/>
      <c r="BN143" s="287"/>
      <c r="BO143" s="287"/>
      <c r="BP143" s="287"/>
      <c r="BQ143" s="287"/>
      <c r="BR143" s="287"/>
      <c r="BS143" s="287"/>
      <c r="BT143" s="287"/>
      <c r="BU143" s="287"/>
      <c r="BV143" s="287"/>
      <c r="BW143" s="287"/>
      <c r="BX143" s="287"/>
      <c r="BY143" s="287"/>
      <c r="BZ143" s="287"/>
      <c r="CA143" s="287"/>
      <c r="CB143" s="287"/>
      <c r="CC143" s="287"/>
      <c r="CD143" s="287"/>
      <c r="CE143" s="287"/>
      <c r="CF143" s="287"/>
      <c r="CG143" s="287"/>
      <c r="CH143" s="287"/>
      <c r="CI143" s="287"/>
      <c r="CJ143" s="287"/>
      <c r="CK143" s="287"/>
      <c r="CL143" s="287"/>
      <c r="CM143" s="287"/>
      <c r="CN143" s="287"/>
      <c r="CO143" s="287"/>
      <c r="CP143" s="287"/>
      <c r="CQ143" s="287"/>
      <c r="CR143" s="287"/>
      <c r="CS143" s="287"/>
      <c r="CT143" s="287"/>
      <c r="CU143" s="287"/>
      <c r="CV143" s="287"/>
      <c r="CW143" s="287"/>
      <c r="CX143" s="287"/>
      <c r="CY143" s="287"/>
      <c r="CZ143" s="287"/>
      <c r="DA143" s="287"/>
      <c r="DB143" s="287"/>
      <c r="DC143" s="287"/>
      <c r="DD143" s="287"/>
      <c r="DE143" s="287"/>
      <c r="DF143" s="287"/>
      <c r="DG143" s="287"/>
      <c r="DH143" s="287"/>
      <c r="DI143" s="287"/>
      <c r="DJ143" s="287"/>
      <c r="DK143" s="287"/>
      <c r="DL143" s="287"/>
      <c r="DM143" s="287"/>
      <c r="DN143" s="287"/>
      <c r="DO143" s="287"/>
      <c r="DP143" s="287"/>
      <c r="DQ143" s="287"/>
      <c r="DR143" s="287"/>
      <c r="DS143" s="287"/>
      <c r="DT143" s="287"/>
      <c r="DU143" s="287"/>
      <c r="DV143" s="287"/>
      <c r="DW143" s="287"/>
      <c r="DX143" s="287"/>
      <c r="DY143" s="287"/>
      <c r="DZ143" s="287"/>
      <c r="EA143" s="287"/>
      <c r="EB143" s="287"/>
      <c r="EC143" s="287"/>
      <c r="ED143" s="287"/>
      <c r="EE143" s="287"/>
      <c r="EF143" s="287"/>
      <c r="EG143" s="287"/>
      <c r="EH143" s="287"/>
      <c r="EI143" s="287"/>
      <c r="EJ143" s="287"/>
      <c r="EK143" s="287"/>
      <c r="EL143" s="287"/>
      <c r="EM143" s="287"/>
      <c r="EN143" s="287"/>
      <c r="EO143" s="287"/>
      <c r="EP143" s="287"/>
      <c r="EQ143" s="287"/>
      <c r="ER143" s="287"/>
      <c r="ES143" s="287"/>
      <c r="ET143" s="287"/>
      <c r="EU143" s="287"/>
      <c r="EV143" s="287"/>
      <c r="EW143" s="287"/>
      <c r="EX143" s="287"/>
      <c r="EY143" s="287"/>
      <c r="EZ143" s="287"/>
      <c r="FA143" s="287"/>
      <c r="FB143" s="287"/>
      <c r="FC143" s="287"/>
      <c r="FD143" s="287"/>
      <c r="FE143" s="287"/>
      <c r="FF143" s="287"/>
      <c r="FG143" s="287"/>
      <c r="FH143" s="287"/>
      <c r="FI143" s="287"/>
      <c r="FJ143" s="287"/>
      <c r="FK143" s="287"/>
      <c r="FL143" s="287"/>
      <c r="FM143" s="287"/>
      <c r="FN143" s="288"/>
    </row>
    <row r="144" spans="1:170" hidden="1">
      <c r="A144" s="289"/>
      <c r="B144" s="289"/>
      <c r="C144" s="286"/>
      <c r="D144" s="286"/>
      <c r="E144" s="286"/>
      <c r="F144" s="286"/>
      <c r="G144" s="286"/>
      <c r="H144" s="286"/>
      <c r="I144" s="286"/>
      <c r="J144" s="286"/>
      <c r="K144" s="286"/>
      <c r="L144" s="286"/>
      <c r="M144" s="290"/>
      <c r="N144" s="290"/>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c r="BJ144" s="287"/>
      <c r="BK144" s="287"/>
      <c r="BL144" s="287"/>
      <c r="BM144" s="287"/>
      <c r="BN144" s="287"/>
      <c r="BO144" s="287"/>
      <c r="BP144" s="287"/>
      <c r="BQ144" s="287"/>
      <c r="BR144" s="287"/>
      <c r="BS144" s="287"/>
      <c r="BT144" s="287"/>
      <c r="BU144" s="287"/>
      <c r="BV144" s="287"/>
      <c r="BW144" s="287"/>
      <c r="BX144" s="287"/>
      <c r="BY144" s="287"/>
      <c r="BZ144" s="287"/>
      <c r="CA144" s="287"/>
      <c r="CB144" s="287"/>
      <c r="CC144" s="287"/>
      <c r="CD144" s="287"/>
      <c r="CE144" s="287"/>
      <c r="CF144" s="287"/>
      <c r="CG144" s="287"/>
      <c r="CH144" s="287"/>
      <c r="CI144" s="287"/>
      <c r="CJ144" s="287"/>
      <c r="CK144" s="287"/>
      <c r="CL144" s="287"/>
      <c r="CM144" s="287"/>
      <c r="CN144" s="287"/>
      <c r="CO144" s="287"/>
      <c r="CP144" s="287"/>
      <c r="CQ144" s="287"/>
      <c r="CR144" s="287"/>
      <c r="CS144" s="287"/>
      <c r="CT144" s="287"/>
      <c r="CU144" s="287"/>
      <c r="CV144" s="287"/>
      <c r="CW144" s="287"/>
      <c r="CX144" s="287"/>
      <c r="CY144" s="287"/>
      <c r="CZ144" s="287"/>
      <c r="DA144" s="287"/>
      <c r="DB144" s="287"/>
      <c r="DC144" s="287"/>
      <c r="DD144" s="287"/>
      <c r="DE144" s="287"/>
      <c r="DF144" s="287"/>
      <c r="DG144" s="287"/>
      <c r="DH144" s="287"/>
      <c r="DI144" s="287"/>
      <c r="DJ144" s="287"/>
      <c r="DK144" s="287"/>
      <c r="DL144" s="287"/>
      <c r="DM144" s="287"/>
      <c r="DN144" s="287"/>
      <c r="DO144" s="287"/>
      <c r="DP144" s="287"/>
      <c r="DQ144" s="287"/>
      <c r="DR144" s="287"/>
      <c r="DS144" s="287"/>
      <c r="DT144" s="287"/>
      <c r="DU144" s="287"/>
      <c r="DV144" s="287"/>
      <c r="DW144" s="287"/>
      <c r="DX144" s="287"/>
      <c r="DY144" s="287"/>
      <c r="DZ144" s="287"/>
      <c r="EA144" s="287"/>
      <c r="EB144" s="287"/>
      <c r="EC144" s="287"/>
      <c r="ED144" s="287"/>
      <c r="EE144" s="287"/>
      <c r="EF144" s="287"/>
      <c r="EG144" s="287"/>
      <c r="EH144" s="287"/>
      <c r="EI144" s="287"/>
      <c r="EJ144" s="287"/>
      <c r="EK144" s="287"/>
      <c r="EL144" s="287"/>
      <c r="EM144" s="287"/>
      <c r="EN144" s="287"/>
      <c r="EO144" s="287"/>
      <c r="EP144" s="287"/>
      <c r="EQ144" s="287"/>
      <c r="ER144" s="287"/>
      <c r="ES144" s="287"/>
      <c r="ET144" s="287"/>
      <c r="EU144" s="287"/>
      <c r="EV144" s="287"/>
      <c r="EW144" s="287"/>
      <c r="EX144" s="287"/>
      <c r="EY144" s="287"/>
      <c r="EZ144" s="287"/>
      <c r="FA144" s="287"/>
      <c r="FB144" s="287"/>
      <c r="FC144" s="287"/>
      <c r="FD144" s="287"/>
      <c r="FE144" s="287"/>
      <c r="FF144" s="287"/>
      <c r="FG144" s="287"/>
      <c r="FH144" s="287"/>
      <c r="FI144" s="287"/>
      <c r="FJ144" s="287"/>
      <c r="FK144" s="287"/>
      <c r="FL144" s="287"/>
      <c r="FM144" s="287"/>
      <c r="FN144" s="288"/>
    </row>
    <row r="145" spans="1:170" hidden="1">
      <c r="A145" s="289"/>
      <c r="B145" s="289"/>
      <c r="C145" s="286"/>
      <c r="D145" s="286"/>
      <c r="E145" s="286"/>
      <c r="F145" s="286"/>
      <c r="G145" s="286"/>
      <c r="H145" s="286"/>
      <c r="I145" s="286"/>
      <c r="J145" s="286"/>
      <c r="K145" s="286"/>
      <c r="L145" s="286"/>
      <c r="M145" s="290"/>
      <c r="N145" s="290"/>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c r="BR145" s="287"/>
      <c r="BS145" s="287"/>
      <c r="BT145" s="287"/>
      <c r="BU145" s="287"/>
      <c r="BV145" s="287"/>
      <c r="BW145" s="287"/>
      <c r="BX145" s="287"/>
      <c r="BY145" s="287"/>
      <c r="BZ145" s="287"/>
      <c r="CA145" s="287"/>
      <c r="CB145" s="287"/>
      <c r="CC145" s="287"/>
      <c r="CD145" s="287"/>
      <c r="CE145" s="287"/>
      <c r="CF145" s="287"/>
      <c r="CG145" s="287"/>
      <c r="CH145" s="287"/>
      <c r="CI145" s="287"/>
      <c r="CJ145" s="287"/>
      <c r="CK145" s="287"/>
      <c r="CL145" s="287"/>
      <c r="CM145" s="287"/>
      <c r="CN145" s="287"/>
      <c r="CO145" s="287"/>
      <c r="CP145" s="287"/>
      <c r="CQ145" s="287"/>
      <c r="CR145" s="287"/>
      <c r="CS145" s="287"/>
      <c r="CT145" s="287"/>
      <c r="CU145" s="287"/>
      <c r="CV145" s="287"/>
      <c r="CW145" s="287"/>
      <c r="CX145" s="287"/>
      <c r="CY145" s="287"/>
      <c r="CZ145" s="287"/>
      <c r="DA145" s="287"/>
      <c r="DB145" s="287"/>
      <c r="DC145" s="287"/>
      <c r="DD145" s="287"/>
      <c r="DE145" s="287"/>
      <c r="DF145" s="287"/>
      <c r="DG145" s="287"/>
      <c r="DH145" s="287"/>
      <c r="DI145" s="287"/>
      <c r="DJ145" s="287"/>
      <c r="DK145" s="287"/>
      <c r="DL145" s="287"/>
      <c r="DM145" s="287"/>
      <c r="DN145" s="287"/>
      <c r="DO145" s="287"/>
      <c r="DP145" s="287"/>
      <c r="DQ145" s="287"/>
      <c r="DR145" s="287"/>
      <c r="DS145" s="287"/>
      <c r="DT145" s="287"/>
      <c r="DU145" s="287"/>
      <c r="DV145" s="287"/>
      <c r="DW145" s="287"/>
      <c r="DX145" s="287"/>
      <c r="DY145" s="287"/>
      <c r="DZ145" s="287"/>
      <c r="EA145" s="287"/>
      <c r="EB145" s="287"/>
      <c r="EC145" s="287"/>
      <c r="ED145" s="287"/>
      <c r="EE145" s="287"/>
      <c r="EF145" s="287"/>
      <c r="EG145" s="287"/>
      <c r="EH145" s="287"/>
      <c r="EI145" s="287"/>
      <c r="EJ145" s="287"/>
      <c r="EK145" s="287"/>
      <c r="EL145" s="287"/>
      <c r="EM145" s="287"/>
      <c r="EN145" s="287"/>
      <c r="EO145" s="287"/>
      <c r="EP145" s="287"/>
      <c r="EQ145" s="287"/>
      <c r="ER145" s="287"/>
      <c r="ES145" s="287"/>
      <c r="ET145" s="287"/>
      <c r="EU145" s="287"/>
      <c r="EV145" s="287"/>
      <c r="EW145" s="287"/>
      <c r="EX145" s="287"/>
      <c r="EY145" s="287"/>
      <c r="EZ145" s="287"/>
      <c r="FA145" s="287"/>
      <c r="FB145" s="287"/>
      <c r="FC145" s="287"/>
      <c r="FD145" s="287"/>
      <c r="FE145" s="287"/>
      <c r="FF145" s="287"/>
      <c r="FG145" s="287"/>
      <c r="FH145" s="287"/>
      <c r="FI145" s="287"/>
      <c r="FJ145" s="287"/>
      <c r="FK145" s="287"/>
      <c r="FL145" s="287"/>
      <c r="FM145" s="287"/>
      <c r="FN145" s="288"/>
    </row>
    <row r="146" spans="1:170" hidden="1">
      <c r="A146" s="289"/>
      <c r="B146" s="289"/>
      <c r="C146" s="286"/>
      <c r="D146" s="286"/>
      <c r="E146" s="286"/>
      <c r="F146" s="286"/>
      <c r="G146" s="286"/>
      <c r="H146" s="286"/>
      <c r="I146" s="286"/>
      <c r="J146" s="286"/>
      <c r="K146" s="286"/>
      <c r="L146" s="286"/>
      <c r="M146" s="290"/>
      <c r="N146" s="290"/>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c r="BO146" s="287"/>
      <c r="BP146" s="287"/>
      <c r="BQ146" s="287"/>
      <c r="BR146" s="287"/>
      <c r="BS146" s="287"/>
      <c r="BT146" s="287"/>
      <c r="BU146" s="287"/>
      <c r="BV146" s="287"/>
      <c r="BW146" s="287"/>
      <c r="BX146" s="287"/>
      <c r="BY146" s="287"/>
      <c r="BZ146" s="287"/>
      <c r="CA146" s="287"/>
      <c r="CB146" s="287"/>
      <c r="CC146" s="287"/>
      <c r="CD146" s="287"/>
      <c r="CE146" s="287"/>
      <c r="CF146" s="287"/>
      <c r="CG146" s="287"/>
      <c r="CH146" s="287"/>
      <c r="CI146" s="287"/>
      <c r="CJ146" s="287"/>
      <c r="CK146" s="287"/>
      <c r="CL146" s="287"/>
      <c r="CM146" s="287"/>
      <c r="CN146" s="287"/>
      <c r="CO146" s="287"/>
      <c r="CP146" s="287"/>
      <c r="CQ146" s="287"/>
      <c r="CR146" s="287"/>
      <c r="CS146" s="287"/>
      <c r="CT146" s="287"/>
      <c r="CU146" s="287"/>
      <c r="CV146" s="287"/>
      <c r="CW146" s="287"/>
      <c r="CX146" s="287"/>
      <c r="CY146" s="287"/>
      <c r="CZ146" s="287"/>
      <c r="DA146" s="287"/>
      <c r="DB146" s="287"/>
      <c r="DC146" s="287"/>
      <c r="DD146" s="287"/>
      <c r="DE146" s="287"/>
      <c r="DF146" s="287"/>
      <c r="DG146" s="287"/>
      <c r="DH146" s="287"/>
      <c r="DI146" s="287"/>
      <c r="DJ146" s="287"/>
      <c r="DK146" s="287"/>
      <c r="DL146" s="287"/>
      <c r="DM146" s="287"/>
      <c r="DN146" s="287"/>
      <c r="DO146" s="287"/>
      <c r="DP146" s="287"/>
      <c r="DQ146" s="287"/>
      <c r="DR146" s="287"/>
      <c r="DS146" s="287"/>
      <c r="DT146" s="287"/>
      <c r="DU146" s="287"/>
      <c r="DV146" s="287"/>
      <c r="DW146" s="287"/>
      <c r="DX146" s="287"/>
      <c r="DY146" s="287"/>
      <c r="DZ146" s="287"/>
      <c r="EA146" s="287"/>
      <c r="EB146" s="287"/>
      <c r="EC146" s="287"/>
      <c r="ED146" s="287"/>
      <c r="EE146" s="287"/>
      <c r="EF146" s="287"/>
      <c r="EG146" s="287"/>
      <c r="EH146" s="287"/>
      <c r="EI146" s="287"/>
      <c r="EJ146" s="287"/>
      <c r="EK146" s="287"/>
      <c r="EL146" s="287"/>
      <c r="EM146" s="287"/>
      <c r="EN146" s="287"/>
      <c r="EO146" s="287"/>
      <c r="EP146" s="287"/>
      <c r="EQ146" s="287"/>
      <c r="ER146" s="287"/>
      <c r="ES146" s="287"/>
      <c r="ET146" s="287"/>
      <c r="EU146" s="287"/>
      <c r="EV146" s="287"/>
      <c r="EW146" s="287"/>
      <c r="EX146" s="287"/>
      <c r="EY146" s="287"/>
      <c r="EZ146" s="287"/>
      <c r="FA146" s="287"/>
      <c r="FB146" s="287"/>
      <c r="FC146" s="287"/>
      <c r="FD146" s="287"/>
      <c r="FE146" s="287"/>
      <c r="FF146" s="287"/>
      <c r="FG146" s="287"/>
      <c r="FH146" s="287"/>
      <c r="FI146" s="287"/>
      <c r="FJ146" s="287"/>
      <c r="FK146" s="287"/>
      <c r="FL146" s="287"/>
      <c r="FM146" s="287"/>
      <c r="FN146" s="288"/>
    </row>
    <row r="147" spans="1:170" hidden="1">
      <c r="A147" s="289"/>
      <c r="B147" s="289"/>
      <c r="C147" s="286"/>
      <c r="D147" s="286"/>
      <c r="E147" s="286"/>
      <c r="F147" s="286"/>
      <c r="G147" s="286"/>
      <c r="H147" s="286"/>
      <c r="I147" s="286"/>
      <c r="J147" s="286"/>
      <c r="K147" s="286"/>
      <c r="L147" s="286"/>
      <c r="M147" s="290"/>
      <c r="N147" s="290"/>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c r="BO147" s="287"/>
      <c r="BP147" s="287"/>
      <c r="BQ147" s="287"/>
      <c r="BR147" s="287"/>
      <c r="BS147" s="287"/>
      <c r="BT147" s="287"/>
      <c r="BU147" s="287"/>
      <c r="BV147" s="287"/>
      <c r="BW147" s="287"/>
      <c r="BX147" s="287"/>
      <c r="BY147" s="287"/>
      <c r="BZ147" s="287"/>
      <c r="CA147" s="287"/>
      <c r="CB147" s="287"/>
      <c r="CC147" s="287"/>
      <c r="CD147" s="287"/>
      <c r="CE147" s="287"/>
      <c r="CF147" s="287"/>
      <c r="CG147" s="287"/>
      <c r="CH147" s="287"/>
      <c r="CI147" s="287"/>
      <c r="CJ147" s="287"/>
      <c r="CK147" s="287"/>
      <c r="CL147" s="287"/>
      <c r="CM147" s="287"/>
      <c r="CN147" s="287"/>
      <c r="CO147" s="287"/>
      <c r="CP147" s="287"/>
      <c r="CQ147" s="287"/>
      <c r="CR147" s="287"/>
      <c r="CS147" s="287"/>
      <c r="CT147" s="287"/>
      <c r="CU147" s="287"/>
      <c r="CV147" s="287"/>
      <c r="CW147" s="287"/>
      <c r="CX147" s="287"/>
      <c r="CY147" s="287"/>
      <c r="CZ147" s="287"/>
      <c r="DA147" s="287"/>
      <c r="DB147" s="287"/>
      <c r="DC147" s="287"/>
      <c r="DD147" s="287"/>
      <c r="DE147" s="287"/>
      <c r="DF147" s="287"/>
      <c r="DG147" s="287"/>
      <c r="DH147" s="287"/>
      <c r="DI147" s="287"/>
      <c r="DJ147" s="287"/>
      <c r="DK147" s="287"/>
      <c r="DL147" s="287"/>
      <c r="DM147" s="287"/>
      <c r="DN147" s="287"/>
      <c r="DO147" s="287"/>
      <c r="DP147" s="287"/>
      <c r="DQ147" s="287"/>
      <c r="DR147" s="287"/>
      <c r="DS147" s="287"/>
      <c r="DT147" s="287"/>
      <c r="DU147" s="287"/>
      <c r="DV147" s="287"/>
      <c r="DW147" s="287"/>
      <c r="DX147" s="287"/>
      <c r="DY147" s="287"/>
      <c r="DZ147" s="287"/>
      <c r="EA147" s="287"/>
      <c r="EB147" s="287"/>
      <c r="EC147" s="287"/>
      <c r="ED147" s="287"/>
      <c r="EE147" s="287"/>
      <c r="EF147" s="287"/>
      <c r="EG147" s="287"/>
      <c r="EH147" s="287"/>
      <c r="EI147" s="287"/>
      <c r="EJ147" s="287"/>
      <c r="EK147" s="287"/>
      <c r="EL147" s="287"/>
      <c r="EM147" s="287"/>
      <c r="EN147" s="287"/>
      <c r="EO147" s="287"/>
      <c r="EP147" s="287"/>
      <c r="EQ147" s="287"/>
      <c r="ER147" s="287"/>
      <c r="ES147" s="287"/>
      <c r="ET147" s="287"/>
      <c r="EU147" s="287"/>
      <c r="EV147" s="287"/>
      <c r="EW147" s="287"/>
      <c r="EX147" s="287"/>
      <c r="EY147" s="287"/>
      <c r="EZ147" s="287"/>
      <c r="FA147" s="287"/>
      <c r="FB147" s="287"/>
      <c r="FC147" s="287"/>
      <c r="FD147" s="287"/>
      <c r="FE147" s="287"/>
      <c r="FF147" s="287"/>
      <c r="FG147" s="287"/>
      <c r="FH147" s="287"/>
      <c r="FI147" s="287"/>
      <c r="FJ147" s="287"/>
      <c r="FK147" s="287"/>
      <c r="FL147" s="287"/>
      <c r="FM147" s="287"/>
      <c r="FN147" s="288"/>
    </row>
    <row r="148" spans="1:170" hidden="1">
      <c r="A148" s="289"/>
      <c r="B148" s="289"/>
      <c r="C148" s="286"/>
      <c r="D148" s="286"/>
      <c r="E148" s="286"/>
      <c r="F148" s="286"/>
      <c r="G148" s="286"/>
      <c r="H148" s="286"/>
      <c r="I148" s="286"/>
      <c r="J148" s="286"/>
      <c r="K148" s="286"/>
      <c r="L148" s="286"/>
      <c r="M148" s="290"/>
      <c r="N148" s="290"/>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287"/>
      <c r="BP148" s="287"/>
      <c r="BQ148" s="287"/>
      <c r="BR148" s="287"/>
      <c r="BS148" s="287"/>
      <c r="BT148" s="287"/>
      <c r="BU148" s="287"/>
      <c r="BV148" s="287"/>
      <c r="BW148" s="287"/>
      <c r="BX148" s="287"/>
      <c r="BY148" s="287"/>
      <c r="BZ148" s="287"/>
      <c r="CA148" s="287"/>
      <c r="CB148" s="287"/>
      <c r="CC148" s="287"/>
      <c r="CD148" s="287"/>
      <c r="CE148" s="287"/>
      <c r="CF148" s="287"/>
      <c r="CG148" s="287"/>
      <c r="CH148" s="287"/>
      <c r="CI148" s="287"/>
      <c r="CJ148" s="287"/>
      <c r="CK148" s="287"/>
      <c r="CL148" s="287"/>
      <c r="CM148" s="287"/>
      <c r="CN148" s="287"/>
      <c r="CO148" s="287"/>
      <c r="CP148" s="287"/>
      <c r="CQ148" s="287"/>
      <c r="CR148" s="287"/>
      <c r="CS148" s="287"/>
      <c r="CT148" s="287"/>
      <c r="CU148" s="287"/>
      <c r="CV148" s="287"/>
      <c r="CW148" s="287"/>
      <c r="CX148" s="287"/>
      <c r="CY148" s="287"/>
      <c r="CZ148" s="287"/>
      <c r="DA148" s="287"/>
      <c r="DB148" s="287"/>
      <c r="DC148" s="287"/>
      <c r="DD148" s="287"/>
      <c r="DE148" s="287"/>
      <c r="DF148" s="287"/>
      <c r="DG148" s="287"/>
      <c r="DH148" s="287"/>
      <c r="DI148" s="287"/>
      <c r="DJ148" s="287"/>
      <c r="DK148" s="287"/>
      <c r="DL148" s="287"/>
      <c r="DM148" s="287"/>
      <c r="DN148" s="287"/>
      <c r="DO148" s="287"/>
      <c r="DP148" s="287"/>
      <c r="DQ148" s="287"/>
      <c r="DR148" s="287"/>
      <c r="DS148" s="287"/>
      <c r="DT148" s="287"/>
      <c r="DU148" s="287"/>
      <c r="DV148" s="287"/>
      <c r="DW148" s="287"/>
      <c r="DX148" s="287"/>
      <c r="DY148" s="287"/>
      <c r="DZ148" s="287"/>
      <c r="EA148" s="287"/>
      <c r="EB148" s="287"/>
      <c r="EC148" s="287"/>
      <c r="ED148" s="287"/>
      <c r="EE148" s="287"/>
      <c r="EF148" s="287"/>
      <c r="EG148" s="287"/>
      <c r="EH148" s="287"/>
      <c r="EI148" s="287"/>
      <c r="EJ148" s="287"/>
      <c r="EK148" s="287"/>
      <c r="EL148" s="287"/>
      <c r="EM148" s="287"/>
      <c r="EN148" s="287"/>
      <c r="EO148" s="287"/>
      <c r="EP148" s="287"/>
      <c r="EQ148" s="287"/>
      <c r="ER148" s="287"/>
      <c r="ES148" s="287"/>
      <c r="ET148" s="287"/>
      <c r="EU148" s="287"/>
      <c r="EV148" s="287"/>
      <c r="EW148" s="287"/>
      <c r="EX148" s="287"/>
      <c r="EY148" s="287"/>
      <c r="EZ148" s="287"/>
      <c r="FA148" s="287"/>
      <c r="FB148" s="287"/>
      <c r="FC148" s="287"/>
      <c r="FD148" s="287"/>
      <c r="FE148" s="287"/>
      <c r="FF148" s="287"/>
      <c r="FG148" s="287"/>
      <c r="FH148" s="287"/>
      <c r="FI148" s="287"/>
      <c r="FJ148" s="287"/>
      <c r="FK148" s="287"/>
      <c r="FL148" s="287"/>
      <c r="FM148" s="287"/>
      <c r="FN148" s="288"/>
    </row>
    <row r="149" spans="1:170" hidden="1">
      <c r="A149" s="289"/>
      <c r="B149" s="289"/>
      <c r="C149" s="286"/>
      <c r="D149" s="286"/>
      <c r="E149" s="286"/>
      <c r="F149" s="286"/>
      <c r="G149" s="286"/>
      <c r="H149" s="286"/>
      <c r="I149" s="286"/>
      <c r="J149" s="286"/>
      <c r="K149" s="286"/>
      <c r="L149" s="286"/>
      <c r="M149" s="290"/>
      <c r="N149" s="290"/>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287"/>
      <c r="BP149" s="287"/>
      <c r="BQ149" s="287"/>
      <c r="BR149" s="287"/>
      <c r="BS149" s="287"/>
      <c r="BT149" s="287"/>
      <c r="BU149" s="287"/>
      <c r="BV149" s="287"/>
      <c r="BW149" s="287"/>
      <c r="BX149" s="287"/>
      <c r="BY149" s="287"/>
      <c r="BZ149" s="287"/>
      <c r="CA149" s="287"/>
      <c r="CB149" s="287"/>
      <c r="CC149" s="287"/>
      <c r="CD149" s="287"/>
      <c r="CE149" s="287"/>
      <c r="CF149" s="287"/>
      <c r="CG149" s="287"/>
      <c r="CH149" s="287"/>
      <c r="CI149" s="287"/>
      <c r="CJ149" s="287"/>
      <c r="CK149" s="287"/>
      <c r="CL149" s="287"/>
      <c r="CM149" s="287"/>
      <c r="CN149" s="287"/>
      <c r="CO149" s="287"/>
      <c r="CP149" s="287"/>
      <c r="CQ149" s="287"/>
      <c r="CR149" s="287"/>
      <c r="CS149" s="287"/>
      <c r="CT149" s="287"/>
      <c r="CU149" s="287"/>
      <c r="CV149" s="287"/>
      <c r="CW149" s="287"/>
      <c r="CX149" s="287"/>
      <c r="CY149" s="287"/>
      <c r="CZ149" s="287"/>
      <c r="DA149" s="287"/>
      <c r="DB149" s="287"/>
      <c r="DC149" s="287"/>
      <c r="DD149" s="287"/>
      <c r="DE149" s="287"/>
      <c r="DF149" s="287"/>
      <c r="DG149" s="287"/>
      <c r="DH149" s="287"/>
      <c r="DI149" s="287"/>
      <c r="DJ149" s="287"/>
      <c r="DK149" s="287"/>
      <c r="DL149" s="287"/>
      <c r="DM149" s="287"/>
      <c r="DN149" s="287"/>
      <c r="DO149" s="287"/>
      <c r="DP149" s="287"/>
      <c r="DQ149" s="287"/>
      <c r="DR149" s="287"/>
      <c r="DS149" s="287"/>
      <c r="DT149" s="287"/>
      <c r="DU149" s="287"/>
      <c r="DV149" s="287"/>
      <c r="DW149" s="287"/>
      <c r="DX149" s="287"/>
      <c r="DY149" s="287"/>
      <c r="DZ149" s="287"/>
      <c r="EA149" s="287"/>
      <c r="EB149" s="287"/>
      <c r="EC149" s="287"/>
      <c r="ED149" s="287"/>
      <c r="EE149" s="287"/>
      <c r="EF149" s="287"/>
      <c r="EG149" s="287"/>
      <c r="EH149" s="287"/>
      <c r="EI149" s="287"/>
      <c r="EJ149" s="287"/>
      <c r="EK149" s="287"/>
      <c r="EL149" s="287"/>
      <c r="EM149" s="287"/>
      <c r="EN149" s="287"/>
      <c r="EO149" s="287"/>
      <c r="EP149" s="287"/>
      <c r="EQ149" s="287"/>
      <c r="ER149" s="287"/>
      <c r="ES149" s="287"/>
      <c r="ET149" s="287"/>
      <c r="EU149" s="287"/>
      <c r="EV149" s="287"/>
      <c r="EW149" s="287"/>
      <c r="EX149" s="287"/>
      <c r="EY149" s="287"/>
      <c r="EZ149" s="287"/>
      <c r="FA149" s="287"/>
      <c r="FB149" s="287"/>
      <c r="FC149" s="287"/>
      <c r="FD149" s="287"/>
      <c r="FE149" s="287"/>
      <c r="FF149" s="287"/>
      <c r="FG149" s="287"/>
      <c r="FH149" s="287"/>
      <c r="FI149" s="287"/>
      <c r="FJ149" s="287"/>
      <c r="FK149" s="287"/>
      <c r="FL149" s="287"/>
      <c r="FM149" s="287"/>
      <c r="FN149" s="288"/>
    </row>
    <row r="150" spans="1:170" hidden="1">
      <c r="A150" s="289"/>
      <c r="B150" s="289"/>
      <c r="C150" s="286"/>
      <c r="D150" s="286"/>
      <c r="E150" s="286"/>
      <c r="F150" s="286"/>
      <c r="G150" s="286"/>
      <c r="H150" s="286"/>
      <c r="I150" s="286"/>
      <c r="J150" s="286"/>
      <c r="K150" s="286"/>
      <c r="L150" s="286"/>
      <c r="M150" s="290"/>
      <c r="N150" s="290"/>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c r="BO150" s="287"/>
      <c r="BP150" s="287"/>
      <c r="BQ150" s="287"/>
      <c r="BR150" s="287"/>
      <c r="BS150" s="287"/>
      <c r="BT150" s="287"/>
      <c r="BU150" s="287"/>
      <c r="BV150" s="287"/>
      <c r="BW150" s="287"/>
      <c r="BX150" s="287"/>
      <c r="BY150" s="287"/>
      <c r="BZ150" s="287"/>
      <c r="CA150" s="287"/>
      <c r="CB150" s="287"/>
      <c r="CC150" s="287"/>
      <c r="CD150" s="287"/>
      <c r="CE150" s="287"/>
      <c r="CF150" s="287"/>
      <c r="CG150" s="287"/>
      <c r="CH150" s="287"/>
      <c r="CI150" s="287"/>
      <c r="CJ150" s="287"/>
      <c r="CK150" s="287"/>
      <c r="CL150" s="287"/>
      <c r="CM150" s="287"/>
      <c r="CN150" s="287"/>
      <c r="CO150" s="287"/>
      <c r="CP150" s="287"/>
      <c r="CQ150" s="287"/>
      <c r="CR150" s="287"/>
      <c r="CS150" s="287"/>
      <c r="CT150" s="287"/>
      <c r="CU150" s="287"/>
      <c r="CV150" s="287"/>
      <c r="CW150" s="287"/>
      <c r="CX150" s="287"/>
      <c r="CY150" s="287"/>
      <c r="CZ150" s="287"/>
      <c r="DA150" s="287"/>
      <c r="DB150" s="287"/>
      <c r="DC150" s="287"/>
      <c r="DD150" s="287"/>
      <c r="DE150" s="287"/>
      <c r="DF150" s="287"/>
      <c r="DG150" s="287"/>
      <c r="DH150" s="287"/>
      <c r="DI150" s="287"/>
      <c r="DJ150" s="287"/>
      <c r="DK150" s="287"/>
      <c r="DL150" s="287"/>
      <c r="DM150" s="287"/>
      <c r="DN150" s="287"/>
      <c r="DO150" s="287"/>
      <c r="DP150" s="287"/>
      <c r="DQ150" s="287"/>
      <c r="DR150" s="287"/>
      <c r="DS150" s="287"/>
      <c r="DT150" s="287"/>
      <c r="DU150" s="287"/>
      <c r="DV150" s="287"/>
      <c r="DW150" s="287"/>
      <c r="DX150" s="287"/>
      <c r="DY150" s="287"/>
      <c r="DZ150" s="287"/>
      <c r="EA150" s="287"/>
      <c r="EB150" s="287"/>
      <c r="EC150" s="287"/>
      <c r="ED150" s="287"/>
      <c r="EE150" s="287"/>
      <c r="EF150" s="287"/>
      <c r="EG150" s="287"/>
      <c r="EH150" s="287"/>
      <c r="EI150" s="287"/>
      <c r="EJ150" s="287"/>
      <c r="EK150" s="287"/>
      <c r="EL150" s="287"/>
      <c r="EM150" s="287"/>
      <c r="EN150" s="287"/>
      <c r="EO150" s="287"/>
      <c r="EP150" s="287"/>
      <c r="EQ150" s="287"/>
      <c r="ER150" s="287"/>
      <c r="ES150" s="287"/>
      <c r="ET150" s="287"/>
      <c r="EU150" s="287"/>
      <c r="EV150" s="287"/>
      <c r="EW150" s="287"/>
      <c r="EX150" s="287"/>
      <c r="EY150" s="287"/>
      <c r="EZ150" s="287"/>
      <c r="FA150" s="287"/>
      <c r="FB150" s="287"/>
      <c r="FC150" s="287"/>
      <c r="FD150" s="287"/>
      <c r="FE150" s="287"/>
      <c r="FF150" s="287"/>
      <c r="FG150" s="287"/>
      <c r="FH150" s="287"/>
      <c r="FI150" s="287"/>
      <c r="FJ150" s="287"/>
      <c r="FK150" s="287"/>
      <c r="FL150" s="287"/>
      <c r="FM150" s="287"/>
      <c r="FN150" s="288"/>
    </row>
    <row r="151" spans="1:170" hidden="1">
      <c r="A151" s="289"/>
      <c r="B151" s="289"/>
      <c r="C151" s="286"/>
      <c r="D151" s="286"/>
      <c r="E151" s="286"/>
      <c r="F151" s="286"/>
      <c r="G151" s="286"/>
      <c r="H151" s="286"/>
      <c r="I151" s="286"/>
      <c r="J151" s="286"/>
      <c r="K151" s="286"/>
      <c r="L151" s="286"/>
      <c r="M151" s="290"/>
      <c r="N151" s="290"/>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c r="BJ151" s="287"/>
      <c r="BK151" s="287"/>
      <c r="BL151" s="287"/>
      <c r="BM151" s="287"/>
      <c r="BN151" s="287"/>
      <c r="BO151" s="287"/>
      <c r="BP151" s="287"/>
      <c r="BQ151" s="287"/>
      <c r="BR151" s="287"/>
      <c r="BS151" s="287"/>
      <c r="BT151" s="287"/>
      <c r="BU151" s="287"/>
      <c r="BV151" s="287"/>
      <c r="BW151" s="287"/>
      <c r="BX151" s="287"/>
      <c r="BY151" s="287"/>
      <c r="BZ151" s="287"/>
      <c r="CA151" s="287"/>
      <c r="CB151" s="287"/>
      <c r="CC151" s="287"/>
      <c r="CD151" s="287"/>
      <c r="CE151" s="287"/>
      <c r="CF151" s="287"/>
      <c r="CG151" s="287"/>
      <c r="CH151" s="287"/>
      <c r="CI151" s="287"/>
      <c r="CJ151" s="287"/>
      <c r="CK151" s="287"/>
      <c r="CL151" s="287"/>
      <c r="CM151" s="287"/>
      <c r="CN151" s="287"/>
      <c r="CO151" s="287"/>
      <c r="CP151" s="287"/>
      <c r="CQ151" s="287"/>
      <c r="CR151" s="287"/>
      <c r="CS151" s="287"/>
      <c r="CT151" s="287"/>
      <c r="CU151" s="287"/>
      <c r="CV151" s="287"/>
      <c r="CW151" s="287"/>
      <c r="CX151" s="287"/>
      <c r="CY151" s="287"/>
      <c r="CZ151" s="287"/>
      <c r="DA151" s="287"/>
      <c r="DB151" s="287"/>
      <c r="DC151" s="287"/>
      <c r="DD151" s="287"/>
      <c r="DE151" s="287"/>
      <c r="DF151" s="287"/>
      <c r="DG151" s="287"/>
      <c r="DH151" s="287"/>
      <c r="DI151" s="287"/>
      <c r="DJ151" s="287"/>
      <c r="DK151" s="287"/>
      <c r="DL151" s="287"/>
      <c r="DM151" s="287"/>
      <c r="DN151" s="287"/>
      <c r="DO151" s="287"/>
      <c r="DP151" s="287"/>
      <c r="DQ151" s="287"/>
      <c r="DR151" s="287"/>
      <c r="DS151" s="287"/>
      <c r="DT151" s="287"/>
      <c r="DU151" s="287"/>
      <c r="DV151" s="287"/>
      <c r="DW151" s="287"/>
      <c r="DX151" s="287"/>
      <c r="DY151" s="287"/>
      <c r="DZ151" s="287"/>
      <c r="EA151" s="287"/>
      <c r="EB151" s="287"/>
      <c r="EC151" s="287"/>
      <c r="ED151" s="287"/>
      <c r="EE151" s="287"/>
      <c r="EF151" s="287"/>
      <c r="EG151" s="287"/>
      <c r="EH151" s="287"/>
      <c r="EI151" s="287"/>
      <c r="EJ151" s="287"/>
      <c r="EK151" s="287"/>
      <c r="EL151" s="287"/>
      <c r="EM151" s="287"/>
      <c r="EN151" s="287"/>
      <c r="EO151" s="287"/>
      <c r="EP151" s="287"/>
      <c r="EQ151" s="287"/>
      <c r="ER151" s="287"/>
      <c r="ES151" s="287"/>
      <c r="ET151" s="287"/>
      <c r="EU151" s="287"/>
      <c r="EV151" s="287"/>
      <c r="EW151" s="287"/>
      <c r="EX151" s="287"/>
      <c r="EY151" s="287"/>
      <c r="EZ151" s="287"/>
      <c r="FA151" s="287"/>
      <c r="FB151" s="287"/>
      <c r="FC151" s="287"/>
      <c r="FD151" s="287"/>
      <c r="FE151" s="287"/>
      <c r="FF151" s="287"/>
      <c r="FG151" s="287"/>
      <c r="FH151" s="287"/>
      <c r="FI151" s="287"/>
      <c r="FJ151" s="287"/>
      <c r="FK151" s="287"/>
      <c r="FL151" s="287"/>
      <c r="FM151" s="287"/>
      <c r="FN151" s="288"/>
    </row>
    <row r="152" spans="1:170" hidden="1">
      <c r="A152" s="289"/>
      <c r="B152" s="289"/>
      <c r="C152" s="286"/>
      <c r="D152" s="286"/>
      <c r="E152" s="286"/>
      <c r="F152" s="286"/>
      <c r="G152" s="286"/>
      <c r="H152" s="286"/>
      <c r="I152" s="286"/>
      <c r="J152" s="286"/>
      <c r="K152" s="286"/>
      <c r="L152" s="286"/>
      <c r="M152" s="290"/>
      <c r="N152" s="290"/>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c r="BO152" s="287"/>
      <c r="BP152" s="287"/>
      <c r="BQ152" s="287"/>
      <c r="BR152" s="287"/>
      <c r="BS152" s="287"/>
      <c r="BT152" s="287"/>
      <c r="BU152" s="287"/>
      <c r="BV152" s="287"/>
      <c r="BW152" s="287"/>
      <c r="BX152" s="287"/>
      <c r="BY152" s="287"/>
      <c r="BZ152" s="287"/>
      <c r="CA152" s="287"/>
      <c r="CB152" s="287"/>
      <c r="CC152" s="287"/>
      <c r="CD152" s="287"/>
      <c r="CE152" s="287"/>
      <c r="CF152" s="287"/>
      <c r="CG152" s="287"/>
      <c r="CH152" s="287"/>
      <c r="CI152" s="287"/>
      <c r="CJ152" s="287"/>
      <c r="CK152" s="287"/>
      <c r="CL152" s="287"/>
      <c r="CM152" s="287"/>
      <c r="CN152" s="287"/>
      <c r="CO152" s="287"/>
      <c r="CP152" s="287"/>
      <c r="CQ152" s="287"/>
      <c r="CR152" s="287"/>
      <c r="CS152" s="287"/>
      <c r="CT152" s="287"/>
      <c r="CU152" s="287"/>
      <c r="CV152" s="287"/>
      <c r="CW152" s="287"/>
      <c r="CX152" s="287"/>
      <c r="CY152" s="287"/>
      <c r="CZ152" s="287"/>
      <c r="DA152" s="287"/>
      <c r="DB152" s="287"/>
      <c r="DC152" s="287"/>
      <c r="DD152" s="287"/>
      <c r="DE152" s="287"/>
      <c r="DF152" s="287"/>
      <c r="DG152" s="287"/>
      <c r="DH152" s="287"/>
      <c r="DI152" s="287"/>
      <c r="DJ152" s="287"/>
      <c r="DK152" s="287"/>
      <c r="DL152" s="287"/>
      <c r="DM152" s="287"/>
      <c r="DN152" s="287"/>
      <c r="DO152" s="287"/>
      <c r="DP152" s="287"/>
      <c r="DQ152" s="287"/>
      <c r="DR152" s="287"/>
      <c r="DS152" s="287"/>
      <c r="DT152" s="287"/>
      <c r="DU152" s="287"/>
      <c r="DV152" s="287"/>
      <c r="DW152" s="287"/>
      <c r="DX152" s="287"/>
      <c r="DY152" s="287"/>
      <c r="DZ152" s="287"/>
      <c r="EA152" s="287"/>
      <c r="EB152" s="287"/>
      <c r="EC152" s="287"/>
      <c r="ED152" s="287"/>
      <c r="EE152" s="287"/>
      <c r="EF152" s="287"/>
      <c r="EG152" s="287"/>
      <c r="EH152" s="287"/>
      <c r="EI152" s="287"/>
      <c r="EJ152" s="287"/>
      <c r="EK152" s="287"/>
      <c r="EL152" s="287"/>
      <c r="EM152" s="287"/>
      <c r="EN152" s="287"/>
      <c r="EO152" s="287"/>
      <c r="EP152" s="287"/>
      <c r="EQ152" s="287"/>
      <c r="ER152" s="287"/>
      <c r="ES152" s="287"/>
      <c r="ET152" s="287"/>
      <c r="EU152" s="287"/>
      <c r="EV152" s="287"/>
      <c r="EW152" s="287"/>
      <c r="EX152" s="287"/>
      <c r="EY152" s="287"/>
      <c r="EZ152" s="287"/>
      <c r="FA152" s="287"/>
      <c r="FB152" s="287"/>
      <c r="FC152" s="287"/>
      <c r="FD152" s="287"/>
      <c r="FE152" s="287"/>
      <c r="FF152" s="287"/>
      <c r="FG152" s="287"/>
      <c r="FH152" s="287"/>
      <c r="FI152" s="287"/>
      <c r="FJ152" s="287"/>
      <c r="FK152" s="287"/>
      <c r="FL152" s="287"/>
      <c r="FM152" s="287"/>
      <c r="FN152" s="288"/>
    </row>
    <row r="153" spans="1:170" hidden="1">
      <c r="A153" s="289"/>
      <c r="B153" s="289"/>
      <c r="C153" s="286"/>
      <c r="D153" s="286"/>
      <c r="E153" s="286"/>
      <c r="F153" s="286"/>
      <c r="G153" s="286"/>
      <c r="H153" s="286"/>
      <c r="I153" s="286"/>
      <c r="J153" s="286"/>
      <c r="K153" s="286"/>
      <c r="L153" s="286"/>
      <c r="M153" s="290"/>
      <c r="N153" s="290"/>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c r="BO153" s="287"/>
      <c r="BP153" s="287"/>
      <c r="BQ153" s="287"/>
      <c r="BR153" s="287"/>
      <c r="BS153" s="287"/>
      <c r="BT153" s="287"/>
      <c r="BU153" s="287"/>
      <c r="BV153" s="287"/>
      <c r="BW153" s="287"/>
      <c r="BX153" s="287"/>
      <c r="BY153" s="287"/>
      <c r="BZ153" s="287"/>
      <c r="CA153" s="287"/>
      <c r="CB153" s="287"/>
      <c r="CC153" s="287"/>
      <c r="CD153" s="287"/>
      <c r="CE153" s="287"/>
      <c r="CF153" s="287"/>
      <c r="CG153" s="287"/>
      <c r="CH153" s="287"/>
      <c r="CI153" s="287"/>
      <c r="CJ153" s="287"/>
      <c r="CK153" s="287"/>
      <c r="CL153" s="287"/>
      <c r="CM153" s="287"/>
      <c r="CN153" s="287"/>
      <c r="CO153" s="287"/>
      <c r="CP153" s="287"/>
      <c r="CQ153" s="287"/>
      <c r="CR153" s="287"/>
      <c r="CS153" s="287"/>
      <c r="CT153" s="287"/>
      <c r="CU153" s="287"/>
      <c r="CV153" s="287"/>
      <c r="CW153" s="287"/>
      <c r="CX153" s="287"/>
      <c r="CY153" s="287"/>
      <c r="CZ153" s="287"/>
      <c r="DA153" s="287"/>
      <c r="DB153" s="287"/>
      <c r="DC153" s="287"/>
      <c r="DD153" s="287"/>
      <c r="DE153" s="287"/>
      <c r="DF153" s="287"/>
      <c r="DG153" s="287"/>
      <c r="DH153" s="287"/>
      <c r="DI153" s="287"/>
      <c r="DJ153" s="287"/>
      <c r="DK153" s="287"/>
      <c r="DL153" s="287"/>
      <c r="DM153" s="287"/>
      <c r="DN153" s="287"/>
      <c r="DO153" s="287"/>
      <c r="DP153" s="287"/>
      <c r="DQ153" s="287"/>
      <c r="DR153" s="287"/>
      <c r="DS153" s="287"/>
      <c r="DT153" s="287"/>
      <c r="DU153" s="287"/>
      <c r="DV153" s="287"/>
      <c r="DW153" s="287"/>
      <c r="DX153" s="287"/>
      <c r="DY153" s="287"/>
      <c r="DZ153" s="287"/>
      <c r="EA153" s="287"/>
      <c r="EB153" s="287"/>
      <c r="EC153" s="287"/>
      <c r="ED153" s="287"/>
      <c r="EE153" s="287"/>
      <c r="EF153" s="287"/>
      <c r="EG153" s="287"/>
      <c r="EH153" s="287"/>
      <c r="EI153" s="287"/>
      <c r="EJ153" s="287"/>
      <c r="EK153" s="287"/>
      <c r="EL153" s="287"/>
      <c r="EM153" s="287"/>
      <c r="EN153" s="287"/>
      <c r="EO153" s="287"/>
      <c r="EP153" s="287"/>
      <c r="EQ153" s="287"/>
      <c r="ER153" s="287"/>
      <c r="ES153" s="287"/>
      <c r="ET153" s="287"/>
      <c r="EU153" s="287"/>
      <c r="EV153" s="287"/>
      <c r="EW153" s="287"/>
      <c r="EX153" s="287"/>
      <c r="EY153" s="287"/>
      <c r="EZ153" s="287"/>
      <c r="FA153" s="287"/>
      <c r="FB153" s="287"/>
      <c r="FC153" s="287"/>
      <c r="FD153" s="287"/>
      <c r="FE153" s="287"/>
      <c r="FF153" s="287"/>
      <c r="FG153" s="287"/>
      <c r="FH153" s="287"/>
      <c r="FI153" s="287"/>
      <c r="FJ153" s="287"/>
      <c r="FK153" s="287"/>
      <c r="FL153" s="287"/>
      <c r="FM153" s="287"/>
      <c r="FN153" s="288"/>
    </row>
    <row r="154" spans="1:170" hidden="1">
      <c r="A154" s="289"/>
      <c r="B154" s="289"/>
      <c r="C154" s="286"/>
      <c r="D154" s="286"/>
      <c r="E154" s="286"/>
      <c r="F154" s="286"/>
      <c r="G154" s="286"/>
      <c r="H154" s="286"/>
      <c r="I154" s="286"/>
      <c r="J154" s="286"/>
      <c r="K154" s="286"/>
      <c r="L154" s="286"/>
      <c r="M154" s="290"/>
      <c r="N154" s="290"/>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287"/>
      <c r="BP154" s="287"/>
      <c r="BQ154" s="287"/>
      <c r="BR154" s="287"/>
      <c r="BS154" s="287"/>
      <c r="BT154" s="287"/>
      <c r="BU154" s="287"/>
      <c r="BV154" s="287"/>
      <c r="BW154" s="287"/>
      <c r="BX154" s="287"/>
      <c r="BY154" s="287"/>
      <c r="BZ154" s="287"/>
      <c r="CA154" s="287"/>
      <c r="CB154" s="287"/>
      <c r="CC154" s="287"/>
      <c r="CD154" s="287"/>
      <c r="CE154" s="287"/>
      <c r="CF154" s="287"/>
      <c r="CG154" s="287"/>
      <c r="CH154" s="287"/>
      <c r="CI154" s="287"/>
      <c r="CJ154" s="287"/>
      <c r="CK154" s="287"/>
      <c r="CL154" s="287"/>
      <c r="CM154" s="287"/>
      <c r="CN154" s="287"/>
      <c r="CO154" s="287"/>
      <c r="CP154" s="287"/>
      <c r="CQ154" s="287"/>
      <c r="CR154" s="287"/>
      <c r="CS154" s="287"/>
      <c r="CT154" s="287"/>
      <c r="CU154" s="287"/>
      <c r="CV154" s="287"/>
      <c r="CW154" s="287"/>
      <c r="CX154" s="287"/>
      <c r="CY154" s="287"/>
      <c r="CZ154" s="287"/>
      <c r="DA154" s="287"/>
      <c r="DB154" s="287"/>
      <c r="DC154" s="287"/>
      <c r="DD154" s="287"/>
      <c r="DE154" s="287"/>
      <c r="DF154" s="287"/>
      <c r="DG154" s="287"/>
      <c r="DH154" s="287"/>
      <c r="DI154" s="287"/>
      <c r="DJ154" s="287"/>
      <c r="DK154" s="287"/>
      <c r="DL154" s="287"/>
      <c r="DM154" s="287"/>
      <c r="DN154" s="287"/>
      <c r="DO154" s="287"/>
      <c r="DP154" s="287"/>
      <c r="DQ154" s="287"/>
      <c r="DR154" s="287"/>
      <c r="DS154" s="287"/>
      <c r="DT154" s="287"/>
      <c r="DU154" s="287"/>
      <c r="DV154" s="287"/>
      <c r="DW154" s="287"/>
      <c r="DX154" s="287"/>
      <c r="DY154" s="287"/>
      <c r="DZ154" s="287"/>
      <c r="EA154" s="287"/>
      <c r="EB154" s="287"/>
      <c r="EC154" s="287"/>
      <c r="ED154" s="287"/>
      <c r="EE154" s="287"/>
      <c r="EF154" s="287"/>
      <c r="EG154" s="287"/>
      <c r="EH154" s="287"/>
      <c r="EI154" s="287"/>
      <c r="EJ154" s="287"/>
      <c r="EK154" s="287"/>
      <c r="EL154" s="287"/>
      <c r="EM154" s="287"/>
      <c r="EN154" s="287"/>
      <c r="EO154" s="287"/>
      <c r="EP154" s="287"/>
      <c r="EQ154" s="287"/>
      <c r="ER154" s="287"/>
      <c r="ES154" s="287"/>
      <c r="ET154" s="287"/>
      <c r="EU154" s="287"/>
      <c r="EV154" s="287"/>
      <c r="EW154" s="287"/>
      <c r="EX154" s="287"/>
      <c r="EY154" s="287"/>
      <c r="EZ154" s="287"/>
      <c r="FA154" s="287"/>
      <c r="FB154" s="287"/>
      <c r="FC154" s="287"/>
      <c r="FD154" s="287"/>
      <c r="FE154" s="287"/>
      <c r="FF154" s="287"/>
      <c r="FG154" s="287"/>
      <c r="FH154" s="287"/>
      <c r="FI154" s="287"/>
      <c r="FJ154" s="287"/>
      <c r="FK154" s="287"/>
      <c r="FL154" s="287"/>
      <c r="FM154" s="287"/>
      <c r="FN154" s="288"/>
    </row>
    <row r="155" spans="1:170" hidden="1">
      <c r="A155" s="289"/>
      <c r="B155" s="289"/>
      <c r="C155" s="286"/>
      <c r="D155" s="286"/>
      <c r="E155" s="286"/>
      <c r="F155" s="286"/>
      <c r="G155" s="286"/>
      <c r="H155" s="286"/>
      <c r="I155" s="286"/>
      <c r="J155" s="286"/>
      <c r="K155" s="286"/>
      <c r="L155" s="286"/>
      <c r="M155" s="290"/>
      <c r="N155" s="290"/>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287"/>
      <c r="BP155" s="287"/>
      <c r="BQ155" s="287"/>
      <c r="BR155" s="287"/>
      <c r="BS155" s="287"/>
      <c r="BT155" s="287"/>
      <c r="BU155" s="287"/>
      <c r="BV155" s="287"/>
      <c r="BW155" s="287"/>
      <c r="BX155" s="287"/>
      <c r="BY155" s="287"/>
      <c r="BZ155" s="287"/>
      <c r="CA155" s="287"/>
      <c r="CB155" s="287"/>
      <c r="CC155" s="287"/>
      <c r="CD155" s="287"/>
      <c r="CE155" s="287"/>
      <c r="CF155" s="287"/>
      <c r="CG155" s="287"/>
      <c r="CH155" s="287"/>
      <c r="CI155" s="287"/>
      <c r="CJ155" s="287"/>
      <c r="CK155" s="287"/>
      <c r="CL155" s="287"/>
      <c r="CM155" s="287"/>
      <c r="CN155" s="287"/>
      <c r="CO155" s="287"/>
      <c r="CP155" s="287"/>
      <c r="CQ155" s="287"/>
      <c r="CR155" s="287"/>
      <c r="CS155" s="287"/>
      <c r="CT155" s="287"/>
      <c r="CU155" s="287"/>
      <c r="CV155" s="287"/>
      <c r="CW155" s="287"/>
      <c r="CX155" s="287"/>
      <c r="CY155" s="287"/>
      <c r="CZ155" s="287"/>
      <c r="DA155" s="287"/>
      <c r="DB155" s="287"/>
      <c r="DC155" s="287"/>
      <c r="DD155" s="287"/>
      <c r="DE155" s="287"/>
      <c r="DF155" s="287"/>
      <c r="DG155" s="287"/>
      <c r="DH155" s="287"/>
      <c r="DI155" s="287"/>
      <c r="DJ155" s="287"/>
      <c r="DK155" s="287"/>
      <c r="DL155" s="287"/>
      <c r="DM155" s="287"/>
      <c r="DN155" s="287"/>
      <c r="DO155" s="287"/>
      <c r="DP155" s="287"/>
      <c r="DQ155" s="287"/>
      <c r="DR155" s="287"/>
      <c r="DS155" s="287"/>
      <c r="DT155" s="287"/>
      <c r="DU155" s="287"/>
      <c r="DV155" s="287"/>
      <c r="DW155" s="287"/>
      <c r="DX155" s="287"/>
      <c r="DY155" s="287"/>
      <c r="DZ155" s="287"/>
      <c r="EA155" s="287"/>
      <c r="EB155" s="287"/>
      <c r="EC155" s="287"/>
      <c r="ED155" s="287"/>
      <c r="EE155" s="287"/>
      <c r="EF155" s="287"/>
      <c r="EG155" s="287"/>
      <c r="EH155" s="287"/>
      <c r="EI155" s="287"/>
      <c r="EJ155" s="287"/>
      <c r="EK155" s="287"/>
      <c r="EL155" s="287"/>
      <c r="EM155" s="287"/>
      <c r="EN155" s="287"/>
      <c r="EO155" s="287"/>
      <c r="EP155" s="287"/>
      <c r="EQ155" s="287"/>
      <c r="ER155" s="287"/>
      <c r="ES155" s="287"/>
      <c r="ET155" s="287"/>
      <c r="EU155" s="287"/>
      <c r="EV155" s="287"/>
      <c r="EW155" s="287"/>
      <c r="EX155" s="287"/>
      <c r="EY155" s="287"/>
      <c r="EZ155" s="287"/>
      <c r="FA155" s="287"/>
      <c r="FB155" s="287"/>
      <c r="FC155" s="287"/>
      <c r="FD155" s="287"/>
      <c r="FE155" s="287"/>
      <c r="FF155" s="287"/>
      <c r="FG155" s="287"/>
      <c r="FH155" s="287"/>
      <c r="FI155" s="287"/>
      <c r="FJ155" s="287"/>
      <c r="FK155" s="287"/>
      <c r="FL155" s="287"/>
      <c r="FM155" s="287"/>
      <c r="FN155" s="288"/>
    </row>
    <row r="156" spans="1:170" hidden="1">
      <c r="A156" s="289"/>
      <c r="B156" s="289"/>
      <c r="C156" s="286"/>
      <c r="D156" s="286"/>
      <c r="E156" s="286"/>
      <c r="F156" s="286"/>
      <c r="G156" s="286"/>
      <c r="H156" s="286"/>
      <c r="I156" s="286"/>
      <c r="J156" s="286"/>
      <c r="K156" s="286"/>
      <c r="L156" s="286"/>
      <c r="M156" s="290"/>
      <c r="N156" s="290"/>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c r="BO156" s="287"/>
      <c r="BP156" s="287"/>
      <c r="BQ156" s="287"/>
      <c r="BR156" s="287"/>
      <c r="BS156" s="287"/>
      <c r="BT156" s="287"/>
      <c r="BU156" s="287"/>
      <c r="BV156" s="287"/>
      <c r="BW156" s="287"/>
      <c r="BX156" s="287"/>
      <c r="BY156" s="287"/>
      <c r="BZ156" s="287"/>
      <c r="CA156" s="287"/>
      <c r="CB156" s="287"/>
      <c r="CC156" s="287"/>
      <c r="CD156" s="287"/>
      <c r="CE156" s="287"/>
      <c r="CF156" s="287"/>
      <c r="CG156" s="287"/>
      <c r="CH156" s="287"/>
      <c r="CI156" s="287"/>
      <c r="CJ156" s="287"/>
      <c r="CK156" s="287"/>
      <c r="CL156" s="287"/>
      <c r="CM156" s="287"/>
      <c r="CN156" s="287"/>
      <c r="CO156" s="287"/>
      <c r="CP156" s="287"/>
      <c r="CQ156" s="287"/>
      <c r="CR156" s="287"/>
      <c r="CS156" s="287"/>
      <c r="CT156" s="287"/>
      <c r="CU156" s="287"/>
      <c r="CV156" s="287"/>
      <c r="CW156" s="287"/>
      <c r="CX156" s="287"/>
      <c r="CY156" s="287"/>
      <c r="CZ156" s="287"/>
      <c r="DA156" s="287"/>
      <c r="DB156" s="287"/>
      <c r="DC156" s="287"/>
      <c r="DD156" s="287"/>
      <c r="DE156" s="287"/>
      <c r="DF156" s="287"/>
      <c r="DG156" s="287"/>
      <c r="DH156" s="287"/>
      <c r="DI156" s="287"/>
      <c r="DJ156" s="287"/>
      <c r="DK156" s="287"/>
      <c r="DL156" s="287"/>
      <c r="DM156" s="287"/>
      <c r="DN156" s="287"/>
      <c r="DO156" s="287"/>
      <c r="DP156" s="287"/>
      <c r="DQ156" s="287"/>
      <c r="DR156" s="287"/>
      <c r="DS156" s="287"/>
      <c r="DT156" s="287"/>
      <c r="DU156" s="287"/>
      <c r="DV156" s="287"/>
      <c r="DW156" s="287"/>
      <c r="DX156" s="287"/>
      <c r="DY156" s="287"/>
      <c r="DZ156" s="287"/>
      <c r="EA156" s="287"/>
      <c r="EB156" s="287"/>
      <c r="EC156" s="287"/>
      <c r="ED156" s="287"/>
      <c r="EE156" s="287"/>
      <c r="EF156" s="287"/>
      <c r="EG156" s="287"/>
      <c r="EH156" s="287"/>
      <c r="EI156" s="287"/>
      <c r="EJ156" s="287"/>
      <c r="EK156" s="287"/>
      <c r="EL156" s="287"/>
      <c r="EM156" s="287"/>
      <c r="EN156" s="287"/>
      <c r="EO156" s="287"/>
      <c r="EP156" s="287"/>
      <c r="EQ156" s="287"/>
      <c r="ER156" s="287"/>
      <c r="ES156" s="287"/>
      <c r="ET156" s="287"/>
      <c r="EU156" s="287"/>
      <c r="EV156" s="287"/>
      <c r="EW156" s="287"/>
      <c r="EX156" s="287"/>
      <c r="EY156" s="287"/>
      <c r="EZ156" s="287"/>
      <c r="FA156" s="287"/>
      <c r="FB156" s="287"/>
      <c r="FC156" s="287"/>
      <c r="FD156" s="287"/>
      <c r="FE156" s="287"/>
      <c r="FF156" s="287"/>
      <c r="FG156" s="287"/>
      <c r="FH156" s="287"/>
      <c r="FI156" s="287"/>
      <c r="FJ156" s="287"/>
      <c r="FK156" s="287"/>
      <c r="FL156" s="287"/>
      <c r="FM156" s="287"/>
      <c r="FN156" s="288"/>
    </row>
    <row r="157" spans="1:170" hidden="1">
      <c r="A157" s="289"/>
      <c r="B157" s="289"/>
      <c r="C157" s="286"/>
      <c r="D157" s="286"/>
      <c r="E157" s="286"/>
      <c r="F157" s="286"/>
      <c r="G157" s="286"/>
      <c r="H157" s="286"/>
      <c r="I157" s="286"/>
      <c r="J157" s="286"/>
      <c r="K157" s="286"/>
      <c r="L157" s="286"/>
      <c r="M157" s="290"/>
      <c r="N157" s="290"/>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287"/>
      <c r="BP157" s="287"/>
      <c r="BQ157" s="287"/>
      <c r="BR157" s="287"/>
      <c r="BS157" s="287"/>
      <c r="BT157" s="287"/>
      <c r="BU157" s="287"/>
      <c r="BV157" s="287"/>
      <c r="BW157" s="287"/>
      <c r="BX157" s="287"/>
      <c r="BY157" s="287"/>
      <c r="BZ157" s="287"/>
      <c r="CA157" s="287"/>
      <c r="CB157" s="287"/>
      <c r="CC157" s="287"/>
      <c r="CD157" s="287"/>
      <c r="CE157" s="287"/>
      <c r="CF157" s="287"/>
      <c r="CG157" s="287"/>
      <c r="CH157" s="287"/>
      <c r="CI157" s="287"/>
      <c r="CJ157" s="287"/>
      <c r="CK157" s="287"/>
      <c r="CL157" s="287"/>
      <c r="CM157" s="287"/>
      <c r="CN157" s="287"/>
      <c r="CO157" s="287"/>
      <c r="CP157" s="287"/>
      <c r="CQ157" s="287"/>
      <c r="CR157" s="287"/>
      <c r="CS157" s="287"/>
      <c r="CT157" s="287"/>
      <c r="CU157" s="287"/>
      <c r="CV157" s="287"/>
      <c r="CW157" s="287"/>
      <c r="CX157" s="287"/>
      <c r="CY157" s="287"/>
      <c r="CZ157" s="287"/>
      <c r="DA157" s="287"/>
      <c r="DB157" s="287"/>
      <c r="DC157" s="287"/>
      <c r="DD157" s="287"/>
      <c r="DE157" s="287"/>
      <c r="DF157" s="287"/>
      <c r="DG157" s="287"/>
      <c r="DH157" s="287"/>
      <c r="DI157" s="287"/>
      <c r="DJ157" s="287"/>
      <c r="DK157" s="287"/>
      <c r="DL157" s="287"/>
      <c r="DM157" s="287"/>
      <c r="DN157" s="287"/>
      <c r="DO157" s="287"/>
      <c r="DP157" s="287"/>
      <c r="DQ157" s="287"/>
      <c r="DR157" s="287"/>
      <c r="DS157" s="287"/>
      <c r="DT157" s="287"/>
      <c r="DU157" s="287"/>
      <c r="DV157" s="287"/>
      <c r="DW157" s="287"/>
      <c r="DX157" s="287"/>
      <c r="DY157" s="287"/>
      <c r="DZ157" s="287"/>
      <c r="EA157" s="287"/>
      <c r="EB157" s="287"/>
      <c r="EC157" s="287"/>
      <c r="ED157" s="287"/>
      <c r="EE157" s="287"/>
      <c r="EF157" s="287"/>
      <c r="EG157" s="287"/>
      <c r="EH157" s="287"/>
      <c r="EI157" s="287"/>
      <c r="EJ157" s="287"/>
      <c r="EK157" s="287"/>
      <c r="EL157" s="287"/>
      <c r="EM157" s="287"/>
      <c r="EN157" s="287"/>
      <c r="EO157" s="287"/>
      <c r="EP157" s="287"/>
      <c r="EQ157" s="287"/>
      <c r="ER157" s="287"/>
      <c r="ES157" s="287"/>
      <c r="ET157" s="287"/>
      <c r="EU157" s="287"/>
      <c r="EV157" s="287"/>
      <c r="EW157" s="287"/>
      <c r="EX157" s="287"/>
      <c r="EY157" s="287"/>
      <c r="EZ157" s="287"/>
      <c r="FA157" s="287"/>
      <c r="FB157" s="287"/>
      <c r="FC157" s="287"/>
      <c r="FD157" s="287"/>
      <c r="FE157" s="287"/>
      <c r="FF157" s="287"/>
      <c r="FG157" s="287"/>
      <c r="FH157" s="287"/>
      <c r="FI157" s="287"/>
      <c r="FJ157" s="287"/>
      <c r="FK157" s="287"/>
      <c r="FL157" s="287"/>
      <c r="FM157" s="287"/>
      <c r="FN157" s="288"/>
    </row>
    <row r="158" spans="1:170" hidden="1">
      <c r="A158" s="289"/>
      <c r="B158" s="289"/>
      <c r="C158" s="286"/>
      <c r="D158" s="286"/>
      <c r="E158" s="286"/>
      <c r="F158" s="286"/>
      <c r="G158" s="286"/>
      <c r="H158" s="286"/>
      <c r="I158" s="286"/>
      <c r="J158" s="286"/>
      <c r="K158" s="286"/>
      <c r="L158" s="286"/>
      <c r="M158" s="290"/>
      <c r="N158" s="290"/>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287"/>
      <c r="BP158" s="287"/>
      <c r="BQ158" s="287"/>
      <c r="BR158" s="287"/>
      <c r="BS158" s="287"/>
      <c r="BT158" s="287"/>
      <c r="BU158" s="287"/>
      <c r="BV158" s="287"/>
      <c r="BW158" s="287"/>
      <c r="BX158" s="287"/>
      <c r="BY158" s="287"/>
      <c r="BZ158" s="287"/>
      <c r="CA158" s="287"/>
      <c r="CB158" s="287"/>
      <c r="CC158" s="287"/>
      <c r="CD158" s="287"/>
      <c r="CE158" s="287"/>
      <c r="CF158" s="287"/>
      <c r="CG158" s="287"/>
      <c r="CH158" s="287"/>
      <c r="CI158" s="287"/>
      <c r="CJ158" s="287"/>
      <c r="CK158" s="287"/>
      <c r="CL158" s="287"/>
      <c r="CM158" s="287"/>
      <c r="CN158" s="287"/>
      <c r="CO158" s="287"/>
      <c r="CP158" s="287"/>
      <c r="CQ158" s="287"/>
      <c r="CR158" s="287"/>
      <c r="CS158" s="287"/>
      <c r="CT158" s="287"/>
      <c r="CU158" s="287"/>
      <c r="CV158" s="287"/>
      <c r="CW158" s="287"/>
      <c r="CX158" s="287"/>
      <c r="CY158" s="287"/>
      <c r="CZ158" s="287"/>
      <c r="DA158" s="287"/>
      <c r="DB158" s="287"/>
      <c r="DC158" s="287"/>
      <c r="DD158" s="287"/>
      <c r="DE158" s="287"/>
      <c r="DF158" s="287"/>
      <c r="DG158" s="287"/>
      <c r="DH158" s="287"/>
      <c r="DI158" s="287"/>
      <c r="DJ158" s="287"/>
      <c r="DK158" s="287"/>
      <c r="DL158" s="287"/>
      <c r="DM158" s="287"/>
      <c r="DN158" s="287"/>
      <c r="DO158" s="287"/>
      <c r="DP158" s="287"/>
      <c r="DQ158" s="287"/>
      <c r="DR158" s="287"/>
      <c r="DS158" s="287"/>
      <c r="DT158" s="287"/>
      <c r="DU158" s="287"/>
      <c r="DV158" s="287"/>
      <c r="DW158" s="287"/>
      <c r="DX158" s="287"/>
      <c r="DY158" s="287"/>
      <c r="DZ158" s="287"/>
      <c r="EA158" s="287"/>
      <c r="EB158" s="287"/>
      <c r="EC158" s="287"/>
      <c r="ED158" s="287"/>
      <c r="EE158" s="287"/>
      <c r="EF158" s="287"/>
      <c r="EG158" s="287"/>
      <c r="EH158" s="287"/>
      <c r="EI158" s="287"/>
      <c r="EJ158" s="287"/>
      <c r="EK158" s="287"/>
      <c r="EL158" s="287"/>
      <c r="EM158" s="287"/>
      <c r="EN158" s="287"/>
      <c r="EO158" s="287"/>
      <c r="EP158" s="287"/>
      <c r="EQ158" s="287"/>
      <c r="ER158" s="287"/>
      <c r="ES158" s="287"/>
      <c r="ET158" s="287"/>
      <c r="EU158" s="287"/>
      <c r="EV158" s="287"/>
      <c r="EW158" s="287"/>
      <c r="EX158" s="287"/>
      <c r="EY158" s="287"/>
      <c r="EZ158" s="287"/>
      <c r="FA158" s="287"/>
      <c r="FB158" s="287"/>
      <c r="FC158" s="287"/>
      <c r="FD158" s="287"/>
      <c r="FE158" s="287"/>
      <c r="FF158" s="287"/>
      <c r="FG158" s="287"/>
      <c r="FH158" s="287"/>
      <c r="FI158" s="287"/>
      <c r="FJ158" s="287"/>
      <c r="FK158" s="287"/>
      <c r="FL158" s="287"/>
      <c r="FM158" s="287"/>
      <c r="FN158" s="288"/>
    </row>
  </sheetData>
  <sheetProtection sheet="1" objects="1" scenarios="1" insertColumns="0" insertRows="0" deleteColumns="0" deleteRows="0"/>
  <mergeCells count="198">
    <mergeCell ref="C1:L2"/>
    <mergeCell ref="A3:B3"/>
    <mergeCell ref="C3:M3"/>
    <mergeCell ref="A4:B4"/>
    <mergeCell ref="C4:M4"/>
    <mergeCell ref="A5:B5"/>
    <mergeCell ref="C5:M5"/>
    <mergeCell ref="M6:M7"/>
    <mergeCell ref="N6:N7"/>
    <mergeCell ref="H6:H7"/>
    <mergeCell ref="I6:J6"/>
    <mergeCell ref="K6:L6"/>
    <mergeCell ref="A8:G8"/>
    <mergeCell ref="A9:A18"/>
    <mergeCell ref="B9:B18"/>
    <mergeCell ref="C9:C18"/>
    <mergeCell ref="D9:D18"/>
    <mergeCell ref="E9:E18"/>
    <mergeCell ref="F9:F18"/>
    <mergeCell ref="G9:G18"/>
    <mergeCell ref="A6:C6"/>
    <mergeCell ref="D6:F6"/>
    <mergeCell ref="G6:G7"/>
    <mergeCell ref="N9:N18"/>
    <mergeCell ref="A19:A28"/>
    <mergeCell ref="B19:B28"/>
    <mergeCell ref="C19:C28"/>
    <mergeCell ref="D19:D28"/>
    <mergeCell ref="E19:E28"/>
    <mergeCell ref="F19:F28"/>
    <mergeCell ref="G19:G28"/>
    <mergeCell ref="H19:H28"/>
    <mergeCell ref="I19:I28"/>
    <mergeCell ref="H9:H18"/>
    <mergeCell ref="I9:I18"/>
    <mergeCell ref="J9:J18"/>
    <mergeCell ref="K9:K18"/>
    <mergeCell ref="L9:L18"/>
    <mergeCell ref="M9:M18"/>
    <mergeCell ref="J19:J28"/>
    <mergeCell ref="K19:K28"/>
    <mergeCell ref="L19:L28"/>
    <mergeCell ref="M19:M28"/>
    <mergeCell ref="N19:N28"/>
    <mergeCell ref="A29:A38"/>
    <mergeCell ref="B29:B38"/>
    <mergeCell ref="C29:C38"/>
    <mergeCell ref="D29:D38"/>
    <mergeCell ref="E29:E38"/>
    <mergeCell ref="L29:L38"/>
    <mergeCell ref="M29:M38"/>
    <mergeCell ref="N29:N38"/>
    <mergeCell ref="A39:A48"/>
    <mergeCell ref="B39:B48"/>
    <mergeCell ref="C39:C48"/>
    <mergeCell ref="D39:D48"/>
    <mergeCell ref="E39:E48"/>
    <mergeCell ref="F39:F48"/>
    <mergeCell ref="G39:G48"/>
    <mergeCell ref="F29:F38"/>
    <mergeCell ref="G29:G38"/>
    <mergeCell ref="H29:H38"/>
    <mergeCell ref="I29:I38"/>
    <mergeCell ref="J29:J38"/>
    <mergeCell ref="K29:K38"/>
    <mergeCell ref="N39:N48"/>
    <mergeCell ref="H39:H48"/>
    <mergeCell ref="I39:I48"/>
    <mergeCell ref="A49:A58"/>
    <mergeCell ref="B49:B58"/>
    <mergeCell ref="C49:C58"/>
    <mergeCell ref="D49:D58"/>
    <mergeCell ref="E49:E58"/>
    <mergeCell ref="F49:F58"/>
    <mergeCell ref="G49:G58"/>
    <mergeCell ref="H49:H58"/>
    <mergeCell ref="I49:I58"/>
    <mergeCell ref="J39:J48"/>
    <mergeCell ref="K39:K48"/>
    <mergeCell ref="L39:L48"/>
    <mergeCell ref="M39:M48"/>
    <mergeCell ref="J49:J58"/>
    <mergeCell ref="K49:K58"/>
    <mergeCell ref="L49:L58"/>
    <mergeCell ref="M49:M58"/>
    <mergeCell ref="N49:N58"/>
    <mergeCell ref="A59:A68"/>
    <mergeCell ref="B59:B68"/>
    <mergeCell ref="C59:C68"/>
    <mergeCell ref="D59:D68"/>
    <mergeCell ref="E59:E68"/>
    <mergeCell ref="L59:L68"/>
    <mergeCell ref="M59:M68"/>
    <mergeCell ref="N59:N68"/>
    <mergeCell ref="A69:A78"/>
    <mergeCell ref="B69:B78"/>
    <mergeCell ref="C69:C78"/>
    <mergeCell ref="D69:D78"/>
    <mergeCell ref="E69:E78"/>
    <mergeCell ref="F69:F78"/>
    <mergeCell ref="G69:G78"/>
    <mergeCell ref="F59:F68"/>
    <mergeCell ref="G59:G68"/>
    <mergeCell ref="H59:H68"/>
    <mergeCell ref="I59:I68"/>
    <mergeCell ref="J59:J68"/>
    <mergeCell ref="K59:K68"/>
    <mergeCell ref="N69:N78"/>
    <mergeCell ref="H69:H78"/>
    <mergeCell ref="I69:I78"/>
    <mergeCell ref="A79:A88"/>
    <mergeCell ref="B79:B88"/>
    <mergeCell ref="C79:C88"/>
    <mergeCell ref="D79:D88"/>
    <mergeCell ref="E79:E88"/>
    <mergeCell ref="F79:F88"/>
    <mergeCell ref="G79:G88"/>
    <mergeCell ref="H79:H88"/>
    <mergeCell ref="I79:I88"/>
    <mergeCell ref="J69:J78"/>
    <mergeCell ref="K69:K78"/>
    <mergeCell ref="L69:L78"/>
    <mergeCell ref="M69:M78"/>
    <mergeCell ref="J79:J88"/>
    <mergeCell ref="K79:K88"/>
    <mergeCell ref="L79:L88"/>
    <mergeCell ref="M79:M88"/>
    <mergeCell ref="N79:N88"/>
    <mergeCell ref="A89:A98"/>
    <mergeCell ref="B89:B98"/>
    <mergeCell ref="C89:C98"/>
    <mergeCell ref="D89:D98"/>
    <mergeCell ref="E89:E98"/>
    <mergeCell ref="L89:L98"/>
    <mergeCell ref="M89:M98"/>
    <mergeCell ref="N89:N98"/>
    <mergeCell ref="A99:A108"/>
    <mergeCell ref="B99:B108"/>
    <mergeCell ref="C99:C108"/>
    <mergeCell ref="D99:D108"/>
    <mergeCell ref="E99:E108"/>
    <mergeCell ref="F99:F108"/>
    <mergeCell ref="G99:G108"/>
    <mergeCell ref="F89:F98"/>
    <mergeCell ref="G89:G98"/>
    <mergeCell ref="H89:H98"/>
    <mergeCell ref="I89:I98"/>
    <mergeCell ref="J89:J98"/>
    <mergeCell ref="K89:K98"/>
    <mergeCell ref="N99:N108"/>
    <mergeCell ref="H99:H108"/>
    <mergeCell ref="I99:I108"/>
    <mergeCell ref="A109:A118"/>
    <mergeCell ref="B109:B118"/>
    <mergeCell ref="C109:C118"/>
    <mergeCell ref="D109:D118"/>
    <mergeCell ref="E109:E118"/>
    <mergeCell ref="F109:F118"/>
    <mergeCell ref="G109:G118"/>
    <mergeCell ref="H109:H118"/>
    <mergeCell ref="I109:I118"/>
    <mergeCell ref="J99:J108"/>
    <mergeCell ref="K99:K108"/>
    <mergeCell ref="L99:L108"/>
    <mergeCell ref="M99:M108"/>
    <mergeCell ref="J109:J118"/>
    <mergeCell ref="K109:K118"/>
    <mergeCell ref="L109:L118"/>
    <mergeCell ref="M109:M118"/>
    <mergeCell ref="N109:N118"/>
    <mergeCell ref="A119:A128"/>
    <mergeCell ref="B119:B128"/>
    <mergeCell ref="C119:C128"/>
    <mergeCell ref="D119:D128"/>
    <mergeCell ref="E119:E128"/>
    <mergeCell ref="A129:A138"/>
    <mergeCell ref="B129:B138"/>
    <mergeCell ref="C129:C138"/>
    <mergeCell ref="D129:D138"/>
    <mergeCell ref="E129:E138"/>
    <mergeCell ref="F129:F138"/>
    <mergeCell ref="G129:G138"/>
    <mergeCell ref="F119:F128"/>
    <mergeCell ref="G119:G128"/>
    <mergeCell ref="N129:N138"/>
    <mergeCell ref="H129:H138"/>
    <mergeCell ref="I129:I138"/>
    <mergeCell ref="J129:J138"/>
    <mergeCell ref="K129:K138"/>
    <mergeCell ref="L129:L138"/>
    <mergeCell ref="M129:M138"/>
    <mergeCell ref="L119:L128"/>
    <mergeCell ref="M119:M128"/>
    <mergeCell ref="N119:N128"/>
    <mergeCell ref="H119:H128"/>
    <mergeCell ref="I119:I128"/>
    <mergeCell ref="J119:J128"/>
    <mergeCell ref="K119:K128"/>
  </mergeCells>
  <conditionalFormatting sqref="A6:B6">
    <cfRule type="containsText" dxfId="63" priority="27" operator="containsText" text="3- Moderado">
      <formula>NOT(ISERROR(SEARCH("3- Moderado",A6)))</formula>
    </cfRule>
    <cfRule type="containsText" dxfId="62" priority="28" operator="containsText" text="6- Moderado">
      <formula>NOT(ISERROR(SEARCH("6- Moderado",A6)))</formula>
    </cfRule>
    <cfRule type="containsText" dxfId="61" priority="29" operator="containsText" text="4- Moderado">
      <formula>NOT(ISERROR(SEARCH("4- Moderado",A6)))</formula>
    </cfRule>
    <cfRule type="containsText" dxfId="60" priority="30" operator="containsText" text="3- Bajo">
      <formula>NOT(ISERROR(SEARCH("3- Bajo",A6)))</formula>
    </cfRule>
    <cfRule type="containsText" dxfId="59" priority="31" operator="containsText" text="4- Bajo">
      <formula>NOT(ISERROR(SEARCH("4- Bajo",A6)))</formula>
    </cfRule>
    <cfRule type="containsText" dxfId="58" priority="32" operator="containsText" text="1- Bajo">
      <formula>NOT(ISERROR(SEARCH("1- Bajo",A6)))</formula>
    </cfRule>
  </conditionalFormatting>
  <conditionalFormatting sqref="A9:E9 A19:E19 A29:E29 A39:E39 A49:E49 A59:E59 A69:E69 A79:E79 A89:E89 A99:E99 A109:E109 A119:E119 A129:E129">
    <cfRule type="containsText" dxfId="57" priority="22" operator="containsText" text="6- Moderado">
      <formula>NOT(ISERROR(SEARCH("6- Moderado",A9)))</formula>
    </cfRule>
    <cfRule type="containsText" dxfId="56" priority="21" operator="containsText" text="3- Moderado">
      <formula>NOT(ISERROR(SEARCH("3- Moderado",A9)))</formula>
    </cfRule>
    <cfRule type="containsText" dxfId="55" priority="23" operator="containsText" text="4- Moderado">
      <formula>NOT(ISERROR(SEARCH("4- Moderado",A9)))</formula>
    </cfRule>
    <cfRule type="containsText" dxfId="54" priority="24" operator="containsText" text="3- Bajo">
      <formula>NOT(ISERROR(SEARCH("3- Bajo",A9)))</formula>
    </cfRule>
    <cfRule type="containsText" dxfId="53" priority="25" operator="containsText" text="4- Bajo">
      <formula>NOT(ISERROR(SEARCH("4- Bajo",A9)))</formula>
    </cfRule>
    <cfRule type="containsText" dxfId="52" priority="26" operator="containsText" text="1- Bajo">
      <formula>NOT(ISERROR(SEARCH("1- Bajo",A9)))</formula>
    </cfRule>
  </conditionalFormatting>
  <conditionalFormatting sqref="C7:F7">
    <cfRule type="containsText" dxfId="51" priority="17" operator="containsText" text="4- Moderado">
      <formula>NOT(ISERROR(SEARCH("4- Moderado",C7)))</formula>
    </cfRule>
    <cfRule type="containsText" dxfId="50" priority="18" operator="containsText" text="3- Bajo">
      <formula>NOT(ISERROR(SEARCH("3- Bajo",C7)))</formula>
    </cfRule>
    <cfRule type="containsText" dxfId="49" priority="15" operator="containsText" text="3- Moderado">
      <formula>NOT(ISERROR(SEARCH("3- Moderado",C7)))</formula>
    </cfRule>
    <cfRule type="containsText" dxfId="48" priority="16" operator="containsText" text="6- Moderado">
      <formula>NOT(ISERROR(SEARCH("6- Moderado",C7)))</formula>
    </cfRule>
    <cfRule type="containsText" dxfId="47" priority="20" operator="containsText" text="1- Bajo">
      <formula>NOT(ISERROR(SEARCH("1- Bajo",C7)))</formula>
    </cfRule>
    <cfRule type="containsText" dxfId="46" priority="19" operator="containsText" text="4- Bajo">
      <formula>NOT(ISERROR(SEARCH("4- Bajo",C7)))</formula>
    </cfRule>
  </conditionalFormatting>
  <conditionalFormatting sqref="D9:D138">
    <cfRule type="containsText" dxfId="45" priority="5" operator="containsText" text="Muy Alta">
      <formula>NOT(ISERROR(SEARCH("Muy Alta",D9)))</formula>
    </cfRule>
    <cfRule type="containsText" dxfId="44" priority="6" operator="containsText" text="Alta">
      <formula>NOT(ISERROR(SEARCH("Alta",D9)))</formula>
    </cfRule>
    <cfRule type="containsText" dxfId="43" priority="7" operator="containsText" text="Baja">
      <formula>NOT(ISERROR(SEARCH("Baja",D9)))</formula>
    </cfRule>
    <cfRule type="containsText" dxfId="42" priority="8" operator="containsText" text="Muy Baja">
      <formula>NOT(ISERROR(SEARCH("Muy Baja",D9)))</formula>
    </cfRule>
    <cfRule type="containsText" dxfId="41" priority="10" operator="containsText" text="Media">
      <formula>NOT(ISERROR(SEARCH("Media",D9)))</formula>
    </cfRule>
  </conditionalFormatting>
  <conditionalFormatting sqref="E9:E138">
    <cfRule type="containsText" dxfId="40" priority="4" operator="containsText" text="Leve">
      <formula>NOT(ISERROR(SEARCH("Leve",E9)))</formula>
    </cfRule>
    <cfRule type="containsText" dxfId="39" priority="1" operator="containsText" text="Catastrófico">
      <formula>NOT(ISERROR(SEARCH("Catastrófico",E9)))</formula>
    </cfRule>
    <cfRule type="containsText" dxfId="38" priority="2" operator="containsText" text="Mayor">
      <formula>NOT(ISERROR(SEARCH("Mayor",E9)))</formula>
    </cfRule>
    <cfRule type="containsText" dxfId="37" priority="3" operator="containsText" text="Menor">
      <formula>NOT(ISERROR(SEARCH("Menor",E9)))</formula>
    </cfRule>
  </conditionalFormatting>
  <conditionalFormatting sqref="E9:F138">
    <cfRule type="containsText" dxfId="36" priority="9" operator="containsText" text="Moderado">
      <formula>NOT(ISERROR(SEARCH("Moderado",E9)))</formula>
    </cfRule>
  </conditionalFormatting>
  <conditionalFormatting sqref="F9:F138">
    <cfRule type="containsText" dxfId="35" priority="14" operator="containsText" text="Extremo">
      <formula>NOT(ISERROR(SEARCH("Extremo",F9)))</formula>
    </cfRule>
    <cfRule type="containsText" dxfId="34" priority="13" operator="containsText" text="Alto">
      <formula>NOT(ISERROR(SEARCH("Alto",F9)))</formula>
    </cfRule>
    <cfRule type="containsText" dxfId="33" priority="12" operator="containsText" text="Moderado">
      <formula>NOT(ISERROR(SEARCH("Moderado",F9)))</formula>
    </cfRule>
    <cfRule type="containsText" dxfId="32" priority="11" operator="containsText" text="Bajo">
      <formula>NOT(ISERROR(SEARCH("Bajo",F9)))</formula>
    </cfRule>
    <cfRule type="colorScale" priority="3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7" xr:uid="{BF55AFE5-1720-4A4A-9F9D-C18CFDC0463C}"/>
    <dataValidation allowBlank="1" showInputMessage="1" showErrorMessage="1" prompt="Seleccionar si el responsable es el responsable de las acciones es el nivel central" sqref="I6:I7" xr:uid="{A6E0C4AD-468E-49DA-93E0-8C5E70C7980C}"/>
    <dataValidation allowBlank="1" showInputMessage="1" showErrorMessage="1" prompt="Describir las actividades que se van a desarrollar para el proyecto" sqref="H6" xr:uid="{9417F6BA-C2C5-4A1B-BC20-D2AD5CD0C604}"/>
    <dataValidation allowBlank="1" showInputMessage="1" showErrorMessage="1" prompt="Registrar qué factor  que ocasina el riesgo: un facot identtficado el contexto._x000a_O  personas, recursos, estilo de direccion , factores externos, , codiciones ambientales" sqref="C7" xr:uid="{44A588D4-3C2F-4228-96F4-590C7824B7C9}"/>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7A4687-DDB0-4991-B794-C45870CB6636}">
          <x14:formula1>
            <xm:f>'9- Matriz de Calor '!$S$8:$S$11</xm:f>
          </x14:formula1>
          <xm:sqref>G9:G138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2CB7-5105-474B-B11C-53C38D6ECBCD}">
  <sheetPr>
    <tabColor theme="5" tint="0.39997558519241921"/>
    <pageSetUpPr fitToPage="1"/>
  </sheetPr>
  <dimension ref="A1:FN158"/>
  <sheetViews>
    <sheetView showGridLines="0" tabSelected="1" topLeftCell="A6" zoomScale="80" zoomScaleNormal="80" workbookViewId="0">
      <pane xSplit="3" ySplit="3" topLeftCell="G39" activePane="bottomRight" state="frozen"/>
      <selection pane="topRight" activeCell="D6" sqref="D6"/>
      <selection pane="bottomLeft" activeCell="A9" sqref="A9"/>
      <selection pane="bottomRight" activeCell="N39" sqref="N39:N48"/>
    </sheetView>
  </sheetViews>
  <sheetFormatPr baseColWidth="10" defaultColWidth="0" defaultRowHeight="14.25" customHeight="1" zeroHeight="1"/>
  <cols>
    <col min="1" max="1" width="8.7109375" style="222" customWidth="1"/>
    <col min="2" max="2" width="35.85546875" style="222" customWidth="1"/>
    <col min="3" max="3" width="40.28515625" style="5" customWidth="1"/>
    <col min="4" max="4" width="16.85546875" style="276" customWidth="1"/>
    <col min="5" max="5" width="18.5703125" style="277" customWidth="1"/>
    <col min="6" max="6" width="18.28515625" style="277" bestFit="1" customWidth="1"/>
    <col min="7" max="7" width="18.28515625" style="5" bestFit="1" customWidth="1"/>
    <col min="8" max="8" width="53.28515625" style="5" customWidth="1"/>
    <col min="9" max="9" width="16.5703125" style="5" customWidth="1"/>
    <col min="10" max="10" width="14.28515625" style="5" customWidth="1"/>
    <col min="11" max="11" width="17.7109375" style="5" customWidth="1"/>
    <col min="12" max="12" width="17.5703125" style="5" customWidth="1"/>
    <col min="13" max="13" width="80.7109375" style="284" customWidth="1"/>
    <col min="14" max="14" width="20.7109375" style="284" customWidth="1"/>
    <col min="15" max="15" width="4.7109375" style="6" customWidth="1"/>
    <col min="16" max="169" width="0" style="6" hidden="1" customWidth="1"/>
    <col min="170" max="170" width="0" style="5" hidden="1" customWidth="1"/>
    <col min="171" max="16384" width="11.42578125" style="5" hidden="1"/>
  </cols>
  <sheetData>
    <row r="1" spans="1:170" s="162" customFormat="1" ht="16.5" customHeight="1">
      <c r="A1" s="136"/>
      <c r="B1" s="136"/>
      <c r="C1" s="644"/>
      <c r="D1" s="644"/>
      <c r="E1" s="644"/>
      <c r="F1" s="644"/>
      <c r="G1" s="644"/>
      <c r="H1" s="644"/>
      <c r="I1" s="644"/>
      <c r="J1" s="644"/>
      <c r="K1" s="644"/>
      <c r="L1" s="644"/>
      <c r="M1" s="281"/>
      <c r="N1" s="291"/>
    </row>
    <row r="2" spans="1:170" s="162" customFormat="1" ht="91.5" customHeight="1">
      <c r="A2" s="136"/>
      <c r="B2" s="136"/>
      <c r="C2" s="645"/>
      <c r="D2" s="645"/>
      <c r="E2" s="645"/>
      <c r="F2" s="645"/>
      <c r="G2" s="645"/>
      <c r="H2" s="645"/>
      <c r="I2" s="645"/>
      <c r="J2" s="645"/>
      <c r="K2" s="645"/>
      <c r="L2" s="645"/>
      <c r="M2" s="281"/>
      <c r="N2" s="291"/>
    </row>
    <row r="3" spans="1:170" s="162" customFormat="1" ht="40.9" customHeight="1">
      <c r="A3" s="419" t="s">
        <v>204</v>
      </c>
      <c r="B3" s="419"/>
      <c r="C3" s="523" t="s">
        <v>5</v>
      </c>
      <c r="D3" s="523"/>
      <c r="E3" s="523"/>
      <c r="F3" s="523"/>
      <c r="G3" s="523"/>
      <c r="H3" s="523"/>
      <c r="I3" s="523"/>
      <c r="J3" s="523"/>
      <c r="K3" s="523"/>
      <c r="L3" s="523"/>
      <c r="M3" s="523"/>
      <c r="N3" s="292"/>
    </row>
    <row r="4" spans="1:170" s="162" customFormat="1" ht="54" customHeight="1">
      <c r="A4" s="419" t="s">
        <v>205</v>
      </c>
      <c r="B4" s="419"/>
      <c r="C4" s="522" t="s">
        <v>36</v>
      </c>
      <c r="D4" s="522"/>
      <c r="E4" s="522"/>
      <c r="F4" s="522"/>
      <c r="G4" s="522"/>
      <c r="H4" s="522"/>
      <c r="I4" s="522"/>
      <c r="J4" s="522"/>
      <c r="K4" s="522"/>
      <c r="L4" s="522"/>
      <c r="M4" s="522"/>
      <c r="N4" s="293"/>
    </row>
    <row r="5" spans="1:170" s="162" customFormat="1" ht="40.9" customHeight="1" thickBot="1">
      <c r="A5" s="419" t="s">
        <v>207</v>
      </c>
      <c r="B5" s="419"/>
      <c r="C5" s="656" t="s">
        <v>208</v>
      </c>
      <c r="D5" s="657"/>
      <c r="E5" s="657"/>
      <c r="F5" s="657"/>
      <c r="G5" s="657"/>
      <c r="H5" s="657"/>
      <c r="I5" s="657"/>
      <c r="J5" s="657"/>
      <c r="K5" s="657"/>
      <c r="L5" s="657"/>
      <c r="M5" s="658"/>
      <c r="N5" s="293"/>
    </row>
    <row r="6" spans="1:170" s="269" customFormat="1" ht="40.5" customHeight="1" thickTop="1" thickBot="1">
      <c r="A6" s="651" t="s">
        <v>529</v>
      </c>
      <c r="B6" s="652"/>
      <c r="C6" s="653"/>
      <c r="D6" s="654" t="s">
        <v>530</v>
      </c>
      <c r="E6" s="654"/>
      <c r="F6" s="654"/>
      <c r="G6" s="655" t="s">
        <v>531</v>
      </c>
      <c r="H6" s="646" t="s">
        <v>532</v>
      </c>
      <c r="I6" s="648" t="s">
        <v>533</v>
      </c>
      <c r="J6" s="649"/>
      <c r="K6" s="648" t="s">
        <v>534</v>
      </c>
      <c r="L6" s="649"/>
      <c r="M6" s="650" t="s">
        <v>583</v>
      </c>
      <c r="N6" s="650" t="s">
        <v>412</v>
      </c>
    </row>
    <row r="7" spans="1:170" s="272" customFormat="1" ht="108" customHeight="1" thickTop="1">
      <c r="A7" s="295" t="s">
        <v>41</v>
      </c>
      <c r="B7" s="295" t="s">
        <v>146</v>
      </c>
      <c r="C7" s="295" t="s">
        <v>148</v>
      </c>
      <c r="D7" s="296" t="s">
        <v>158</v>
      </c>
      <c r="E7" s="296" t="s">
        <v>536</v>
      </c>
      <c r="F7" s="296" t="s">
        <v>537</v>
      </c>
      <c r="G7" s="669"/>
      <c r="H7" s="670"/>
      <c r="I7" s="294" t="s">
        <v>538</v>
      </c>
      <c r="J7" s="294" t="s">
        <v>539</v>
      </c>
      <c r="K7" s="294" t="s">
        <v>540</v>
      </c>
      <c r="L7" s="294" t="s">
        <v>541</v>
      </c>
      <c r="M7" s="660"/>
      <c r="N7" s="660"/>
    </row>
    <row r="8" spans="1:170" s="274" customFormat="1" ht="21.75" customHeight="1">
      <c r="A8" s="678"/>
      <c r="B8" s="678"/>
      <c r="C8" s="678"/>
      <c r="D8" s="678"/>
      <c r="E8" s="678"/>
      <c r="F8" s="678"/>
      <c r="G8" s="678"/>
      <c r="H8" s="297"/>
      <c r="I8" s="297"/>
      <c r="J8" s="297"/>
      <c r="K8" s="297"/>
      <c r="L8" s="297"/>
      <c r="M8" s="298"/>
      <c r="N8" s="298"/>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row>
    <row r="9" spans="1:170" s="275" customFormat="1" ht="20.25" customHeight="1">
      <c r="A9" s="672">
        <f>'7- Mapa Final'!A10</f>
        <v>1</v>
      </c>
      <c r="B9" s="666" t="str">
        <f>'7- Mapa Final'!B10</f>
        <v>Inoportunidad en la liquidación de contratos y en el cierre de los expedientes contractuales</v>
      </c>
      <c r="C9" s="666" t="str">
        <f>'7- Mapa Final'!C10</f>
        <v>Caso probable en que no se realice a tiempo la liquidación de contratos a cargo y/o se haga se haga el cierre de expedientes contractuales de manera extemporánea</v>
      </c>
      <c r="D9" s="667" t="str">
        <f>'7- Mapa Final'!J10</f>
        <v>Muy Baja - 1</v>
      </c>
      <c r="E9" s="667" t="str">
        <f>'7- Mapa Final'!K10</f>
        <v>Leve - 1</v>
      </c>
      <c r="F9" s="662" t="str">
        <f>'7- Mapa Final'!M10</f>
        <v>Bajo - 1</v>
      </c>
      <c r="G9" s="662" t="str">
        <f>'7- Mapa Final'!N10</f>
        <v>Aceptar el riesgo</v>
      </c>
      <c r="H9" s="677" t="str">
        <f>'7- Mapa Final'!O10</f>
        <v>Efectuar el seguimiento y control a la liquidación y cierre contractual que satisface las necesidades a cargo de la Unidad Administrativa y sus dependencias adscritas.</v>
      </c>
      <c r="I9" s="662" t="s">
        <v>542</v>
      </c>
      <c r="J9" s="662"/>
      <c r="K9" s="663">
        <v>45566</v>
      </c>
      <c r="L9" s="663">
        <v>45657</v>
      </c>
      <c r="M9" s="681" t="s">
        <v>590</v>
      </c>
      <c r="N9" s="659" t="s">
        <v>416</v>
      </c>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c r="DE9" s="286"/>
      <c r="DF9" s="286"/>
      <c r="DG9" s="286"/>
      <c r="DH9" s="286"/>
      <c r="DI9" s="286"/>
      <c r="DJ9" s="286"/>
      <c r="DK9" s="286"/>
      <c r="DL9" s="286"/>
      <c r="DM9" s="286"/>
      <c r="DN9" s="286"/>
      <c r="DO9" s="286"/>
      <c r="DP9" s="286"/>
      <c r="DQ9" s="286"/>
      <c r="DR9" s="286"/>
      <c r="DS9" s="286"/>
      <c r="DT9" s="286"/>
      <c r="DU9" s="286"/>
      <c r="DV9" s="286"/>
      <c r="DW9" s="286"/>
      <c r="DX9" s="286"/>
      <c r="DY9" s="286"/>
      <c r="DZ9" s="286"/>
      <c r="EA9" s="286"/>
      <c r="EB9" s="286"/>
      <c r="EC9" s="286"/>
      <c r="ED9" s="286"/>
      <c r="EE9" s="286"/>
      <c r="EF9" s="286"/>
      <c r="EG9" s="286"/>
      <c r="EH9" s="286"/>
      <c r="EI9" s="286"/>
      <c r="EJ9" s="286"/>
      <c r="EK9" s="286"/>
      <c r="EL9" s="286"/>
      <c r="EM9" s="286"/>
      <c r="EN9" s="286"/>
      <c r="EO9" s="286"/>
      <c r="EP9" s="286"/>
      <c r="EQ9" s="286"/>
      <c r="ER9" s="286"/>
      <c r="ES9" s="286"/>
      <c r="ET9" s="286"/>
      <c r="EU9" s="286"/>
      <c r="EV9" s="286"/>
      <c r="EW9" s="286"/>
      <c r="EX9" s="286"/>
      <c r="EY9" s="286"/>
      <c r="EZ9" s="286"/>
      <c r="FA9" s="286"/>
      <c r="FB9" s="286"/>
      <c r="FC9" s="286"/>
      <c r="FD9" s="286"/>
      <c r="FE9" s="286"/>
      <c r="FF9" s="286"/>
      <c r="FG9" s="286"/>
      <c r="FH9" s="286"/>
      <c r="FI9" s="286"/>
      <c r="FJ9" s="286"/>
      <c r="FK9" s="286"/>
      <c r="FL9" s="286"/>
      <c r="FM9" s="286"/>
      <c r="FN9" s="286"/>
    </row>
    <row r="10" spans="1:170" s="275" customFormat="1" ht="20.25" customHeight="1">
      <c r="A10" s="672"/>
      <c r="B10" s="666"/>
      <c r="C10" s="666"/>
      <c r="D10" s="662"/>
      <c r="E10" s="662"/>
      <c r="F10" s="662"/>
      <c r="G10" s="662"/>
      <c r="H10" s="677"/>
      <c r="I10" s="662"/>
      <c r="J10" s="662"/>
      <c r="K10" s="664"/>
      <c r="L10" s="664"/>
      <c r="M10" s="679"/>
      <c r="N10" s="659"/>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6"/>
      <c r="CM10" s="286"/>
      <c r="CN10" s="286"/>
      <c r="CO10" s="286"/>
      <c r="CP10" s="286"/>
      <c r="CQ10" s="286"/>
      <c r="CR10" s="286"/>
      <c r="CS10" s="286"/>
      <c r="CT10" s="286"/>
      <c r="CU10" s="286"/>
      <c r="CV10" s="286"/>
      <c r="CW10" s="286"/>
      <c r="CX10" s="286"/>
      <c r="CY10" s="286"/>
      <c r="CZ10" s="286"/>
      <c r="DA10" s="286"/>
      <c r="DB10" s="286"/>
      <c r="DC10" s="286"/>
      <c r="DD10" s="286"/>
      <c r="DE10" s="286"/>
      <c r="DF10" s="286"/>
      <c r="DG10" s="286"/>
      <c r="DH10" s="286"/>
      <c r="DI10" s="286"/>
      <c r="DJ10" s="286"/>
      <c r="DK10" s="286"/>
      <c r="DL10" s="286"/>
      <c r="DM10" s="286"/>
      <c r="DN10" s="286"/>
      <c r="DO10" s="286"/>
      <c r="DP10" s="286"/>
      <c r="DQ10" s="286"/>
      <c r="DR10" s="286"/>
      <c r="DS10" s="286"/>
      <c r="DT10" s="286"/>
      <c r="DU10" s="286"/>
      <c r="DV10" s="286"/>
      <c r="DW10" s="286"/>
      <c r="DX10" s="286"/>
      <c r="DY10" s="286"/>
      <c r="DZ10" s="286"/>
      <c r="EA10" s="286"/>
      <c r="EB10" s="286"/>
      <c r="EC10" s="286"/>
      <c r="ED10" s="286"/>
      <c r="EE10" s="286"/>
      <c r="EF10" s="286"/>
      <c r="EG10" s="286"/>
      <c r="EH10" s="286"/>
      <c r="EI10" s="286"/>
      <c r="EJ10" s="286"/>
      <c r="EK10" s="286"/>
      <c r="EL10" s="286"/>
      <c r="EM10" s="286"/>
      <c r="EN10" s="286"/>
      <c r="EO10" s="286"/>
      <c r="EP10" s="286"/>
      <c r="EQ10" s="286"/>
      <c r="ER10" s="286"/>
      <c r="ES10" s="286"/>
      <c r="ET10" s="286"/>
      <c r="EU10" s="286"/>
      <c r="EV10" s="286"/>
      <c r="EW10" s="286"/>
      <c r="EX10" s="286"/>
      <c r="EY10" s="286"/>
      <c r="EZ10" s="286"/>
      <c r="FA10" s="286"/>
      <c r="FB10" s="286"/>
      <c r="FC10" s="286"/>
      <c r="FD10" s="286"/>
      <c r="FE10" s="286"/>
      <c r="FF10" s="286"/>
      <c r="FG10" s="286"/>
      <c r="FH10" s="286"/>
      <c r="FI10" s="286"/>
      <c r="FJ10" s="286"/>
      <c r="FK10" s="286"/>
      <c r="FL10" s="286"/>
      <c r="FM10" s="286"/>
      <c r="FN10" s="286"/>
    </row>
    <row r="11" spans="1:170" s="275" customFormat="1" ht="20.25" customHeight="1">
      <c r="A11" s="672"/>
      <c r="B11" s="666"/>
      <c r="C11" s="666"/>
      <c r="D11" s="662"/>
      <c r="E11" s="662"/>
      <c r="F11" s="662"/>
      <c r="G11" s="662"/>
      <c r="H11" s="677"/>
      <c r="I11" s="662"/>
      <c r="J11" s="662"/>
      <c r="K11" s="664"/>
      <c r="L11" s="664"/>
      <c r="M11" s="679"/>
      <c r="N11" s="659"/>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6"/>
      <c r="CZ11" s="286"/>
      <c r="DA11" s="286"/>
      <c r="DB11" s="286"/>
      <c r="DC11" s="286"/>
      <c r="DD11" s="286"/>
      <c r="DE11" s="286"/>
      <c r="DF11" s="286"/>
      <c r="DG11" s="286"/>
      <c r="DH11" s="286"/>
      <c r="DI11" s="286"/>
      <c r="DJ11" s="286"/>
      <c r="DK11" s="286"/>
      <c r="DL11" s="286"/>
      <c r="DM11" s="286"/>
      <c r="DN11" s="286"/>
      <c r="DO11" s="286"/>
      <c r="DP11" s="286"/>
      <c r="DQ11" s="286"/>
      <c r="DR11" s="286"/>
      <c r="DS11" s="286"/>
      <c r="DT11" s="286"/>
      <c r="DU11" s="286"/>
      <c r="DV11" s="286"/>
      <c r="DW11" s="286"/>
      <c r="DX11" s="286"/>
      <c r="DY11" s="286"/>
      <c r="DZ11" s="286"/>
      <c r="EA11" s="286"/>
      <c r="EB11" s="286"/>
      <c r="EC11" s="286"/>
      <c r="ED11" s="286"/>
      <c r="EE11" s="286"/>
      <c r="EF11" s="286"/>
      <c r="EG11" s="286"/>
      <c r="EH11" s="286"/>
      <c r="EI11" s="286"/>
      <c r="EJ11" s="286"/>
      <c r="EK11" s="286"/>
      <c r="EL11" s="286"/>
      <c r="EM11" s="286"/>
      <c r="EN11" s="286"/>
      <c r="EO11" s="286"/>
      <c r="EP11" s="286"/>
      <c r="EQ11" s="286"/>
      <c r="ER11" s="286"/>
      <c r="ES11" s="286"/>
      <c r="ET11" s="286"/>
      <c r="EU11" s="286"/>
      <c r="EV11" s="286"/>
      <c r="EW11" s="286"/>
      <c r="EX11" s="286"/>
      <c r="EY11" s="286"/>
      <c r="EZ11" s="286"/>
      <c r="FA11" s="286"/>
      <c r="FB11" s="286"/>
      <c r="FC11" s="286"/>
      <c r="FD11" s="286"/>
      <c r="FE11" s="286"/>
      <c r="FF11" s="286"/>
      <c r="FG11" s="286"/>
      <c r="FH11" s="286"/>
      <c r="FI11" s="286"/>
      <c r="FJ11" s="286"/>
      <c r="FK11" s="286"/>
      <c r="FL11" s="286"/>
      <c r="FM11" s="286"/>
      <c r="FN11" s="286"/>
    </row>
    <row r="12" spans="1:170" s="275" customFormat="1" ht="20.25" customHeight="1">
      <c r="A12" s="672"/>
      <c r="B12" s="666"/>
      <c r="C12" s="666"/>
      <c r="D12" s="662"/>
      <c r="E12" s="662"/>
      <c r="F12" s="662"/>
      <c r="G12" s="662"/>
      <c r="H12" s="677"/>
      <c r="I12" s="662"/>
      <c r="J12" s="662"/>
      <c r="K12" s="664"/>
      <c r="L12" s="664"/>
      <c r="M12" s="679"/>
      <c r="N12" s="659"/>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c r="CL12" s="286"/>
      <c r="CM12" s="286"/>
      <c r="CN12" s="286"/>
      <c r="CO12" s="286"/>
      <c r="CP12" s="286"/>
      <c r="CQ12" s="286"/>
      <c r="CR12" s="286"/>
      <c r="CS12" s="286"/>
      <c r="CT12" s="286"/>
      <c r="CU12" s="286"/>
      <c r="CV12" s="286"/>
      <c r="CW12" s="286"/>
      <c r="CX12" s="286"/>
      <c r="CY12" s="286"/>
      <c r="CZ12" s="286"/>
      <c r="DA12" s="286"/>
      <c r="DB12" s="286"/>
      <c r="DC12" s="286"/>
      <c r="DD12" s="286"/>
      <c r="DE12" s="286"/>
      <c r="DF12" s="286"/>
      <c r="DG12" s="286"/>
      <c r="DH12" s="286"/>
      <c r="DI12" s="286"/>
      <c r="DJ12" s="286"/>
      <c r="DK12" s="286"/>
      <c r="DL12" s="286"/>
      <c r="DM12" s="286"/>
      <c r="DN12" s="286"/>
      <c r="DO12" s="286"/>
      <c r="DP12" s="286"/>
      <c r="DQ12" s="286"/>
      <c r="DR12" s="286"/>
      <c r="DS12" s="286"/>
      <c r="DT12" s="286"/>
      <c r="DU12" s="286"/>
      <c r="DV12" s="286"/>
      <c r="DW12" s="286"/>
      <c r="DX12" s="286"/>
      <c r="DY12" s="286"/>
      <c r="DZ12" s="286"/>
      <c r="EA12" s="286"/>
      <c r="EB12" s="286"/>
      <c r="EC12" s="286"/>
      <c r="ED12" s="286"/>
      <c r="EE12" s="286"/>
      <c r="EF12" s="286"/>
      <c r="EG12" s="286"/>
      <c r="EH12" s="286"/>
      <c r="EI12" s="286"/>
      <c r="EJ12" s="286"/>
      <c r="EK12" s="286"/>
      <c r="EL12" s="286"/>
      <c r="EM12" s="286"/>
      <c r="EN12" s="286"/>
      <c r="EO12" s="286"/>
      <c r="EP12" s="286"/>
      <c r="EQ12" s="286"/>
      <c r="ER12" s="286"/>
      <c r="ES12" s="286"/>
      <c r="ET12" s="286"/>
      <c r="EU12" s="286"/>
      <c r="EV12" s="286"/>
      <c r="EW12" s="286"/>
      <c r="EX12" s="286"/>
      <c r="EY12" s="286"/>
      <c r="EZ12" s="286"/>
      <c r="FA12" s="286"/>
      <c r="FB12" s="286"/>
      <c r="FC12" s="286"/>
      <c r="FD12" s="286"/>
      <c r="FE12" s="286"/>
      <c r="FF12" s="286"/>
      <c r="FG12" s="286"/>
      <c r="FH12" s="286"/>
      <c r="FI12" s="286"/>
      <c r="FJ12" s="286"/>
      <c r="FK12" s="286"/>
      <c r="FL12" s="286"/>
      <c r="FM12" s="286"/>
      <c r="FN12" s="286"/>
    </row>
    <row r="13" spans="1:170" s="275" customFormat="1" ht="20.25" customHeight="1">
      <c r="A13" s="672"/>
      <c r="B13" s="666"/>
      <c r="C13" s="666"/>
      <c r="D13" s="662"/>
      <c r="E13" s="662"/>
      <c r="F13" s="662"/>
      <c r="G13" s="662"/>
      <c r="H13" s="677"/>
      <c r="I13" s="662"/>
      <c r="J13" s="662"/>
      <c r="K13" s="664"/>
      <c r="L13" s="664"/>
      <c r="M13" s="679"/>
      <c r="N13" s="659"/>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6"/>
      <c r="CH13" s="286"/>
      <c r="CI13" s="286"/>
      <c r="CJ13" s="286"/>
      <c r="CK13" s="286"/>
      <c r="CL13" s="286"/>
      <c r="CM13" s="286"/>
      <c r="CN13" s="286"/>
      <c r="CO13" s="286"/>
      <c r="CP13" s="286"/>
      <c r="CQ13" s="286"/>
      <c r="CR13" s="286"/>
      <c r="CS13" s="286"/>
      <c r="CT13" s="286"/>
      <c r="CU13" s="286"/>
      <c r="CV13" s="286"/>
      <c r="CW13" s="286"/>
      <c r="CX13" s="286"/>
      <c r="CY13" s="286"/>
      <c r="CZ13" s="286"/>
      <c r="DA13" s="286"/>
      <c r="DB13" s="286"/>
      <c r="DC13" s="286"/>
      <c r="DD13" s="286"/>
      <c r="DE13" s="286"/>
      <c r="DF13" s="286"/>
      <c r="DG13" s="286"/>
      <c r="DH13" s="286"/>
      <c r="DI13" s="286"/>
      <c r="DJ13" s="286"/>
      <c r="DK13" s="286"/>
      <c r="DL13" s="286"/>
      <c r="DM13" s="286"/>
      <c r="DN13" s="286"/>
      <c r="DO13" s="286"/>
      <c r="DP13" s="286"/>
      <c r="DQ13" s="286"/>
      <c r="DR13" s="286"/>
      <c r="DS13" s="286"/>
      <c r="DT13" s="286"/>
      <c r="DU13" s="286"/>
      <c r="DV13" s="286"/>
      <c r="DW13" s="286"/>
      <c r="DX13" s="286"/>
      <c r="DY13" s="286"/>
      <c r="DZ13" s="286"/>
      <c r="EA13" s="286"/>
      <c r="EB13" s="286"/>
      <c r="EC13" s="286"/>
      <c r="ED13" s="286"/>
      <c r="EE13" s="286"/>
      <c r="EF13" s="286"/>
      <c r="EG13" s="286"/>
      <c r="EH13" s="286"/>
      <c r="EI13" s="286"/>
      <c r="EJ13" s="286"/>
      <c r="EK13" s="286"/>
      <c r="EL13" s="286"/>
      <c r="EM13" s="286"/>
      <c r="EN13" s="286"/>
      <c r="EO13" s="286"/>
      <c r="EP13" s="286"/>
      <c r="EQ13" s="286"/>
      <c r="ER13" s="286"/>
      <c r="ES13" s="286"/>
      <c r="ET13" s="286"/>
      <c r="EU13" s="286"/>
      <c r="EV13" s="286"/>
      <c r="EW13" s="286"/>
      <c r="EX13" s="286"/>
      <c r="EY13" s="286"/>
      <c r="EZ13" s="286"/>
      <c r="FA13" s="286"/>
      <c r="FB13" s="286"/>
      <c r="FC13" s="286"/>
      <c r="FD13" s="286"/>
      <c r="FE13" s="286"/>
      <c r="FF13" s="286"/>
      <c r="FG13" s="286"/>
      <c r="FH13" s="286"/>
      <c r="FI13" s="286"/>
      <c r="FJ13" s="286"/>
      <c r="FK13" s="286"/>
      <c r="FL13" s="286"/>
      <c r="FM13" s="286"/>
      <c r="FN13" s="286"/>
    </row>
    <row r="14" spans="1:170" s="275" customFormat="1" ht="20.25" customHeight="1">
      <c r="A14" s="672"/>
      <c r="B14" s="666"/>
      <c r="C14" s="666"/>
      <c r="D14" s="662"/>
      <c r="E14" s="662"/>
      <c r="F14" s="662"/>
      <c r="G14" s="662"/>
      <c r="H14" s="677"/>
      <c r="I14" s="662"/>
      <c r="J14" s="662"/>
      <c r="K14" s="664"/>
      <c r="L14" s="664"/>
      <c r="M14" s="679"/>
      <c r="N14" s="659"/>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c r="DB14" s="286"/>
      <c r="DC14" s="286"/>
      <c r="DD14" s="286"/>
      <c r="DE14" s="286"/>
      <c r="DF14" s="286"/>
      <c r="DG14" s="286"/>
      <c r="DH14" s="286"/>
      <c r="DI14" s="286"/>
      <c r="DJ14" s="286"/>
      <c r="DK14" s="286"/>
      <c r="DL14" s="286"/>
      <c r="DM14" s="286"/>
      <c r="DN14" s="286"/>
      <c r="DO14" s="286"/>
      <c r="DP14" s="286"/>
      <c r="DQ14" s="286"/>
      <c r="DR14" s="286"/>
      <c r="DS14" s="286"/>
      <c r="DT14" s="286"/>
      <c r="DU14" s="286"/>
      <c r="DV14" s="286"/>
      <c r="DW14" s="286"/>
      <c r="DX14" s="286"/>
      <c r="DY14" s="286"/>
      <c r="DZ14" s="286"/>
      <c r="EA14" s="286"/>
      <c r="EB14" s="286"/>
      <c r="EC14" s="286"/>
      <c r="ED14" s="286"/>
      <c r="EE14" s="286"/>
      <c r="EF14" s="286"/>
      <c r="EG14" s="286"/>
      <c r="EH14" s="286"/>
      <c r="EI14" s="286"/>
      <c r="EJ14" s="286"/>
      <c r="EK14" s="286"/>
      <c r="EL14" s="286"/>
      <c r="EM14" s="286"/>
      <c r="EN14" s="286"/>
      <c r="EO14" s="286"/>
      <c r="EP14" s="286"/>
      <c r="EQ14" s="286"/>
      <c r="ER14" s="286"/>
      <c r="ES14" s="286"/>
      <c r="ET14" s="286"/>
      <c r="EU14" s="286"/>
      <c r="EV14" s="286"/>
      <c r="EW14" s="286"/>
      <c r="EX14" s="286"/>
      <c r="EY14" s="286"/>
      <c r="EZ14" s="286"/>
      <c r="FA14" s="286"/>
      <c r="FB14" s="286"/>
      <c r="FC14" s="286"/>
      <c r="FD14" s="286"/>
      <c r="FE14" s="286"/>
      <c r="FF14" s="286"/>
      <c r="FG14" s="286"/>
      <c r="FH14" s="286"/>
      <c r="FI14" s="286"/>
      <c r="FJ14" s="286"/>
      <c r="FK14" s="286"/>
      <c r="FL14" s="286"/>
      <c r="FM14" s="286"/>
      <c r="FN14" s="286"/>
    </row>
    <row r="15" spans="1:170" s="275" customFormat="1" ht="20.25" customHeight="1">
      <c r="A15" s="672"/>
      <c r="B15" s="666"/>
      <c r="C15" s="666"/>
      <c r="D15" s="662"/>
      <c r="E15" s="662"/>
      <c r="F15" s="662"/>
      <c r="G15" s="662"/>
      <c r="H15" s="677"/>
      <c r="I15" s="662"/>
      <c r="J15" s="662"/>
      <c r="K15" s="664"/>
      <c r="L15" s="664"/>
      <c r="M15" s="679"/>
      <c r="N15" s="659"/>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c r="DB15" s="286"/>
      <c r="DC15" s="286"/>
      <c r="DD15" s="286"/>
      <c r="DE15" s="286"/>
      <c r="DF15" s="286"/>
      <c r="DG15" s="286"/>
      <c r="DH15" s="286"/>
      <c r="DI15" s="286"/>
      <c r="DJ15" s="286"/>
      <c r="DK15" s="286"/>
      <c r="DL15" s="286"/>
      <c r="DM15" s="286"/>
      <c r="DN15" s="286"/>
      <c r="DO15" s="286"/>
      <c r="DP15" s="286"/>
      <c r="DQ15" s="286"/>
      <c r="DR15" s="286"/>
      <c r="DS15" s="286"/>
      <c r="DT15" s="286"/>
      <c r="DU15" s="286"/>
      <c r="DV15" s="286"/>
      <c r="DW15" s="286"/>
      <c r="DX15" s="286"/>
      <c r="DY15" s="286"/>
      <c r="DZ15" s="286"/>
      <c r="EA15" s="286"/>
      <c r="EB15" s="286"/>
      <c r="EC15" s="286"/>
      <c r="ED15" s="286"/>
      <c r="EE15" s="286"/>
      <c r="EF15" s="286"/>
      <c r="EG15" s="286"/>
      <c r="EH15" s="286"/>
      <c r="EI15" s="286"/>
      <c r="EJ15" s="286"/>
      <c r="EK15" s="286"/>
      <c r="EL15" s="286"/>
      <c r="EM15" s="286"/>
      <c r="EN15" s="286"/>
      <c r="EO15" s="286"/>
      <c r="EP15" s="286"/>
      <c r="EQ15" s="286"/>
      <c r="ER15" s="286"/>
      <c r="ES15" s="286"/>
      <c r="ET15" s="286"/>
      <c r="EU15" s="286"/>
      <c r="EV15" s="286"/>
      <c r="EW15" s="286"/>
      <c r="EX15" s="286"/>
      <c r="EY15" s="286"/>
      <c r="EZ15" s="286"/>
      <c r="FA15" s="286"/>
      <c r="FB15" s="286"/>
      <c r="FC15" s="286"/>
      <c r="FD15" s="286"/>
      <c r="FE15" s="286"/>
      <c r="FF15" s="286"/>
      <c r="FG15" s="286"/>
      <c r="FH15" s="286"/>
      <c r="FI15" s="286"/>
      <c r="FJ15" s="286"/>
      <c r="FK15" s="286"/>
      <c r="FL15" s="286"/>
      <c r="FM15" s="286"/>
      <c r="FN15" s="286"/>
    </row>
    <row r="16" spans="1:170" s="275" customFormat="1" ht="20.25" customHeight="1">
      <c r="A16" s="672"/>
      <c r="B16" s="666"/>
      <c r="C16" s="666"/>
      <c r="D16" s="662"/>
      <c r="E16" s="662"/>
      <c r="F16" s="662"/>
      <c r="G16" s="662"/>
      <c r="H16" s="677"/>
      <c r="I16" s="662"/>
      <c r="J16" s="662"/>
      <c r="K16" s="664"/>
      <c r="L16" s="664"/>
      <c r="M16" s="679"/>
      <c r="N16" s="659"/>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6"/>
      <c r="DC16" s="286"/>
      <c r="DD16" s="286"/>
      <c r="DE16" s="286"/>
      <c r="DF16" s="286"/>
      <c r="DG16" s="286"/>
      <c r="DH16" s="286"/>
      <c r="DI16" s="286"/>
      <c r="DJ16" s="286"/>
      <c r="DK16" s="286"/>
      <c r="DL16" s="286"/>
      <c r="DM16" s="286"/>
      <c r="DN16" s="286"/>
      <c r="DO16" s="286"/>
      <c r="DP16" s="286"/>
      <c r="DQ16" s="286"/>
      <c r="DR16" s="286"/>
      <c r="DS16" s="286"/>
      <c r="DT16" s="286"/>
      <c r="DU16" s="286"/>
      <c r="DV16" s="286"/>
      <c r="DW16" s="286"/>
      <c r="DX16" s="286"/>
      <c r="DY16" s="286"/>
      <c r="DZ16" s="286"/>
      <c r="EA16" s="286"/>
      <c r="EB16" s="286"/>
      <c r="EC16" s="286"/>
      <c r="ED16" s="286"/>
      <c r="EE16" s="286"/>
      <c r="EF16" s="286"/>
      <c r="EG16" s="286"/>
      <c r="EH16" s="286"/>
      <c r="EI16" s="286"/>
      <c r="EJ16" s="286"/>
      <c r="EK16" s="286"/>
      <c r="EL16" s="286"/>
      <c r="EM16" s="286"/>
      <c r="EN16" s="286"/>
      <c r="EO16" s="286"/>
      <c r="EP16" s="286"/>
      <c r="EQ16" s="286"/>
      <c r="ER16" s="286"/>
      <c r="ES16" s="286"/>
      <c r="ET16" s="286"/>
      <c r="EU16" s="286"/>
      <c r="EV16" s="286"/>
      <c r="EW16" s="286"/>
      <c r="EX16" s="286"/>
      <c r="EY16" s="286"/>
      <c r="EZ16" s="286"/>
      <c r="FA16" s="286"/>
      <c r="FB16" s="286"/>
      <c r="FC16" s="286"/>
      <c r="FD16" s="286"/>
      <c r="FE16" s="286"/>
      <c r="FF16" s="286"/>
      <c r="FG16" s="286"/>
      <c r="FH16" s="286"/>
      <c r="FI16" s="286"/>
      <c r="FJ16" s="286"/>
      <c r="FK16" s="286"/>
      <c r="FL16" s="286"/>
      <c r="FM16" s="286"/>
      <c r="FN16" s="286"/>
    </row>
    <row r="17" spans="1:170" s="275" customFormat="1" ht="20.25" customHeight="1">
      <c r="A17" s="672"/>
      <c r="B17" s="666"/>
      <c r="C17" s="666"/>
      <c r="D17" s="662"/>
      <c r="E17" s="662"/>
      <c r="F17" s="662"/>
      <c r="G17" s="662"/>
      <c r="H17" s="677"/>
      <c r="I17" s="662"/>
      <c r="J17" s="662"/>
      <c r="K17" s="664"/>
      <c r="L17" s="664"/>
      <c r="M17" s="679"/>
      <c r="N17" s="659"/>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c r="CL17" s="286"/>
      <c r="CM17" s="286"/>
      <c r="CN17" s="286"/>
      <c r="CO17" s="286"/>
      <c r="CP17" s="286"/>
      <c r="CQ17" s="286"/>
      <c r="CR17" s="286"/>
      <c r="CS17" s="286"/>
      <c r="CT17" s="286"/>
      <c r="CU17" s="286"/>
      <c r="CV17" s="286"/>
      <c r="CW17" s="286"/>
      <c r="CX17" s="286"/>
      <c r="CY17" s="286"/>
      <c r="CZ17" s="286"/>
      <c r="DA17" s="286"/>
      <c r="DB17" s="286"/>
      <c r="DC17" s="286"/>
      <c r="DD17" s="286"/>
      <c r="DE17" s="286"/>
      <c r="DF17" s="286"/>
      <c r="DG17" s="286"/>
      <c r="DH17" s="286"/>
      <c r="DI17" s="286"/>
      <c r="DJ17" s="286"/>
      <c r="DK17" s="286"/>
      <c r="DL17" s="286"/>
      <c r="DM17" s="286"/>
      <c r="DN17" s="286"/>
      <c r="DO17" s="286"/>
      <c r="DP17" s="286"/>
      <c r="DQ17" s="286"/>
      <c r="DR17" s="286"/>
      <c r="DS17" s="286"/>
      <c r="DT17" s="286"/>
      <c r="DU17" s="286"/>
      <c r="DV17" s="286"/>
      <c r="DW17" s="286"/>
      <c r="DX17" s="286"/>
      <c r="DY17" s="286"/>
      <c r="DZ17" s="286"/>
      <c r="EA17" s="286"/>
      <c r="EB17" s="286"/>
      <c r="EC17" s="286"/>
      <c r="ED17" s="286"/>
      <c r="EE17" s="286"/>
      <c r="EF17" s="286"/>
      <c r="EG17" s="286"/>
      <c r="EH17" s="286"/>
      <c r="EI17" s="286"/>
      <c r="EJ17" s="286"/>
      <c r="EK17" s="286"/>
      <c r="EL17" s="286"/>
      <c r="EM17" s="286"/>
      <c r="EN17" s="286"/>
      <c r="EO17" s="286"/>
      <c r="EP17" s="286"/>
      <c r="EQ17" s="286"/>
      <c r="ER17" s="286"/>
      <c r="ES17" s="286"/>
      <c r="ET17" s="286"/>
      <c r="EU17" s="286"/>
      <c r="EV17" s="286"/>
      <c r="EW17" s="286"/>
      <c r="EX17" s="286"/>
      <c r="EY17" s="286"/>
      <c r="EZ17" s="286"/>
      <c r="FA17" s="286"/>
      <c r="FB17" s="286"/>
      <c r="FC17" s="286"/>
      <c r="FD17" s="286"/>
      <c r="FE17" s="286"/>
      <c r="FF17" s="286"/>
      <c r="FG17" s="286"/>
      <c r="FH17" s="286"/>
      <c r="FI17" s="286"/>
      <c r="FJ17" s="286"/>
      <c r="FK17" s="286"/>
      <c r="FL17" s="286"/>
      <c r="FM17" s="286"/>
      <c r="FN17" s="286"/>
    </row>
    <row r="18" spans="1:170" s="275" customFormat="1" ht="20.25" customHeight="1">
      <c r="A18" s="672"/>
      <c r="B18" s="666"/>
      <c r="C18" s="666"/>
      <c r="D18" s="662"/>
      <c r="E18" s="662"/>
      <c r="F18" s="662"/>
      <c r="G18" s="662"/>
      <c r="H18" s="677"/>
      <c r="I18" s="662"/>
      <c r="J18" s="662"/>
      <c r="K18" s="664"/>
      <c r="L18" s="664"/>
      <c r="M18" s="679"/>
      <c r="N18" s="659"/>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c r="DM18" s="286"/>
      <c r="DN18" s="286"/>
      <c r="DO18" s="286"/>
      <c r="DP18" s="286"/>
      <c r="DQ18" s="286"/>
      <c r="DR18" s="286"/>
      <c r="DS18" s="286"/>
      <c r="DT18" s="286"/>
      <c r="DU18" s="286"/>
      <c r="DV18" s="286"/>
      <c r="DW18" s="286"/>
      <c r="DX18" s="286"/>
      <c r="DY18" s="286"/>
      <c r="DZ18" s="286"/>
      <c r="EA18" s="286"/>
      <c r="EB18" s="286"/>
      <c r="EC18" s="286"/>
      <c r="ED18" s="286"/>
      <c r="EE18" s="286"/>
      <c r="EF18" s="286"/>
      <c r="EG18" s="286"/>
      <c r="EH18" s="286"/>
      <c r="EI18" s="286"/>
      <c r="EJ18" s="286"/>
      <c r="EK18" s="286"/>
      <c r="EL18" s="286"/>
      <c r="EM18" s="286"/>
      <c r="EN18" s="286"/>
      <c r="EO18" s="286"/>
      <c r="EP18" s="286"/>
      <c r="EQ18" s="286"/>
      <c r="ER18" s="286"/>
      <c r="ES18" s="286"/>
      <c r="ET18" s="286"/>
      <c r="EU18" s="286"/>
      <c r="EV18" s="286"/>
      <c r="EW18" s="286"/>
      <c r="EX18" s="286"/>
      <c r="EY18" s="286"/>
      <c r="EZ18" s="286"/>
      <c r="FA18" s="286"/>
      <c r="FB18" s="286"/>
      <c r="FC18" s="286"/>
      <c r="FD18" s="286"/>
      <c r="FE18" s="286"/>
      <c r="FF18" s="286"/>
      <c r="FG18" s="286"/>
      <c r="FH18" s="286"/>
      <c r="FI18" s="286"/>
      <c r="FJ18" s="286"/>
      <c r="FK18" s="286"/>
      <c r="FL18" s="286"/>
      <c r="FM18" s="286"/>
      <c r="FN18" s="286"/>
    </row>
    <row r="19" spans="1:170" s="275" customFormat="1" ht="20.25" customHeight="1">
      <c r="A19" s="672">
        <f>'7- Mapa Final'!A20</f>
        <v>2</v>
      </c>
      <c r="B19" s="666" t="str">
        <f>'7- Mapa Final'!B20</f>
        <v>No salvaguardar los bienes e intereses asegurables de la Entidad</v>
      </c>
      <c r="C19" s="666" t="str">
        <f>'7- Mapa Final'!C20</f>
        <v>No atender los requisitos legales y normativos establecidos para el adecuado aseguramiento de los bienes e intereses de la Entidad</v>
      </c>
      <c r="D19" s="667" t="str">
        <f>'7- Mapa Final'!J20</f>
        <v>Muy Baja - 1</v>
      </c>
      <c r="E19" s="667" t="str">
        <f>'7- Mapa Final'!K20</f>
        <v>Leve - 1</v>
      </c>
      <c r="F19" s="662" t="str">
        <f>'7- Mapa Final'!M20</f>
        <v>Bajo - 1</v>
      </c>
      <c r="G19" s="662" t="str">
        <f>'7- Mapa Final'!N20</f>
        <v>Aceptar el riesgo</v>
      </c>
      <c r="H19" s="677" t="str">
        <f>'7- Mapa Final'!O20</f>
        <v>Realizar el seguimiento y control a las actividades del plan de seguros de la entidad, a fin de garantizar su calidad y oportunidad</v>
      </c>
      <c r="I19" s="662" t="s">
        <v>542</v>
      </c>
      <c r="J19" s="662"/>
      <c r="K19" s="663">
        <v>45566</v>
      </c>
      <c r="L19" s="663">
        <v>45657</v>
      </c>
      <c r="M19" s="679" t="s">
        <v>584</v>
      </c>
      <c r="N19" s="659" t="s">
        <v>418</v>
      </c>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6"/>
      <c r="BY19" s="286"/>
      <c r="BZ19" s="286"/>
      <c r="CA19" s="286"/>
      <c r="CB19" s="286"/>
      <c r="CC19" s="286"/>
      <c r="CD19" s="286"/>
      <c r="CE19" s="286"/>
      <c r="CF19" s="286"/>
      <c r="CG19" s="286"/>
      <c r="CH19" s="286"/>
      <c r="CI19" s="286"/>
      <c r="CJ19" s="286"/>
      <c r="CK19" s="286"/>
      <c r="CL19" s="286"/>
      <c r="CM19" s="286"/>
      <c r="CN19" s="286"/>
      <c r="CO19" s="286"/>
      <c r="CP19" s="286"/>
      <c r="CQ19" s="286"/>
      <c r="CR19" s="286"/>
      <c r="CS19" s="286"/>
      <c r="CT19" s="286"/>
      <c r="CU19" s="286"/>
      <c r="CV19" s="286"/>
      <c r="CW19" s="286"/>
      <c r="CX19" s="286"/>
      <c r="CY19" s="286"/>
      <c r="CZ19" s="286"/>
      <c r="DA19" s="286"/>
      <c r="DB19" s="286"/>
      <c r="DC19" s="286"/>
      <c r="DD19" s="286"/>
      <c r="DE19" s="286"/>
      <c r="DF19" s="286"/>
      <c r="DG19" s="286"/>
      <c r="DH19" s="286"/>
      <c r="DI19" s="286"/>
      <c r="DJ19" s="286"/>
      <c r="DK19" s="286"/>
      <c r="DL19" s="286"/>
      <c r="DM19" s="286"/>
      <c r="DN19" s="286"/>
      <c r="DO19" s="286"/>
      <c r="DP19" s="286"/>
      <c r="DQ19" s="286"/>
      <c r="DR19" s="286"/>
      <c r="DS19" s="286"/>
      <c r="DT19" s="286"/>
      <c r="DU19" s="286"/>
      <c r="DV19" s="286"/>
      <c r="DW19" s="286"/>
      <c r="DX19" s="286"/>
      <c r="DY19" s="286"/>
      <c r="DZ19" s="286"/>
      <c r="EA19" s="286"/>
      <c r="EB19" s="286"/>
      <c r="EC19" s="286"/>
      <c r="ED19" s="286"/>
      <c r="EE19" s="286"/>
      <c r="EF19" s="286"/>
      <c r="EG19" s="286"/>
      <c r="EH19" s="286"/>
      <c r="EI19" s="286"/>
      <c r="EJ19" s="286"/>
      <c r="EK19" s="286"/>
      <c r="EL19" s="286"/>
      <c r="EM19" s="286"/>
      <c r="EN19" s="286"/>
      <c r="EO19" s="286"/>
      <c r="EP19" s="286"/>
      <c r="EQ19" s="286"/>
      <c r="ER19" s="286"/>
      <c r="ES19" s="286"/>
      <c r="ET19" s="286"/>
      <c r="EU19" s="286"/>
      <c r="EV19" s="286"/>
      <c r="EW19" s="286"/>
      <c r="EX19" s="286"/>
      <c r="EY19" s="286"/>
      <c r="EZ19" s="286"/>
      <c r="FA19" s="286"/>
      <c r="FB19" s="286"/>
      <c r="FC19" s="286"/>
      <c r="FD19" s="286"/>
      <c r="FE19" s="286"/>
      <c r="FF19" s="286"/>
      <c r="FG19" s="286"/>
      <c r="FH19" s="286"/>
      <c r="FI19" s="286"/>
      <c r="FJ19" s="286"/>
      <c r="FK19" s="286"/>
      <c r="FL19" s="286"/>
      <c r="FM19" s="286"/>
      <c r="FN19" s="286"/>
    </row>
    <row r="20" spans="1:170" s="275" customFormat="1" ht="20.25" customHeight="1">
      <c r="A20" s="672"/>
      <c r="B20" s="666"/>
      <c r="C20" s="666"/>
      <c r="D20" s="662"/>
      <c r="E20" s="662"/>
      <c r="F20" s="662"/>
      <c r="G20" s="662"/>
      <c r="H20" s="677"/>
      <c r="I20" s="662"/>
      <c r="J20" s="662"/>
      <c r="K20" s="664"/>
      <c r="L20" s="664"/>
      <c r="M20" s="679"/>
      <c r="N20" s="659"/>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c r="CL20" s="286"/>
      <c r="CM20" s="286"/>
      <c r="CN20" s="286"/>
      <c r="CO20" s="286"/>
      <c r="CP20" s="286"/>
      <c r="CQ20" s="286"/>
      <c r="CR20" s="286"/>
      <c r="CS20" s="286"/>
      <c r="CT20" s="286"/>
      <c r="CU20" s="286"/>
      <c r="CV20" s="286"/>
      <c r="CW20" s="286"/>
      <c r="CX20" s="286"/>
      <c r="CY20" s="286"/>
      <c r="CZ20" s="286"/>
      <c r="DA20" s="286"/>
      <c r="DB20" s="286"/>
      <c r="DC20" s="286"/>
      <c r="DD20" s="286"/>
      <c r="DE20" s="286"/>
      <c r="DF20" s="286"/>
      <c r="DG20" s="286"/>
      <c r="DH20" s="286"/>
      <c r="DI20" s="286"/>
      <c r="DJ20" s="286"/>
      <c r="DK20" s="286"/>
      <c r="DL20" s="286"/>
      <c r="DM20" s="286"/>
      <c r="DN20" s="286"/>
      <c r="DO20" s="286"/>
      <c r="DP20" s="286"/>
      <c r="DQ20" s="286"/>
      <c r="DR20" s="286"/>
      <c r="DS20" s="286"/>
      <c r="DT20" s="286"/>
      <c r="DU20" s="286"/>
      <c r="DV20" s="286"/>
      <c r="DW20" s="286"/>
      <c r="DX20" s="286"/>
      <c r="DY20" s="286"/>
      <c r="DZ20" s="286"/>
      <c r="EA20" s="286"/>
      <c r="EB20" s="286"/>
      <c r="EC20" s="286"/>
      <c r="ED20" s="286"/>
      <c r="EE20" s="286"/>
      <c r="EF20" s="286"/>
      <c r="EG20" s="286"/>
      <c r="EH20" s="286"/>
      <c r="EI20" s="286"/>
      <c r="EJ20" s="286"/>
      <c r="EK20" s="286"/>
      <c r="EL20" s="286"/>
      <c r="EM20" s="286"/>
      <c r="EN20" s="286"/>
      <c r="EO20" s="286"/>
      <c r="EP20" s="286"/>
      <c r="EQ20" s="286"/>
      <c r="ER20" s="286"/>
      <c r="ES20" s="286"/>
      <c r="ET20" s="286"/>
      <c r="EU20" s="286"/>
      <c r="EV20" s="286"/>
      <c r="EW20" s="286"/>
      <c r="EX20" s="286"/>
      <c r="EY20" s="286"/>
      <c r="EZ20" s="286"/>
      <c r="FA20" s="286"/>
      <c r="FB20" s="286"/>
      <c r="FC20" s="286"/>
      <c r="FD20" s="286"/>
      <c r="FE20" s="286"/>
      <c r="FF20" s="286"/>
      <c r="FG20" s="286"/>
      <c r="FH20" s="286"/>
      <c r="FI20" s="286"/>
      <c r="FJ20" s="286"/>
      <c r="FK20" s="286"/>
      <c r="FL20" s="286"/>
      <c r="FM20" s="286"/>
      <c r="FN20" s="286"/>
    </row>
    <row r="21" spans="1:170" s="275" customFormat="1" ht="20.25" customHeight="1">
      <c r="A21" s="672"/>
      <c r="B21" s="666"/>
      <c r="C21" s="666"/>
      <c r="D21" s="662"/>
      <c r="E21" s="662"/>
      <c r="F21" s="662"/>
      <c r="G21" s="662"/>
      <c r="H21" s="677"/>
      <c r="I21" s="662"/>
      <c r="J21" s="662"/>
      <c r="K21" s="664"/>
      <c r="L21" s="664"/>
      <c r="M21" s="679"/>
      <c r="N21" s="659"/>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286"/>
      <c r="CP21" s="286"/>
      <c r="CQ21" s="286"/>
      <c r="CR21" s="286"/>
      <c r="CS21" s="286"/>
      <c r="CT21" s="286"/>
      <c r="CU21" s="286"/>
      <c r="CV21" s="286"/>
      <c r="CW21" s="286"/>
      <c r="CX21" s="286"/>
      <c r="CY21" s="286"/>
      <c r="CZ21" s="286"/>
      <c r="DA21" s="286"/>
      <c r="DB21" s="286"/>
      <c r="DC21" s="286"/>
      <c r="DD21" s="286"/>
      <c r="DE21" s="286"/>
      <c r="DF21" s="286"/>
      <c r="DG21" s="286"/>
      <c r="DH21" s="286"/>
      <c r="DI21" s="286"/>
      <c r="DJ21" s="286"/>
      <c r="DK21" s="286"/>
      <c r="DL21" s="286"/>
      <c r="DM21" s="286"/>
      <c r="DN21" s="286"/>
      <c r="DO21" s="286"/>
      <c r="DP21" s="286"/>
      <c r="DQ21" s="286"/>
      <c r="DR21" s="286"/>
      <c r="DS21" s="286"/>
      <c r="DT21" s="286"/>
      <c r="DU21" s="286"/>
      <c r="DV21" s="286"/>
      <c r="DW21" s="286"/>
      <c r="DX21" s="286"/>
      <c r="DY21" s="286"/>
      <c r="DZ21" s="286"/>
      <c r="EA21" s="286"/>
      <c r="EB21" s="286"/>
      <c r="EC21" s="286"/>
      <c r="ED21" s="286"/>
      <c r="EE21" s="286"/>
      <c r="EF21" s="286"/>
      <c r="EG21" s="286"/>
      <c r="EH21" s="286"/>
      <c r="EI21" s="286"/>
      <c r="EJ21" s="286"/>
      <c r="EK21" s="286"/>
      <c r="EL21" s="286"/>
      <c r="EM21" s="286"/>
      <c r="EN21" s="286"/>
      <c r="EO21" s="286"/>
      <c r="EP21" s="286"/>
      <c r="EQ21" s="286"/>
      <c r="ER21" s="286"/>
      <c r="ES21" s="286"/>
      <c r="ET21" s="286"/>
      <c r="EU21" s="286"/>
      <c r="EV21" s="286"/>
      <c r="EW21" s="286"/>
      <c r="EX21" s="286"/>
      <c r="EY21" s="286"/>
      <c r="EZ21" s="286"/>
      <c r="FA21" s="286"/>
      <c r="FB21" s="286"/>
      <c r="FC21" s="286"/>
      <c r="FD21" s="286"/>
      <c r="FE21" s="286"/>
      <c r="FF21" s="286"/>
      <c r="FG21" s="286"/>
      <c r="FH21" s="286"/>
      <c r="FI21" s="286"/>
      <c r="FJ21" s="286"/>
      <c r="FK21" s="286"/>
      <c r="FL21" s="286"/>
      <c r="FM21" s="286"/>
      <c r="FN21" s="286"/>
    </row>
    <row r="22" spans="1:170" s="275" customFormat="1" ht="20.25" customHeight="1">
      <c r="A22" s="672"/>
      <c r="B22" s="666"/>
      <c r="C22" s="666"/>
      <c r="D22" s="662"/>
      <c r="E22" s="662"/>
      <c r="F22" s="662"/>
      <c r="G22" s="662"/>
      <c r="H22" s="677"/>
      <c r="I22" s="662"/>
      <c r="J22" s="662"/>
      <c r="K22" s="664"/>
      <c r="L22" s="664"/>
      <c r="M22" s="679"/>
      <c r="N22" s="659"/>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c r="CO22" s="286"/>
      <c r="CP22" s="286"/>
      <c r="CQ22" s="286"/>
      <c r="CR22" s="286"/>
      <c r="CS22" s="286"/>
      <c r="CT22" s="286"/>
      <c r="CU22" s="286"/>
      <c r="CV22" s="286"/>
      <c r="CW22" s="286"/>
      <c r="CX22" s="286"/>
      <c r="CY22" s="286"/>
      <c r="CZ22" s="286"/>
      <c r="DA22" s="286"/>
      <c r="DB22" s="286"/>
      <c r="DC22" s="286"/>
      <c r="DD22" s="286"/>
      <c r="DE22" s="286"/>
      <c r="DF22" s="286"/>
      <c r="DG22" s="286"/>
      <c r="DH22" s="286"/>
      <c r="DI22" s="286"/>
      <c r="DJ22" s="286"/>
      <c r="DK22" s="286"/>
      <c r="DL22" s="286"/>
      <c r="DM22" s="286"/>
      <c r="DN22" s="286"/>
      <c r="DO22" s="286"/>
      <c r="DP22" s="286"/>
      <c r="DQ22" s="286"/>
      <c r="DR22" s="286"/>
      <c r="DS22" s="286"/>
      <c r="DT22" s="286"/>
      <c r="DU22" s="286"/>
      <c r="DV22" s="286"/>
      <c r="DW22" s="286"/>
      <c r="DX22" s="286"/>
      <c r="DY22" s="286"/>
      <c r="DZ22" s="286"/>
      <c r="EA22" s="286"/>
      <c r="EB22" s="286"/>
      <c r="EC22" s="286"/>
      <c r="ED22" s="286"/>
      <c r="EE22" s="286"/>
      <c r="EF22" s="286"/>
      <c r="EG22" s="286"/>
      <c r="EH22" s="286"/>
      <c r="EI22" s="286"/>
      <c r="EJ22" s="286"/>
      <c r="EK22" s="286"/>
      <c r="EL22" s="286"/>
      <c r="EM22" s="286"/>
      <c r="EN22" s="286"/>
      <c r="EO22" s="286"/>
      <c r="EP22" s="286"/>
      <c r="EQ22" s="286"/>
      <c r="ER22" s="286"/>
      <c r="ES22" s="286"/>
      <c r="ET22" s="286"/>
      <c r="EU22" s="286"/>
      <c r="EV22" s="286"/>
      <c r="EW22" s="286"/>
      <c r="EX22" s="286"/>
      <c r="EY22" s="286"/>
      <c r="EZ22" s="286"/>
      <c r="FA22" s="286"/>
      <c r="FB22" s="286"/>
      <c r="FC22" s="286"/>
      <c r="FD22" s="286"/>
      <c r="FE22" s="286"/>
      <c r="FF22" s="286"/>
      <c r="FG22" s="286"/>
      <c r="FH22" s="286"/>
      <c r="FI22" s="286"/>
      <c r="FJ22" s="286"/>
      <c r="FK22" s="286"/>
      <c r="FL22" s="286"/>
      <c r="FM22" s="286"/>
      <c r="FN22" s="286"/>
    </row>
    <row r="23" spans="1:170" s="275" customFormat="1" ht="20.25" customHeight="1">
      <c r="A23" s="672"/>
      <c r="B23" s="666"/>
      <c r="C23" s="666"/>
      <c r="D23" s="662"/>
      <c r="E23" s="662"/>
      <c r="F23" s="662"/>
      <c r="G23" s="662"/>
      <c r="H23" s="677"/>
      <c r="I23" s="662"/>
      <c r="J23" s="662"/>
      <c r="K23" s="664"/>
      <c r="L23" s="664"/>
      <c r="M23" s="679"/>
      <c r="N23" s="659"/>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c r="CU23" s="286"/>
      <c r="CV23" s="286"/>
      <c r="CW23" s="286"/>
      <c r="CX23" s="286"/>
      <c r="CY23" s="286"/>
      <c r="CZ23" s="286"/>
      <c r="DA23" s="286"/>
      <c r="DB23" s="286"/>
      <c r="DC23" s="286"/>
      <c r="DD23" s="286"/>
      <c r="DE23" s="286"/>
      <c r="DF23" s="286"/>
      <c r="DG23" s="286"/>
      <c r="DH23" s="286"/>
      <c r="DI23" s="286"/>
      <c r="DJ23" s="286"/>
      <c r="DK23" s="286"/>
      <c r="DL23" s="286"/>
      <c r="DM23" s="286"/>
      <c r="DN23" s="286"/>
      <c r="DO23" s="286"/>
      <c r="DP23" s="286"/>
      <c r="DQ23" s="286"/>
      <c r="DR23" s="286"/>
      <c r="DS23" s="286"/>
      <c r="DT23" s="286"/>
      <c r="DU23" s="286"/>
      <c r="DV23" s="286"/>
      <c r="DW23" s="286"/>
      <c r="DX23" s="286"/>
      <c r="DY23" s="286"/>
      <c r="DZ23" s="286"/>
      <c r="EA23" s="286"/>
      <c r="EB23" s="286"/>
      <c r="EC23" s="286"/>
      <c r="ED23" s="286"/>
      <c r="EE23" s="286"/>
      <c r="EF23" s="286"/>
      <c r="EG23" s="286"/>
      <c r="EH23" s="286"/>
      <c r="EI23" s="286"/>
      <c r="EJ23" s="286"/>
      <c r="EK23" s="286"/>
      <c r="EL23" s="286"/>
      <c r="EM23" s="286"/>
      <c r="EN23" s="286"/>
      <c r="EO23" s="286"/>
      <c r="EP23" s="286"/>
      <c r="EQ23" s="286"/>
      <c r="ER23" s="286"/>
      <c r="ES23" s="286"/>
      <c r="ET23" s="286"/>
      <c r="EU23" s="286"/>
      <c r="EV23" s="286"/>
      <c r="EW23" s="286"/>
      <c r="EX23" s="286"/>
      <c r="EY23" s="286"/>
      <c r="EZ23" s="286"/>
      <c r="FA23" s="286"/>
      <c r="FB23" s="286"/>
      <c r="FC23" s="286"/>
      <c r="FD23" s="286"/>
      <c r="FE23" s="286"/>
      <c r="FF23" s="286"/>
      <c r="FG23" s="286"/>
      <c r="FH23" s="286"/>
      <c r="FI23" s="286"/>
      <c r="FJ23" s="286"/>
      <c r="FK23" s="286"/>
      <c r="FL23" s="286"/>
      <c r="FM23" s="286"/>
      <c r="FN23" s="286"/>
    </row>
    <row r="24" spans="1:170" ht="20.25" customHeight="1">
      <c r="A24" s="672"/>
      <c r="B24" s="666"/>
      <c r="C24" s="666"/>
      <c r="D24" s="662"/>
      <c r="E24" s="662"/>
      <c r="F24" s="662"/>
      <c r="G24" s="662"/>
      <c r="H24" s="677"/>
      <c r="I24" s="662"/>
      <c r="J24" s="662"/>
      <c r="K24" s="664"/>
      <c r="L24" s="664"/>
      <c r="M24" s="679"/>
      <c r="N24" s="659"/>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c r="EC24" s="287"/>
      <c r="ED24" s="287"/>
      <c r="EE24" s="287"/>
      <c r="EF24" s="287"/>
      <c r="EG24" s="287"/>
      <c r="EH24" s="287"/>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8"/>
    </row>
    <row r="25" spans="1:170" ht="20.25" customHeight="1">
      <c r="A25" s="672"/>
      <c r="B25" s="666"/>
      <c r="C25" s="666"/>
      <c r="D25" s="662"/>
      <c r="E25" s="662"/>
      <c r="F25" s="662"/>
      <c r="G25" s="662"/>
      <c r="H25" s="677"/>
      <c r="I25" s="662"/>
      <c r="J25" s="662"/>
      <c r="K25" s="664"/>
      <c r="L25" s="664"/>
      <c r="M25" s="679"/>
      <c r="N25" s="659"/>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87"/>
      <c r="DL25" s="287"/>
      <c r="DM25" s="287"/>
      <c r="DN25" s="287"/>
      <c r="DO25" s="287"/>
      <c r="DP25" s="287"/>
      <c r="DQ25" s="287"/>
      <c r="DR25" s="287"/>
      <c r="DS25" s="287"/>
      <c r="DT25" s="287"/>
      <c r="DU25" s="287"/>
      <c r="DV25" s="287"/>
      <c r="DW25" s="287"/>
      <c r="DX25" s="287"/>
      <c r="DY25" s="287"/>
      <c r="DZ25" s="287"/>
      <c r="EA25" s="287"/>
      <c r="EB25" s="287"/>
      <c r="EC25" s="287"/>
      <c r="ED25" s="287"/>
      <c r="EE25" s="287"/>
      <c r="EF25" s="287"/>
      <c r="EG25" s="287"/>
      <c r="EH25" s="287"/>
      <c r="EI25" s="287"/>
      <c r="EJ25" s="287"/>
      <c r="EK25" s="287"/>
      <c r="EL25" s="287"/>
      <c r="EM25" s="287"/>
      <c r="EN25" s="287"/>
      <c r="EO25" s="287"/>
      <c r="EP25" s="287"/>
      <c r="EQ25" s="287"/>
      <c r="ER25" s="287"/>
      <c r="ES25" s="287"/>
      <c r="ET25" s="287"/>
      <c r="EU25" s="287"/>
      <c r="EV25" s="287"/>
      <c r="EW25" s="287"/>
      <c r="EX25" s="287"/>
      <c r="EY25" s="287"/>
      <c r="EZ25" s="287"/>
      <c r="FA25" s="287"/>
      <c r="FB25" s="287"/>
      <c r="FC25" s="287"/>
      <c r="FD25" s="287"/>
      <c r="FE25" s="287"/>
      <c r="FF25" s="287"/>
      <c r="FG25" s="287"/>
      <c r="FH25" s="287"/>
      <c r="FI25" s="287"/>
      <c r="FJ25" s="287"/>
      <c r="FK25" s="287"/>
      <c r="FL25" s="287"/>
      <c r="FM25" s="287"/>
      <c r="FN25" s="288"/>
    </row>
    <row r="26" spans="1:170" ht="20.25" customHeight="1">
      <c r="A26" s="672"/>
      <c r="B26" s="666"/>
      <c r="C26" s="666"/>
      <c r="D26" s="662"/>
      <c r="E26" s="662"/>
      <c r="F26" s="662"/>
      <c r="G26" s="662"/>
      <c r="H26" s="677"/>
      <c r="I26" s="662"/>
      <c r="J26" s="662"/>
      <c r="K26" s="664"/>
      <c r="L26" s="664"/>
      <c r="M26" s="679"/>
      <c r="N26" s="659"/>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c r="DD26" s="287"/>
      <c r="DE26" s="287"/>
      <c r="DF26" s="287"/>
      <c r="DG26" s="287"/>
      <c r="DH26" s="287"/>
      <c r="DI26" s="287"/>
      <c r="DJ26" s="287"/>
      <c r="DK26" s="287"/>
      <c r="DL26" s="287"/>
      <c r="DM26" s="287"/>
      <c r="DN26" s="287"/>
      <c r="DO26" s="287"/>
      <c r="DP26" s="287"/>
      <c r="DQ26" s="287"/>
      <c r="DR26" s="287"/>
      <c r="DS26" s="287"/>
      <c r="DT26" s="287"/>
      <c r="DU26" s="287"/>
      <c r="DV26" s="287"/>
      <c r="DW26" s="287"/>
      <c r="DX26" s="287"/>
      <c r="DY26" s="287"/>
      <c r="DZ26" s="287"/>
      <c r="EA26" s="287"/>
      <c r="EB26" s="287"/>
      <c r="EC26" s="287"/>
      <c r="ED26" s="287"/>
      <c r="EE26" s="287"/>
      <c r="EF26" s="287"/>
      <c r="EG26" s="287"/>
      <c r="EH26" s="287"/>
      <c r="EI26" s="287"/>
      <c r="EJ26" s="287"/>
      <c r="EK26" s="287"/>
      <c r="EL26" s="287"/>
      <c r="EM26" s="287"/>
      <c r="EN26" s="287"/>
      <c r="EO26" s="287"/>
      <c r="EP26" s="287"/>
      <c r="EQ26" s="287"/>
      <c r="ER26" s="287"/>
      <c r="ES26" s="287"/>
      <c r="ET26" s="287"/>
      <c r="EU26" s="287"/>
      <c r="EV26" s="287"/>
      <c r="EW26" s="287"/>
      <c r="EX26" s="287"/>
      <c r="EY26" s="287"/>
      <c r="EZ26" s="287"/>
      <c r="FA26" s="287"/>
      <c r="FB26" s="287"/>
      <c r="FC26" s="287"/>
      <c r="FD26" s="287"/>
      <c r="FE26" s="287"/>
      <c r="FF26" s="287"/>
      <c r="FG26" s="287"/>
      <c r="FH26" s="287"/>
      <c r="FI26" s="287"/>
      <c r="FJ26" s="287"/>
      <c r="FK26" s="287"/>
      <c r="FL26" s="287"/>
      <c r="FM26" s="287"/>
      <c r="FN26" s="288"/>
    </row>
    <row r="27" spans="1:170" ht="20.25" customHeight="1">
      <c r="A27" s="672"/>
      <c r="B27" s="666"/>
      <c r="C27" s="666"/>
      <c r="D27" s="662"/>
      <c r="E27" s="662"/>
      <c r="F27" s="662"/>
      <c r="G27" s="662"/>
      <c r="H27" s="677"/>
      <c r="I27" s="662"/>
      <c r="J27" s="662"/>
      <c r="K27" s="664"/>
      <c r="L27" s="664"/>
      <c r="M27" s="679"/>
      <c r="N27" s="659"/>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c r="BV27" s="287"/>
      <c r="BW27" s="287"/>
      <c r="BX27" s="287"/>
      <c r="BY27" s="287"/>
      <c r="BZ27" s="287"/>
      <c r="CA27" s="287"/>
      <c r="CB27" s="287"/>
      <c r="CC27" s="287"/>
      <c r="CD27" s="287"/>
      <c r="CE27" s="287"/>
      <c r="CF27" s="287"/>
      <c r="CG27" s="287"/>
      <c r="CH27" s="287"/>
      <c r="CI27" s="287"/>
      <c r="CJ27" s="287"/>
      <c r="CK27" s="287"/>
      <c r="CL27" s="287"/>
      <c r="CM27" s="287"/>
      <c r="CN27" s="287"/>
      <c r="CO27" s="287"/>
      <c r="CP27" s="287"/>
      <c r="CQ27" s="287"/>
      <c r="CR27" s="287"/>
      <c r="CS27" s="287"/>
      <c r="CT27" s="287"/>
      <c r="CU27" s="287"/>
      <c r="CV27" s="287"/>
      <c r="CW27" s="287"/>
      <c r="CX27" s="287"/>
      <c r="CY27" s="287"/>
      <c r="CZ27" s="287"/>
      <c r="DA27" s="287"/>
      <c r="DB27" s="287"/>
      <c r="DC27" s="287"/>
      <c r="DD27" s="287"/>
      <c r="DE27" s="287"/>
      <c r="DF27" s="287"/>
      <c r="DG27" s="287"/>
      <c r="DH27" s="287"/>
      <c r="DI27" s="287"/>
      <c r="DJ27" s="287"/>
      <c r="DK27" s="287"/>
      <c r="DL27" s="287"/>
      <c r="DM27" s="287"/>
      <c r="DN27" s="287"/>
      <c r="DO27" s="287"/>
      <c r="DP27" s="287"/>
      <c r="DQ27" s="287"/>
      <c r="DR27" s="287"/>
      <c r="DS27" s="287"/>
      <c r="DT27" s="287"/>
      <c r="DU27" s="287"/>
      <c r="DV27" s="287"/>
      <c r="DW27" s="287"/>
      <c r="DX27" s="287"/>
      <c r="DY27" s="287"/>
      <c r="DZ27" s="287"/>
      <c r="EA27" s="287"/>
      <c r="EB27" s="287"/>
      <c r="EC27" s="287"/>
      <c r="ED27" s="287"/>
      <c r="EE27" s="287"/>
      <c r="EF27" s="287"/>
      <c r="EG27" s="287"/>
      <c r="EH27" s="287"/>
      <c r="EI27" s="287"/>
      <c r="EJ27" s="287"/>
      <c r="EK27" s="287"/>
      <c r="EL27" s="287"/>
      <c r="EM27" s="287"/>
      <c r="EN27" s="287"/>
      <c r="EO27" s="287"/>
      <c r="EP27" s="287"/>
      <c r="EQ27" s="287"/>
      <c r="ER27" s="287"/>
      <c r="ES27" s="287"/>
      <c r="ET27" s="287"/>
      <c r="EU27" s="287"/>
      <c r="EV27" s="287"/>
      <c r="EW27" s="287"/>
      <c r="EX27" s="287"/>
      <c r="EY27" s="287"/>
      <c r="EZ27" s="287"/>
      <c r="FA27" s="287"/>
      <c r="FB27" s="287"/>
      <c r="FC27" s="287"/>
      <c r="FD27" s="287"/>
      <c r="FE27" s="287"/>
      <c r="FF27" s="287"/>
      <c r="FG27" s="287"/>
      <c r="FH27" s="287"/>
      <c r="FI27" s="287"/>
      <c r="FJ27" s="287"/>
      <c r="FK27" s="287"/>
      <c r="FL27" s="287"/>
      <c r="FM27" s="287"/>
      <c r="FN27" s="288"/>
    </row>
    <row r="28" spans="1:170" ht="20.25" customHeight="1">
      <c r="A28" s="672"/>
      <c r="B28" s="666"/>
      <c r="C28" s="666"/>
      <c r="D28" s="662"/>
      <c r="E28" s="662"/>
      <c r="F28" s="662"/>
      <c r="G28" s="662"/>
      <c r="H28" s="677"/>
      <c r="I28" s="662"/>
      <c r="J28" s="662"/>
      <c r="K28" s="664"/>
      <c r="L28" s="664"/>
      <c r="M28" s="679"/>
      <c r="N28" s="659"/>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c r="CS28" s="287"/>
      <c r="CT28" s="287"/>
      <c r="CU28" s="287"/>
      <c r="CV28" s="287"/>
      <c r="CW28" s="287"/>
      <c r="CX28" s="287"/>
      <c r="CY28" s="287"/>
      <c r="CZ28" s="287"/>
      <c r="DA28" s="287"/>
      <c r="DB28" s="287"/>
      <c r="DC28" s="287"/>
      <c r="DD28" s="287"/>
      <c r="DE28" s="287"/>
      <c r="DF28" s="287"/>
      <c r="DG28" s="287"/>
      <c r="DH28" s="287"/>
      <c r="DI28" s="287"/>
      <c r="DJ28" s="287"/>
      <c r="DK28" s="287"/>
      <c r="DL28" s="287"/>
      <c r="DM28" s="287"/>
      <c r="DN28" s="287"/>
      <c r="DO28" s="287"/>
      <c r="DP28" s="287"/>
      <c r="DQ28" s="287"/>
      <c r="DR28" s="287"/>
      <c r="DS28" s="287"/>
      <c r="DT28" s="287"/>
      <c r="DU28" s="287"/>
      <c r="DV28" s="287"/>
      <c r="DW28" s="287"/>
      <c r="DX28" s="287"/>
      <c r="DY28" s="287"/>
      <c r="DZ28" s="287"/>
      <c r="EA28" s="287"/>
      <c r="EB28" s="287"/>
      <c r="EC28" s="287"/>
      <c r="ED28" s="287"/>
      <c r="EE28" s="287"/>
      <c r="EF28" s="287"/>
      <c r="EG28" s="287"/>
      <c r="EH28" s="287"/>
      <c r="EI28" s="287"/>
      <c r="EJ28" s="287"/>
      <c r="EK28" s="287"/>
      <c r="EL28" s="287"/>
      <c r="EM28" s="287"/>
      <c r="EN28" s="287"/>
      <c r="EO28" s="287"/>
      <c r="EP28" s="287"/>
      <c r="EQ28" s="287"/>
      <c r="ER28" s="287"/>
      <c r="ES28" s="287"/>
      <c r="ET28" s="287"/>
      <c r="EU28" s="287"/>
      <c r="EV28" s="287"/>
      <c r="EW28" s="287"/>
      <c r="EX28" s="287"/>
      <c r="EY28" s="287"/>
      <c r="EZ28" s="287"/>
      <c r="FA28" s="287"/>
      <c r="FB28" s="287"/>
      <c r="FC28" s="287"/>
      <c r="FD28" s="287"/>
      <c r="FE28" s="287"/>
      <c r="FF28" s="287"/>
      <c r="FG28" s="287"/>
      <c r="FH28" s="287"/>
      <c r="FI28" s="287"/>
      <c r="FJ28" s="287"/>
      <c r="FK28" s="287"/>
      <c r="FL28" s="287"/>
      <c r="FM28" s="287"/>
      <c r="FN28" s="288"/>
    </row>
    <row r="29" spans="1:170" s="275" customFormat="1" ht="20.25" customHeight="1">
      <c r="A29" s="672">
        <f>'7- Mapa Final'!A30</f>
        <v>3</v>
      </c>
      <c r="B29" s="666" t="str">
        <f>'7- Mapa Final'!B30</f>
        <v>Perdida parcial o total de la información</v>
      </c>
      <c r="C29" s="666" t="str">
        <f>'7- Mapa Final'!C30</f>
        <v>Posibilidad de pérdida de la documentación en los procesos internos del área, debido al traslado de la documentación a otras dependencias. Igualmente el no registro en el aplicativo de correspondencia de las solicitudes remitdias a la entidad a través de correo electrónico o de manera física</v>
      </c>
      <c r="D29" s="667" t="str">
        <f>'7- Mapa Final'!J30</f>
        <v>Muy Baja - 1</v>
      </c>
      <c r="E29" s="667" t="str">
        <f>'7- Mapa Final'!K30</f>
        <v>Leve - 1</v>
      </c>
      <c r="F29" s="662" t="str">
        <f>'7- Mapa Final'!M30</f>
        <v>Bajo - 1</v>
      </c>
      <c r="G29" s="662" t="str">
        <f>'7- Mapa Final'!N30</f>
        <v>Aceptar el riesgo</v>
      </c>
      <c r="H29" s="677" t="str">
        <f>'7- Mapa Final'!O30</f>
        <v>- Intervención de archivos (clasificación, organización, foliado, FUID, etc.) de la Dirección Ejecutiva
- Revisión planillas de entrega de correspondencia para verificar si reporta inconsistencia en la entrega de la documentación</v>
      </c>
      <c r="I29" s="662" t="s">
        <v>542</v>
      </c>
      <c r="J29" s="662"/>
      <c r="K29" s="663">
        <v>45566</v>
      </c>
      <c r="L29" s="663">
        <v>45657</v>
      </c>
      <c r="M29" s="680" t="s">
        <v>585</v>
      </c>
      <c r="N29" s="661" t="s">
        <v>420</v>
      </c>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286"/>
      <c r="BF29" s="286"/>
      <c r="BG29" s="286"/>
      <c r="BH29" s="286"/>
      <c r="BI29" s="286"/>
      <c r="BJ29" s="286"/>
      <c r="BK29" s="286"/>
      <c r="BL29" s="286"/>
      <c r="BM29" s="286"/>
      <c r="BN29" s="286"/>
      <c r="BO29" s="286"/>
      <c r="BP29" s="286"/>
      <c r="BQ29" s="286"/>
      <c r="BR29" s="286"/>
      <c r="BS29" s="286"/>
      <c r="BT29" s="286"/>
      <c r="BU29" s="286"/>
      <c r="BV29" s="286"/>
      <c r="BW29" s="286"/>
      <c r="BX29" s="286"/>
      <c r="BY29" s="286"/>
      <c r="BZ29" s="286"/>
      <c r="CA29" s="286"/>
      <c r="CB29" s="286"/>
      <c r="CC29" s="286"/>
      <c r="CD29" s="286"/>
      <c r="CE29" s="286"/>
      <c r="CF29" s="286"/>
      <c r="CG29" s="286"/>
      <c r="CH29" s="286"/>
      <c r="CI29" s="286"/>
      <c r="CJ29" s="286"/>
      <c r="CK29" s="286"/>
      <c r="CL29" s="286"/>
      <c r="CM29" s="286"/>
      <c r="CN29" s="286"/>
      <c r="CO29" s="286"/>
      <c r="CP29" s="286"/>
      <c r="CQ29" s="286"/>
      <c r="CR29" s="286"/>
      <c r="CS29" s="286"/>
      <c r="CT29" s="286"/>
      <c r="CU29" s="286"/>
      <c r="CV29" s="286"/>
      <c r="CW29" s="286"/>
      <c r="CX29" s="286"/>
      <c r="CY29" s="286"/>
      <c r="CZ29" s="286"/>
      <c r="DA29" s="286"/>
      <c r="DB29" s="286"/>
      <c r="DC29" s="286"/>
      <c r="DD29" s="286"/>
      <c r="DE29" s="286"/>
      <c r="DF29" s="286"/>
      <c r="DG29" s="286"/>
      <c r="DH29" s="286"/>
      <c r="DI29" s="286"/>
      <c r="DJ29" s="286"/>
      <c r="DK29" s="286"/>
      <c r="DL29" s="286"/>
      <c r="DM29" s="286"/>
      <c r="DN29" s="286"/>
      <c r="DO29" s="286"/>
      <c r="DP29" s="286"/>
      <c r="DQ29" s="286"/>
      <c r="DR29" s="286"/>
      <c r="DS29" s="286"/>
      <c r="DT29" s="286"/>
      <c r="DU29" s="286"/>
      <c r="DV29" s="286"/>
      <c r="DW29" s="286"/>
      <c r="DX29" s="286"/>
      <c r="DY29" s="286"/>
      <c r="DZ29" s="286"/>
      <c r="EA29" s="286"/>
      <c r="EB29" s="286"/>
      <c r="EC29" s="286"/>
      <c r="ED29" s="286"/>
      <c r="EE29" s="286"/>
      <c r="EF29" s="286"/>
      <c r="EG29" s="286"/>
      <c r="EH29" s="286"/>
      <c r="EI29" s="286"/>
      <c r="EJ29" s="286"/>
      <c r="EK29" s="286"/>
      <c r="EL29" s="286"/>
      <c r="EM29" s="286"/>
      <c r="EN29" s="286"/>
      <c r="EO29" s="286"/>
      <c r="EP29" s="286"/>
      <c r="EQ29" s="286"/>
      <c r="ER29" s="286"/>
      <c r="ES29" s="286"/>
      <c r="ET29" s="286"/>
      <c r="EU29" s="286"/>
      <c r="EV29" s="286"/>
      <c r="EW29" s="286"/>
      <c r="EX29" s="286"/>
      <c r="EY29" s="286"/>
      <c r="EZ29" s="286"/>
      <c r="FA29" s="286"/>
      <c r="FB29" s="286"/>
      <c r="FC29" s="286"/>
      <c r="FD29" s="286"/>
      <c r="FE29" s="286"/>
      <c r="FF29" s="286"/>
      <c r="FG29" s="286"/>
      <c r="FH29" s="286"/>
      <c r="FI29" s="286"/>
      <c r="FJ29" s="286"/>
      <c r="FK29" s="286"/>
      <c r="FL29" s="286"/>
      <c r="FM29" s="286"/>
      <c r="FN29" s="286"/>
    </row>
    <row r="30" spans="1:170" s="275" customFormat="1" ht="20.25" customHeight="1">
      <c r="A30" s="672"/>
      <c r="B30" s="666"/>
      <c r="C30" s="666"/>
      <c r="D30" s="662"/>
      <c r="E30" s="662"/>
      <c r="F30" s="662"/>
      <c r="G30" s="662"/>
      <c r="H30" s="677"/>
      <c r="I30" s="662"/>
      <c r="J30" s="662"/>
      <c r="K30" s="664"/>
      <c r="L30" s="664"/>
      <c r="M30" s="680"/>
      <c r="N30" s="661"/>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86"/>
      <c r="CC30" s="286"/>
      <c r="CD30" s="286"/>
      <c r="CE30" s="286"/>
      <c r="CF30" s="286"/>
      <c r="CG30" s="286"/>
      <c r="CH30" s="286"/>
      <c r="CI30" s="286"/>
      <c r="CJ30" s="286"/>
      <c r="CK30" s="286"/>
      <c r="CL30" s="286"/>
      <c r="CM30" s="286"/>
      <c r="CN30" s="286"/>
      <c r="CO30" s="286"/>
      <c r="CP30" s="286"/>
      <c r="CQ30" s="286"/>
      <c r="CR30" s="286"/>
      <c r="CS30" s="286"/>
      <c r="CT30" s="286"/>
      <c r="CU30" s="286"/>
      <c r="CV30" s="286"/>
      <c r="CW30" s="286"/>
      <c r="CX30" s="286"/>
      <c r="CY30" s="286"/>
      <c r="CZ30" s="286"/>
      <c r="DA30" s="286"/>
      <c r="DB30" s="286"/>
      <c r="DC30" s="286"/>
      <c r="DD30" s="286"/>
      <c r="DE30" s="286"/>
      <c r="DF30" s="286"/>
      <c r="DG30" s="286"/>
      <c r="DH30" s="286"/>
      <c r="DI30" s="286"/>
      <c r="DJ30" s="286"/>
      <c r="DK30" s="286"/>
      <c r="DL30" s="286"/>
      <c r="DM30" s="286"/>
      <c r="DN30" s="286"/>
      <c r="DO30" s="286"/>
      <c r="DP30" s="286"/>
      <c r="DQ30" s="286"/>
      <c r="DR30" s="286"/>
      <c r="DS30" s="286"/>
      <c r="DT30" s="286"/>
      <c r="DU30" s="286"/>
      <c r="DV30" s="286"/>
      <c r="DW30" s="286"/>
      <c r="DX30" s="286"/>
      <c r="DY30" s="286"/>
      <c r="DZ30" s="286"/>
      <c r="EA30" s="286"/>
      <c r="EB30" s="286"/>
      <c r="EC30" s="286"/>
      <c r="ED30" s="286"/>
      <c r="EE30" s="286"/>
      <c r="EF30" s="286"/>
      <c r="EG30" s="286"/>
      <c r="EH30" s="286"/>
      <c r="EI30" s="286"/>
      <c r="EJ30" s="286"/>
      <c r="EK30" s="286"/>
      <c r="EL30" s="286"/>
      <c r="EM30" s="286"/>
      <c r="EN30" s="286"/>
      <c r="EO30" s="286"/>
      <c r="EP30" s="286"/>
      <c r="EQ30" s="286"/>
      <c r="ER30" s="286"/>
      <c r="ES30" s="286"/>
      <c r="ET30" s="286"/>
      <c r="EU30" s="286"/>
      <c r="EV30" s="286"/>
      <c r="EW30" s="286"/>
      <c r="EX30" s="286"/>
      <c r="EY30" s="286"/>
      <c r="EZ30" s="286"/>
      <c r="FA30" s="286"/>
      <c r="FB30" s="286"/>
      <c r="FC30" s="286"/>
      <c r="FD30" s="286"/>
      <c r="FE30" s="286"/>
      <c r="FF30" s="286"/>
      <c r="FG30" s="286"/>
      <c r="FH30" s="286"/>
      <c r="FI30" s="286"/>
      <c r="FJ30" s="286"/>
      <c r="FK30" s="286"/>
      <c r="FL30" s="286"/>
      <c r="FM30" s="286"/>
      <c r="FN30" s="286"/>
    </row>
    <row r="31" spans="1:170" s="275" customFormat="1" ht="20.25" customHeight="1">
      <c r="A31" s="672"/>
      <c r="B31" s="666"/>
      <c r="C31" s="666"/>
      <c r="D31" s="662"/>
      <c r="E31" s="662"/>
      <c r="F31" s="662"/>
      <c r="G31" s="662"/>
      <c r="H31" s="677"/>
      <c r="I31" s="662"/>
      <c r="J31" s="662"/>
      <c r="K31" s="664"/>
      <c r="L31" s="664"/>
      <c r="M31" s="680"/>
      <c r="N31" s="661"/>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86"/>
      <c r="BZ31" s="286"/>
      <c r="CA31" s="286"/>
      <c r="CB31" s="286"/>
      <c r="CC31" s="286"/>
      <c r="CD31" s="286"/>
      <c r="CE31" s="286"/>
      <c r="CF31" s="286"/>
      <c r="CG31" s="286"/>
      <c r="CH31" s="286"/>
      <c r="CI31" s="286"/>
      <c r="CJ31" s="286"/>
      <c r="CK31" s="286"/>
      <c r="CL31" s="286"/>
      <c r="CM31" s="286"/>
      <c r="CN31" s="286"/>
      <c r="CO31" s="286"/>
      <c r="CP31" s="286"/>
      <c r="CQ31" s="286"/>
      <c r="CR31" s="286"/>
      <c r="CS31" s="286"/>
      <c r="CT31" s="286"/>
      <c r="CU31" s="286"/>
      <c r="CV31" s="286"/>
      <c r="CW31" s="286"/>
      <c r="CX31" s="286"/>
      <c r="CY31" s="286"/>
      <c r="CZ31" s="286"/>
      <c r="DA31" s="286"/>
      <c r="DB31" s="286"/>
      <c r="DC31" s="286"/>
      <c r="DD31" s="286"/>
      <c r="DE31" s="286"/>
      <c r="DF31" s="286"/>
      <c r="DG31" s="286"/>
      <c r="DH31" s="286"/>
      <c r="DI31" s="286"/>
      <c r="DJ31" s="286"/>
      <c r="DK31" s="286"/>
      <c r="DL31" s="286"/>
      <c r="DM31" s="286"/>
      <c r="DN31" s="286"/>
      <c r="DO31" s="286"/>
      <c r="DP31" s="286"/>
      <c r="DQ31" s="286"/>
      <c r="DR31" s="286"/>
      <c r="DS31" s="286"/>
      <c r="DT31" s="286"/>
      <c r="DU31" s="286"/>
      <c r="DV31" s="286"/>
      <c r="DW31" s="286"/>
      <c r="DX31" s="286"/>
      <c r="DY31" s="286"/>
      <c r="DZ31" s="286"/>
      <c r="EA31" s="286"/>
      <c r="EB31" s="286"/>
      <c r="EC31" s="286"/>
      <c r="ED31" s="286"/>
      <c r="EE31" s="286"/>
      <c r="EF31" s="286"/>
      <c r="EG31" s="286"/>
      <c r="EH31" s="286"/>
      <c r="EI31" s="286"/>
      <c r="EJ31" s="286"/>
      <c r="EK31" s="286"/>
      <c r="EL31" s="286"/>
      <c r="EM31" s="286"/>
      <c r="EN31" s="286"/>
      <c r="EO31" s="286"/>
      <c r="EP31" s="286"/>
      <c r="EQ31" s="286"/>
      <c r="ER31" s="286"/>
      <c r="ES31" s="286"/>
      <c r="ET31" s="286"/>
      <c r="EU31" s="286"/>
      <c r="EV31" s="286"/>
      <c r="EW31" s="286"/>
      <c r="EX31" s="286"/>
      <c r="EY31" s="286"/>
      <c r="EZ31" s="286"/>
      <c r="FA31" s="286"/>
      <c r="FB31" s="286"/>
      <c r="FC31" s="286"/>
      <c r="FD31" s="286"/>
      <c r="FE31" s="286"/>
      <c r="FF31" s="286"/>
      <c r="FG31" s="286"/>
      <c r="FH31" s="286"/>
      <c r="FI31" s="286"/>
      <c r="FJ31" s="286"/>
      <c r="FK31" s="286"/>
      <c r="FL31" s="286"/>
      <c r="FM31" s="286"/>
      <c r="FN31" s="286"/>
    </row>
    <row r="32" spans="1:170" s="275" customFormat="1" ht="20.25" customHeight="1">
      <c r="A32" s="672"/>
      <c r="B32" s="666"/>
      <c r="C32" s="666"/>
      <c r="D32" s="662"/>
      <c r="E32" s="662"/>
      <c r="F32" s="662"/>
      <c r="G32" s="662"/>
      <c r="H32" s="677"/>
      <c r="I32" s="662"/>
      <c r="J32" s="662"/>
      <c r="K32" s="664"/>
      <c r="L32" s="664"/>
      <c r="M32" s="680"/>
      <c r="N32" s="661"/>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6"/>
      <c r="CH32" s="286"/>
      <c r="CI32" s="286"/>
      <c r="CJ32" s="286"/>
      <c r="CK32" s="286"/>
      <c r="CL32" s="286"/>
      <c r="CM32" s="286"/>
      <c r="CN32" s="286"/>
      <c r="CO32" s="286"/>
      <c r="CP32" s="286"/>
      <c r="CQ32" s="286"/>
      <c r="CR32" s="286"/>
      <c r="CS32" s="286"/>
      <c r="CT32" s="286"/>
      <c r="CU32" s="286"/>
      <c r="CV32" s="286"/>
      <c r="CW32" s="286"/>
      <c r="CX32" s="286"/>
      <c r="CY32" s="286"/>
      <c r="CZ32" s="286"/>
      <c r="DA32" s="286"/>
      <c r="DB32" s="286"/>
      <c r="DC32" s="286"/>
      <c r="DD32" s="286"/>
      <c r="DE32" s="286"/>
      <c r="DF32" s="286"/>
      <c r="DG32" s="286"/>
      <c r="DH32" s="286"/>
      <c r="DI32" s="286"/>
      <c r="DJ32" s="286"/>
      <c r="DK32" s="286"/>
      <c r="DL32" s="286"/>
      <c r="DM32" s="286"/>
      <c r="DN32" s="286"/>
      <c r="DO32" s="286"/>
      <c r="DP32" s="286"/>
      <c r="DQ32" s="286"/>
      <c r="DR32" s="286"/>
      <c r="DS32" s="286"/>
      <c r="DT32" s="286"/>
      <c r="DU32" s="286"/>
      <c r="DV32" s="286"/>
      <c r="DW32" s="286"/>
      <c r="DX32" s="286"/>
      <c r="DY32" s="286"/>
      <c r="DZ32" s="286"/>
      <c r="EA32" s="286"/>
      <c r="EB32" s="286"/>
      <c r="EC32" s="286"/>
      <c r="ED32" s="286"/>
      <c r="EE32" s="286"/>
      <c r="EF32" s="286"/>
      <c r="EG32" s="286"/>
      <c r="EH32" s="286"/>
      <c r="EI32" s="286"/>
      <c r="EJ32" s="286"/>
      <c r="EK32" s="286"/>
      <c r="EL32" s="286"/>
      <c r="EM32" s="286"/>
      <c r="EN32" s="286"/>
      <c r="EO32" s="286"/>
      <c r="EP32" s="286"/>
      <c r="EQ32" s="286"/>
      <c r="ER32" s="286"/>
      <c r="ES32" s="286"/>
      <c r="ET32" s="286"/>
      <c r="EU32" s="286"/>
      <c r="EV32" s="286"/>
      <c r="EW32" s="286"/>
      <c r="EX32" s="286"/>
      <c r="EY32" s="286"/>
      <c r="EZ32" s="286"/>
      <c r="FA32" s="286"/>
      <c r="FB32" s="286"/>
      <c r="FC32" s="286"/>
      <c r="FD32" s="286"/>
      <c r="FE32" s="286"/>
      <c r="FF32" s="286"/>
      <c r="FG32" s="286"/>
      <c r="FH32" s="286"/>
      <c r="FI32" s="286"/>
      <c r="FJ32" s="286"/>
      <c r="FK32" s="286"/>
      <c r="FL32" s="286"/>
      <c r="FM32" s="286"/>
      <c r="FN32" s="286"/>
    </row>
    <row r="33" spans="1:170" s="275" customFormat="1" ht="20.25" customHeight="1">
      <c r="A33" s="672"/>
      <c r="B33" s="666"/>
      <c r="C33" s="666"/>
      <c r="D33" s="662"/>
      <c r="E33" s="662"/>
      <c r="F33" s="662"/>
      <c r="G33" s="662"/>
      <c r="H33" s="677"/>
      <c r="I33" s="662"/>
      <c r="J33" s="662"/>
      <c r="K33" s="664"/>
      <c r="L33" s="664"/>
      <c r="M33" s="680"/>
      <c r="N33" s="661"/>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c r="BY33" s="286"/>
      <c r="BZ33" s="286"/>
      <c r="CA33" s="286"/>
      <c r="CB33" s="286"/>
      <c r="CC33" s="286"/>
      <c r="CD33" s="286"/>
      <c r="CE33" s="286"/>
      <c r="CF33" s="286"/>
      <c r="CG33" s="286"/>
      <c r="CH33" s="286"/>
      <c r="CI33" s="286"/>
      <c r="CJ33" s="286"/>
      <c r="CK33" s="286"/>
      <c r="CL33" s="286"/>
      <c r="CM33" s="286"/>
      <c r="CN33" s="286"/>
      <c r="CO33" s="286"/>
      <c r="CP33" s="286"/>
      <c r="CQ33" s="286"/>
      <c r="CR33" s="286"/>
      <c r="CS33" s="286"/>
      <c r="CT33" s="286"/>
      <c r="CU33" s="286"/>
      <c r="CV33" s="286"/>
      <c r="CW33" s="286"/>
      <c r="CX33" s="286"/>
      <c r="CY33" s="286"/>
      <c r="CZ33" s="286"/>
      <c r="DA33" s="286"/>
      <c r="DB33" s="286"/>
      <c r="DC33" s="286"/>
      <c r="DD33" s="286"/>
      <c r="DE33" s="286"/>
      <c r="DF33" s="286"/>
      <c r="DG33" s="286"/>
      <c r="DH33" s="286"/>
      <c r="DI33" s="286"/>
      <c r="DJ33" s="286"/>
      <c r="DK33" s="286"/>
      <c r="DL33" s="286"/>
      <c r="DM33" s="286"/>
      <c r="DN33" s="286"/>
      <c r="DO33" s="286"/>
      <c r="DP33" s="286"/>
      <c r="DQ33" s="286"/>
      <c r="DR33" s="286"/>
      <c r="DS33" s="286"/>
      <c r="DT33" s="286"/>
      <c r="DU33" s="286"/>
      <c r="DV33" s="286"/>
      <c r="DW33" s="286"/>
      <c r="DX33" s="286"/>
      <c r="DY33" s="286"/>
      <c r="DZ33" s="286"/>
      <c r="EA33" s="286"/>
      <c r="EB33" s="286"/>
      <c r="EC33" s="286"/>
      <c r="ED33" s="286"/>
      <c r="EE33" s="286"/>
      <c r="EF33" s="286"/>
      <c r="EG33" s="286"/>
      <c r="EH33" s="286"/>
      <c r="EI33" s="286"/>
      <c r="EJ33" s="286"/>
      <c r="EK33" s="286"/>
      <c r="EL33" s="286"/>
      <c r="EM33" s="286"/>
      <c r="EN33" s="286"/>
      <c r="EO33" s="286"/>
      <c r="EP33" s="286"/>
      <c r="EQ33" s="286"/>
      <c r="ER33" s="286"/>
      <c r="ES33" s="286"/>
      <c r="ET33" s="286"/>
      <c r="EU33" s="286"/>
      <c r="EV33" s="286"/>
      <c r="EW33" s="286"/>
      <c r="EX33" s="286"/>
      <c r="EY33" s="286"/>
      <c r="EZ33" s="286"/>
      <c r="FA33" s="286"/>
      <c r="FB33" s="286"/>
      <c r="FC33" s="286"/>
      <c r="FD33" s="286"/>
      <c r="FE33" s="286"/>
      <c r="FF33" s="286"/>
      <c r="FG33" s="286"/>
      <c r="FH33" s="286"/>
      <c r="FI33" s="286"/>
      <c r="FJ33" s="286"/>
      <c r="FK33" s="286"/>
      <c r="FL33" s="286"/>
      <c r="FM33" s="286"/>
      <c r="FN33" s="286"/>
    </row>
    <row r="34" spans="1:170" ht="20.25" customHeight="1">
      <c r="A34" s="672"/>
      <c r="B34" s="666"/>
      <c r="C34" s="666"/>
      <c r="D34" s="662"/>
      <c r="E34" s="662"/>
      <c r="F34" s="662"/>
      <c r="G34" s="662"/>
      <c r="H34" s="677"/>
      <c r="I34" s="662"/>
      <c r="J34" s="662"/>
      <c r="K34" s="664"/>
      <c r="L34" s="664"/>
      <c r="M34" s="680"/>
      <c r="N34" s="661"/>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87"/>
      <c r="DD34" s="287"/>
      <c r="DE34" s="287"/>
      <c r="DF34" s="287"/>
      <c r="DG34" s="287"/>
      <c r="DH34" s="287"/>
      <c r="DI34" s="287"/>
      <c r="DJ34" s="287"/>
      <c r="DK34" s="287"/>
      <c r="DL34" s="287"/>
      <c r="DM34" s="287"/>
      <c r="DN34" s="287"/>
      <c r="DO34" s="287"/>
      <c r="DP34" s="287"/>
      <c r="DQ34" s="287"/>
      <c r="DR34" s="287"/>
      <c r="DS34" s="287"/>
      <c r="DT34" s="287"/>
      <c r="DU34" s="287"/>
      <c r="DV34" s="287"/>
      <c r="DW34" s="287"/>
      <c r="DX34" s="287"/>
      <c r="DY34" s="287"/>
      <c r="DZ34" s="287"/>
      <c r="EA34" s="287"/>
      <c r="EB34" s="287"/>
      <c r="EC34" s="287"/>
      <c r="ED34" s="287"/>
      <c r="EE34" s="287"/>
      <c r="EF34" s="287"/>
      <c r="EG34" s="287"/>
      <c r="EH34" s="287"/>
      <c r="EI34" s="287"/>
      <c r="EJ34" s="287"/>
      <c r="EK34" s="287"/>
      <c r="EL34" s="287"/>
      <c r="EM34" s="287"/>
      <c r="EN34" s="287"/>
      <c r="EO34" s="287"/>
      <c r="EP34" s="287"/>
      <c r="EQ34" s="287"/>
      <c r="ER34" s="287"/>
      <c r="ES34" s="287"/>
      <c r="ET34" s="287"/>
      <c r="EU34" s="287"/>
      <c r="EV34" s="287"/>
      <c r="EW34" s="287"/>
      <c r="EX34" s="287"/>
      <c r="EY34" s="287"/>
      <c r="EZ34" s="287"/>
      <c r="FA34" s="287"/>
      <c r="FB34" s="287"/>
      <c r="FC34" s="287"/>
      <c r="FD34" s="287"/>
      <c r="FE34" s="287"/>
      <c r="FF34" s="287"/>
      <c r="FG34" s="287"/>
      <c r="FH34" s="287"/>
      <c r="FI34" s="287"/>
      <c r="FJ34" s="287"/>
      <c r="FK34" s="287"/>
      <c r="FL34" s="287"/>
      <c r="FM34" s="287"/>
      <c r="FN34" s="288"/>
    </row>
    <row r="35" spans="1:170" ht="20.25" customHeight="1">
      <c r="A35" s="672"/>
      <c r="B35" s="666"/>
      <c r="C35" s="666"/>
      <c r="D35" s="662"/>
      <c r="E35" s="662"/>
      <c r="F35" s="662"/>
      <c r="G35" s="662"/>
      <c r="H35" s="677"/>
      <c r="I35" s="662"/>
      <c r="J35" s="662"/>
      <c r="K35" s="664"/>
      <c r="L35" s="664"/>
      <c r="M35" s="680"/>
      <c r="N35" s="661"/>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c r="DV35" s="287"/>
      <c r="DW35" s="287"/>
      <c r="DX35" s="287"/>
      <c r="DY35" s="287"/>
      <c r="DZ35" s="287"/>
      <c r="EA35" s="287"/>
      <c r="EB35" s="287"/>
      <c r="EC35" s="287"/>
      <c r="ED35" s="287"/>
      <c r="EE35" s="287"/>
      <c r="EF35" s="287"/>
      <c r="EG35" s="287"/>
      <c r="EH35" s="287"/>
      <c r="EI35" s="287"/>
      <c r="EJ35" s="287"/>
      <c r="EK35" s="287"/>
      <c r="EL35" s="287"/>
      <c r="EM35" s="287"/>
      <c r="EN35" s="287"/>
      <c r="EO35" s="287"/>
      <c r="EP35" s="287"/>
      <c r="EQ35" s="287"/>
      <c r="ER35" s="287"/>
      <c r="ES35" s="287"/>
      <c r="ET35" s="287"/>
      <c r="EU35" s="287"/>
      <c r="EV35" s="287"/>
      <c r="EW35" s="287"/>
      <c r="EX35" s="287"/>
      <c r="EY35" s="287"/>
      <c r="EZ35" s="287"/>
      <c r="FA35" s="287"/>
      <c r="FB35" s="287"/>
      <c r="FC35" s="287"/>
      <c r="FD35" s="287"/>
      <c r="FE35" s="287"/>
      <c r="FF35" s="287"/>
      <c r="FG35" s="287"/>
      <c r="FH35" s="287"/>
      <c r="FI35" s="287"/>
      <c r="FJ35" s="287"/>
      <c r="FK35" s="287"/>
      <c r="FL35" s="287"/>
      <c r="FM35" s="287"/>
      <c r="FN35" s="288"/>
    </row>
    <row r="36" spans="1:170" ht="20.25" customHeight="1">
      <c r="A36" s="672"/>
      <c r="B36" s="666"/>
      <c r="C36" s="666"/>
      <c r="D36" s="662"/>
      <c r="E36" s="662"/>
      <c r="F36" s="662"/>
      <c r="G36" s="662"/>
      <c r="H36" s="677"/>
      <c r="I36" s="662"/>
      <c r="J36" s="662"/>
      <c r="K36" s="664"/>
      <c r="L36" s="664"/>
      <c r="M36" s="680"/>
      <c r="N36" s="661"/>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E36" s="287"/>
      <c r="DF36" s="287"/>
      <c r="DG36" s="287"/>
      <c r="DH36" s="287"/>
      <c r="DI36" s="287"/>
      <c r="DJ36" s="287"/>
      <c r="DK36" s="287"/>
      <c r="DL36" s="287"/>
      <c r="DM36" s="287"/>
      <c r="DN36" s="287"/>
      <c r="DO36" s="287"/>
      <c r="DP36" s="287"/>
      <c r="DQ36" s="287"/>
      <c r="DR36" s="287"/>
      <c r="DS36" s="287"/>
      <c r="DT36" s="287"/>
      <c r="DU36" s="287"/>
      <c r="DV36" s="287"/>
      <c r="DW36" s="287"/>
      <c r="DX36" s="287"/>
      <c r="DY36" s="287"/>
      <c r="DZ36" s="287"/>
      <c r="EA36" s="287"/>
      <c r="EB36" s="287"/>
      <c r="EC36" s="287"/>
      <c r="ED36" s="287"/>
      <c r="EE36" s="287"/>
      <c r="EF36" s="287"/>
      <c r="EG36" s="287"/>
      <c r="EH36" s="287"/>
      <c r="EI36" s="287"/>
      <c r="EJ36" s="287"/>
      <c r="EK36" s="287"/>
      <c r="EL36" s="287"/>
      <c r="EM36" s="287"/>
      <c r="EN36" s="287"/>
      <c r="EO36" s="287"/>
      <c r="EP36" s="287"/>
      <c r="EQ36" s="287"/>
      <c r="ER36" s="287"/>
      <c r="ES36" s="287"/>
      <c r="ET36" s="287"/>
      <c r="EU36" s="287"/>
      <c r="EV36" s="287"/>
      <c r="EW36" s="287"/>
      <c r="EX36" s="287"/>
      <c r="EY36" s="287"/>
      <c r="EZ36" s="287"/>
      <c r="FA36" s="287"/>
      <c r="FB36" s="287"/>
      <c r="FC36" s="287"/>
      <c r="FD36" s="287"/>
      <c r="FE36" s="287"/>
      <c r="FF36" s="287"/>
      <c r="FG36" s="287"/>
      <c r="FH36" s="287"/>
      <c r="FI36" s="287"/>
      <c r="FJ36" s="287"/>
      <c r="FK36" s="287"/>
      <c r="FL36" s="287"/>
      <c r="FM36" s="287"/>
      <c r="FN36" s="288"/>
    </row>
    <row r="37" spans="1:170" ht="20.25" customHeight="1">
      <c r="A37" s="672"/>
      <c r="B37" s="666"/>
      <c r="C37" s="666"/>
      <c r="D37" s="662"/>
      <c r="E37" s="662"/>
      <c r="F37" s="662"/>
      <c r="G37" s="662"/>
      <c r="H37" s="677"/>
      <c r="I37" s="662"/>
      <c r="J37" s="662"/>
      <c r="K37" s="664"/>
      <c r="L37" s="664"/>
      <c r="M37" s="680"/>
      <c r="N37" s="661"/>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7"/>
      <c r="CJ37" s="287"/>
      <c r="CK37" s="287"/>
      <c r="CL37" s="287"/>
      <c r="CM37" s="287"/>
      <c r="CN37" s="287"/>
      <c r="CO37" s="287"/>
      <c r="CP37" s="287"/>
      <c r="CQ37" s="287"/>
      <c r="CR37" s="287"/>
      <c r="CS37" s="287"/>
      <c r="CT37" s="287"/>
      <c r="CU37" s="287"/>
      <c r="CV37" s="287"/>
      <c r="CW37" s="287"/>
      <c r="CX37" s="287"/>
      <c r="CY37" s="287"/>
      <c r="CZ37" s="287"/>
      <c r="DA37" s="287"/>
      <c r="DB37" s="287"/>
      <c r="DC37" s="287"/>
      <c r="DD37" s="287"/>
      <c r="DE37" s="287"/>
      <c r="DF37" s="287"/>
      <c r="DG37" s="287"/>
      <c r="DH37" s="287"/>
      <c r="DI37" s="287"/>
      <c r="DJ37" s="287"/>
      <c r="DK37" s="287"/>
      <c r="DL37" s="287"/>
      <c r="DM37" s="287"/>
      <c r="DN37" s="287"/>
      <c r="DO37" s="287"/>
      <c r="DP37" s="287"/>
      <c r="DQ37" s="287"/>
      <c r="DR37" s="287"/>
      <c r="DS37" s="287"/>
      <c r="DT37" s="287"/>
      <c r="DU37" s="287"/>
      <c r="DV37" s="287"/>
      <c r="DW37" s="287"/>
      <c r="DX37" s="287"/>
      <c r="DY37" s="287"/>
      <c r="DZ37" s="287"/>
      <c r="EA37" s="287"/>
      <c r="EB37" s="287"/>
      <c r="EC37" s="287"/>
      <c r="ED37" s="287"/>
      <c r="EE37" s="287"/>
      <c r="EF37" s="287"/>
      <c r="EG37" s="287"/>
      <c r="EH37" s="287"/>
      <c r="EI37" s="287"/>
      <c r="EJ37" s="287"/>
      <c r="EK37" s="287"/>
      <c r="EL37" s="287"/>
      <c r="EM37" s="287"/>
      <c r="EN37" s="287"/>
      <c r="EO37" s="287"/>
      <c r="EP37" s="287"/>
      <c r="EQ37" s="287"/>
      <c r="ER37" s="287"/>
      <c r="ES37" s="287"/>
      <c r="ET37" s="287"/>
      <c r="EU37" s="287"/>
      <c r="EV37" s="287"/>
      <c r="EW37" s="287"/>
      <c r="EX37" s="287"/>
      <c r="EY37" s="287"/>
      <c r="EZ37" s="287"/>
      <c r="FA37" s="287"/>
      <c r="FB37" s="287"/>
      <c r="FC37" s="287"/>
      <c r="FD37" s="287"/>
      <c r="FE37" s="287"/>
      <c r="FF37" s="287"/>
      <c r="FG37" s="287"/>
      <c r="FH37" s="287"/>
      <c r="FI37" s="287"/>
      <c r="FJ37" s="287"/>
      <c r="FK37" s="287"/>
      <c r="FL37" s="287"/>
      <c r="FM37" s="287"/>
      <c r="FN37" s="288"/>
    </row>
    <row r="38" spans="1:170" ht="20.25" customHeight="1">
      <c r="A38" s="672"/>
      <c r="B38" s="666"/>
      <c r="C38" s="666"/>
      <c r="D38" s="662"/>
      <c r="E38" s="662"/>
      <c r="F38" s="662"/>
      <c r="G38" s="662"/>
      <c r="H38" s="677"/>
      <c r="I38" s="662"/>
      <c r="J38" s="662"/>
      <c r="K38" s="664"/>
      <c r="L38" s="664"/>
      <c r="M38" s="680"/>
      <c r="N38" s="661"/>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87"/>
      <c r="CJ38" s="287"/>
      <c r="CK38" s="287"/>
      <c r="CL38" s="287"/>
      <c r="CM38" s="287"/>
      <c r="CN38" s="287"/>
      <c r="CO38" s="287"/>
      <c r="CP38" s="287"/>
      <c r="CQ38" s="287"/>
      <c r="CR38" s="287"/>
      <c r="CS38" s="287"/>
      <c r="CT38" s="287"/>
      <c r="CU38" s="287"/>
      <c r="CV38" s="287"/>
      <c r="CW38" s="287"/>
      <c r="CX38" s="287"/>
      <c r="CY38" s="287"/>
      <c r="CZ38" s="287"/>
      <c r="DA38" s="287"/>
      <c r="DB38" s="287"/>
      <c r="DC38" s="287"/>
      <c r="DD38" s="287"/>
      <c r="DE38" s="287"/>
      <c r="DF38" s="287"/>
      <c r="DG38" s="287"/>
      <c r="DH38" s="287"/>
      <c r="DI38" s="287"/>
      <c r="DJ38" s="287"/>
      <c r="DK38" s="287"/>
      <c r="DL38" s="287"/>
      <c r="DM38" s="287"/>
      <c r="DN38" s="287"/>
      <c r="DO38" s="287"/>
      <c r="DP38" s="287"/>
      <c r="DQ38" s="287"/>
      <c r="DR38" s="287"/>
      <c r="DS38" s="287"/>
      <c r="DT38" s="287"/>
      <c r="DU38" s="287"/>
      <c r="DV38" s="287"/>
      <c r="DW38" s="287"/>
      <c r="DX38" s="287"/>
      <c r="DY38" s="287"/>
      <c r="DZ38" s="287"/>
      <c r="EA38" s="287"/>
      <c r="EB38" s="287"/>
      <c r="EC38" s="287"/>
      <c r="ED38" s="287"/>
      <c r="EE38" s="287"/>
      <c r="EF38" s="287"/>
      <c r="EG38" s="287"/>
      <c r="EH38" s="287"/>
      <c r="EI38" s="287"/>
      <c r="EJ38" s="287"/>
      <c r="EK38" s="287"/>
      <c r="EL38" s="287"/>
      <c r="EM38" s="287"/>
      <c r="EN38" s="287"/>
      <c r="EO38" s="287"/>
      <c r="EP38" s="287"/>
      <c r="EQ38" s="287"/>
      <c r="ER38" s="287"/>
      <c r="ES38" s="287"/>
      <c r="ET38" s="287"/>
      <c r="EU38" s="287"/>
      <c r="EV38" s="287"/>
      <c r="EW38" s="287"/>
      <c r="EX38" s="287"/>
      <c r="EY38" s="287"/>
      <c r="EZ38" s="287"/>
      <c r="FA38" s="287"/>
      <c r="FB38" s="287"/>
      <c r="FC38" s="287"/>
      <c r="FD38" s="287"/>
      <c r="FE38" s="287"/>
      <c r="FF38" s="287"/>
      <c r="FG38" s="287"/>
      <c r="FH38" s="287"/>
      <c r="FI38" s="287"/>
      <c r="FJ38" s="287"/>
      <c r="FK38" s="287"/>
      <c r="FL38" s="287"/>
      <c r="FM38" s="287"/>
      <c r="FN38" s="288"/>
    </row>
    <row r="39" spans="1:170" s="275" customFormat="1" ht="20.25" customHeight="1">
      <c r="A39" s="672">
        <f>'7- Mapa Final'!A40</f>
        <v>4</v>
      </c>
      <c r="B39" s="666" t="str">
        <f>'7- Mapa Final'!B40</f>
        <v>Suspensión de los Servicios Públicos Domiciliarios y/o de Telefonía Móvil Celular (TMC)</v>
      </c>
      <c r="C39" s="666" t="str">
        <f>'7- Mapa Final'!C40</f>
        <v>Pérdida de los beneficios obtenidos mediante el uso de los Servicios Públicos domiciliarios y Servicios TMC.</v>
      </c>
      <c r="D39" s="667" t="str">
        <f>'7- Mapa Final'!J40</f>
        <v>Muy Baja - 1</v>
      </c>
      <c r="E39" s="667" t="str">
        <f>'7- Mapa Final'!K40</f>
        <v>Leve - 1</v>
      </c>
      <c r="F39" s="662" t="str">
        <f>'7- Mapa Final'!M40</f>
        <v>Bajo - 1</v>
      </c>
      <c r="G39" s="662" t="str">
        <f>'7- Mapa Final'!N40</f>
        <v>Aceptar el riesgo</v>
      </c>
      <c r="H39" s="677" t="str">
        <f>'7- Mapa Final'!O40</f>
        <v>Informe de los servicios administrativos y generales a cargo de la dependencia</v>
      </c>
      <c r="I39" s="662" t="s">
        <v>542</v>
      </c>
      <c r="J39" s="662"/>
      <c r="K39" s="663">
        <v>45566</v>
      </c>
      <c r="L39" s="663">
        <v>45657</v>
      </c>
      <c r="M39" s="679" t="s">
        <v>586</v>
      </c>
      <c r="N39" s="659" t="s">
        <v>422</v>
      </c>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c r="BY39" s="286"/>
      <c r="BZ39" s="286"/>
      <c r="CA39" s="286"/>
      <c r="CB39" s="286"/>
      <c r="CC39" s="286"/>
      <c r="CD39" s="286"/>
      <c r="CE39" s="286"/>
      <c r="CF39" s="286"/>
      <c r="CG39" s="286"/>
      <c r="CH39" s="286"/>
      <c r="CI39" s="286"/>
      <c r="CJ39" s="286"/>
      <c r="CK39" s="286"/>
      <c r="CL39" s="286"/>
      <c r="CM39" s="286"/>
      <c r="CN39" s="286"/>
      <c r="CO39" s="286"/>
      <c r="CP39" s="286"/>
      <c r="CQ39" s="286"/>
      <c r="CR39" s="286"/>
      <c r="CS39" s="286"/>
      <c r="CT39" s="286"/>
      <c r="CU39" s="286"/>
      <c r="CV39" s="286"/>
      <c r="CW39" s="286"/>
      <c r="CX39" s="286"/>
      <c r="CY39" s="286"/>
      <c r="CZ39" s="286"/>
      <c r="DA39" s="286"/>
      <c r="DB39" s="286"/>
      <c r="DC39" s="286"/>
      <c r="DD39" s="286"/>
      <c r="DE39" s="286"/>
      <c r="DF39" s="286"/>
      <c r="DG39" s="286"/>
      <c r="DH39" s="286"/>
      <c r="DI39" s="286"/>
      <c r="DJ39" s="286"/>
      <c r="DK39" s="286"/>
      <c r="DL39" s="286"/>
      <c r="DM39" s="286"/>
      <c r="DN39" s="286"/>
      <c r="DO39" s="286"/>
      <c r="DP39" s="286"/>
      <c r="DQ39" s="286"/>
      <c r="DR39" s="286"/>
      <c r="DS39" s="286"/>
      <c r="DT39" s="286"/>
      <c r="DU39" s="286"/>
      <c r="DV39" s="286"/>
      <c r="DW39" s="286"/>
      <c r="DX39" s="286"/>
      <c r="DY39" s="286"/>
      <c r="DZ39" s="286"/>
      <c r="EA39" s="286"/>
      <c r="EB39" s="286"/>
      <c r="EC39" s="286"/>
      <c r="ED39" s="286"/>
      <c r="EE39" s="286"/>
      <c r="EF39" s="286"/>
      <c r="EG39" s="286"/>
      <c r="EH39" s="286"/>
      <c r="EI39" s="286"/>
      <c r="EJ39" s="286"/>
      <c r="EK39" s="286"/>
      <c r="EL39" s="286"/>
      <c r="EM39" s="286"/>
      <c r="EN39" s="286"/>
      <c r="EO39" s="286"/>
      <c r="EP39" s="286"/>
      <c r="EQ39" s="286"/>
      <c r="ER39" s="286"/>
      <c r="ES39" s="286"/>
      <c r="ET39" s="286"/>
      <c r="EU39" s="286"/>
      <c r="EV39" s="286"/>
      <c r="EW39" s="286"/>
      <c r="EX39" s="286"/>
      <c r="EY39" s="286"/>
      <c r="EZ39" s="286"/>
      <c r="FA39" s="286"/>
      <c r="FB39" s="286"/>
      <c r="FC39" s="286"/>
      <c r="FD39" s="286"/>
      <c r="FE39" s="286"/>
      <c r="FF39" s="286"/>
      <c r="FG39" s="286"/>
      <c r="FH39" s="286"/>
      <c r="FI39" s="286"/>
      <c r="FJ39" s="286"/>
      <c r="FK39" s="286"/>
      <c r="FL39" s="286"/>
      <c r="FM39" s="286"/>
      <c r="FN39" s="286"/>
    </row>
    <row r="40" spans="1:170" s="275" customFormat="1" ht="20.25" customHeight="1">
      <c r="A40" s="672"/>
      <c r="B40" s="666"/>
      <c r="C40" s="666"/>
      <c r="D40" s="662"/>
      <c r="E40" s="662"/>
      <c r="F40" s="662"/>
      <c r="G40" s="662"/>
      <c r="H40" s="677"/>
      <c r="I40" s="662"/>
      <c r="J40" s="662"/>
      <c r="K40" s="664"/>
      <c r="L40" s="664"/>
      <c r="M40" s="679"/>
      <c r="N40" s="659"/>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6"/>
      <c r="EJ40" s="286"/>
      <c r="EK40" s="286"/>
      <c r="EL40" s="286"/>
      <c r="EM40" s="286"/>
      <c r="EN40" s="286"/>
      <c r="EO40" s="286"/>
      <c r="EP40" s="286"/>
      <c r="EQ40" s="286"/>
      <c r="ER40" s="286"/>
      <c r="ES40" s="286"/>
      <c r="ET40" s="286"/>
      <c r="EU40" s="286"/>
      <c r="EV40" s="286"/>
      <c r="EW40" s="286"/>
      <c r="EX40" s="286"/>
      <c r="EY40" s="286"/>
      <c r="EZ40" s="286"/>
      <c r="FA40" s="286"/>
      <c r="FB40" s="286"/>
      <c r="FC40" s="286"/>
      <c r="FD40" s="286"/>
      <c r="FE40" s="286"/>
      <c r="FF40" s="286"/>
      <c r="FG40" s="286"/>
      <c r="FH40" s="286"/>
      <c r="FI40" s="286"/>
      <c r="FJ40" s="286"/>
      <c r="FK40" s="286"/>
      <c r="FL40" s="286"/>
      <c r="FM40" s="286"/>
      <c r="FN40" s="286"/>
    </row>
    <row r="41" spans="1:170" s="275" customFormat="1" ht="20.25" customHeight="1">
      <c r="A41" s="672"/>
      <c r="B41" s="666"/>
      <c r="C41" s="666"/>
      <c r="D41" s="662"/>
      <c r="E41" s="662"/>
      <c r="F41" s="662"/>
      <c r="G41" s="662"/>
      <c r="H41" s="677"/>
      <c r="I41" s="662"/>
      <c r="J41" s="662"/>
      <c r="K41" s="664"/>
      <c r="L41" s="664"/>
      <c r="M41" s="679"/>
      <c r="N41" s="659"/>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6"/>
      <c r="CP41" s="286"/>
      <c r="CQ41" s="286"/>
      <c r="CR41" s="286"/>
      <c r="CS41" s="286"/>
      <c r="CT41" s="286"/>
      <c r="CU41" s="286"/>
      <c r="CV41" s="286"/>
      <c r="CW41" s="286"/>
      <c r="CX41" s="286"/>
      <c r="CY41" s="286"/>
      <c r="CZ41" s="286"/>
      <c r="DA41" s="286"/>
      <c r="DB41" s="286"/>
      <c r="DC41" s="286"/>
      <c r="DD41" s="286"/>
      <c r="DE41" s="286"/>
      <c r="DF41" s="286"/>
      <c r="DG41" s="286"/>
      <c r="DH41" s="286"/>
      <c r="DI41" s="286"/>
      <c r="DJ41" s="286"/>
      <c r="DK41" s="286"/>
      <c r="DL41" s="286"/>
      <c r="DM41" s="286"/>
      <c r="DN41" s="286"/>
      <c r="DO41" s="286"/>
      <c r="DP41" s="286"/>
      <c r="DQ41" s="286"/>
      <c r="DR41" s="286"/>
      <c r="DS41" s="286"/>
      <c r="DT41" s="286"/>
      <c r="DU41" s="286"/>
      <c r="DV41" s="286"/>
      <c r="DW41" s="286"/>
      <c r="DX41" s="286"/>
      <c r="DY41" s="286"/>
      <c r="DZ41" s="286"/>
      <c r="EA41" s="286"/>
      <c r="EB41" s="286"/>
      <c r="EC41" s="286"/>
      <c r="ED41" s="286"/>
      <c r="EE41" s="286"/>
      <c r="EF41" s="286"/>
      <c r="EG41" s="286"/>
      <c r="EH41" s="286"/>
      <c r="EI41" s="286"/>
      <c r="EJ41" s="286"/>
      <c r="EK41" s="286"/>
      <c r="EL41" s="286"/>
      <c r="EM41" s="286"/>
      <c r="EN41" s="286"/>
      <c r="EO41" s="286"/>
      <c r="EP41" s="286"/>
      <c r="EQ41" s="286"/>
      <c r="ER41" s="286"/>
      <c r="ES41" s="286"/>
      <c r="ET41" s="286"/>
      <c r="EU41" s="286"/>
      <c r="EV41" s="286"/>
      <c r="EW41" s="286"/>
      <c r="EX41" s="286"/>
      <c r="EY41" s="286"/>
      <c r="EZ41" s="286"/>
      <c r="FA41" s="286"/>
      <c r="FB41" s="286"/>
      <c r="FC41" s="286"/>
      <c r="FD41" s="286"/>
      <c r="FE41" s="286"/>
      <c r="FF41" s="286"/>
      <c r="FG41" s="286"/>
      <c r="FH41" s="286"/>
      <c r="FI41" s="286"/>
      <c r="FJ41" s="286"/>
      <c r="FK41" s="286"/>
      <c r="FL41" s="286"/>
      <c r="FM41" s="286"/>
      <c r="FN41" s="286"/>
    </row>
    <row r="42" spans="1:170" s="275" customFormat="1" ht="20.25" customHeight="1">
      <c r="A42" s="672"/>
      <c r="B42" s="666"/>
      <c r="C42" s="666"/>
      <c r="D42" s="662"/>
      <c r="E42" s="662"/>
      <c r="F42" s="662"/>
      <c r="G42" s="662"/>
      <c r="H42" s="677"/>
      <c r="I42" s="662"/>
      <c r="J42" s="662"/>
      <c r="K42" s="664"/>
      <c r="L42" s="664"/>
      <c r="M42" s="679"/>
      <c r="N42" s="659"/>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c r="DV42" s="286"/>
      <c r="DW42" s="286"/>
      <c r="DX42" s="286"/>
      <c r="DY42" s="286"/>
      <c r="DZ42" s="286"/>
      <c r="EA42" s="286"/>
      <c r="EB42" s="286"/>
      <c r="EC42" s="286"/>
      <c r="ED42" s="286"/>
      <c r="EE42" s="286"/>
      <c r="EF42" s="286"/>
      <c r="EG42" s="286"/>
      <c r="EH42" s="286"/>
      <c r="EI42" s="286"/>
      <c r="EJ42" s="286"/>
      <c r="EK42" s="286"/>
      <c r="EL42" s="286"/>
      <c r="EM42" s="286"/>
      <c r="EN42" s="286"/>
      <c r="EO42" s="286"/>
      <c r="EP42" s="286"/>
      <c r="EQ42" s="286"/>
      <c r="ER42" s="286"/>
      <c r="ES42" s="286"/>
      <c r="ET42" s="286"/>
      <c r="EU42" s="286"/>
      <c r="EV42" s="286"/>
      <c r="EW42" s="286"/>
      <c r="EX42" s="286"/>
      <c r="EY42" s="286"/>
      <c r="EZ42" s="286"/>
      <c r="FA42" s="286"/>
      <c r="FB42" s="286"/>
      <c r="FC42" s="286"/>
      <c r="FD42" s="286"/>
      <c r="FE42" s="286"/>
      <c r="FF42" s="286"/>
      <c r="FG42" s="286"/>
      <c r="FH42" s="286"/>
      <c r="FI42" s="286"/>
      <c r="FJ42" s="286"/>
      <c r="FK42" s="286"/>
      <c r="FL42" s="286"/>
      <c r="FM42" s="286"/>
      <c r="FN42" s="286"/>
    </row>
    <row r="43" spans="1:170" s="275" customFormat="1" ht="20.25" customHeight="1">
      <c r="A43" s="672"/>
      <c r="B43" s="666"/>
      <c r="C43" s="666"/>
      <c r="D43" s="662"/>
      <c r="E43" s="662"/>
      <c r="F43" s="662"/>
      <c r="G43" s="662"/>
      <c r="H43" s="677"/>
      <c r="I43" s="662"/>
      <c r="J43" s="662"/>
      <c r="K43" s="664"/>
      <c r="L43" s="664"/>
      <c r="M43" s="679"/>
      <c r="N43" s="659"/>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c r="DM43" s="286"/>
      <c r="DN43" s="286"/>
      <c r="DO43" s="286"/>
      <c r="DP43" s="286"/>
      <c r="DQ43" s="286"/>
      <c r="DR43" s="286"/>
      <c r="DS43" s="286"/>
      <c r="DT43" s="286"/>
      <c r="DU43" s="286"/>
      <c r="DV43" s="286"/>
      <c r="DW43" s="286"/>
      <c r="DX43" s="286"/>
      <c r="DY43" s="286"/>
      <c r="DZ43" s="286"/>
      <c r="EA43" s="286"/>
      <c r="EB43" s="286"/>
      <c r="EC43" s="286"/>
      <c r="ED43" s="286"/>
      <c r="EE43" s="286"/>
      <c r="EF43" s="286"/>
      <c r="EG43" s="286"/>
      <c r="EH43" s="286"/>
      <c r="EI43" s="286"/>
      <c r="EJ43" s="286"/>
      <c r="EK43" s="286"/>
      <c r="EL43" s="286"/>
      <c r="EM43" s="286"/>
      <c r="EN43" s="286"/>
      <c r="EO43" s="286"/>
      <c r="EP43" s="286"/>
      <c r="EQ43" s="286"/>
      <c r="ER43" s="286"/>
      <c r="ES43" s="286"/>
      <c r="ET43" s="286"/>
      <c r="EU43" s="286"/>
      <c r="EV43" s="286"/>
      <c r="EW43" s="286"/>
      <c r="EX43" s="286"/>
      <c r="EY43" s="286"/>
      <c r="EZ43" s="286"/>
      <c r="FA43" s="286"/>
      <c r="FB43" s="286"/>
      <c r="FC43" s="286"/>
      <c r="FD43" s="286"/>
      <c r="FE43" s="286"/>
      <c r="FF43" s="286"/>
      <c r="FG43" s="286"/>
      <c r="FH43" s="286"/>
      <c r="FI43" s="286"/>
      <c r="FJ43" s="286"/>
      <c r="FK43" s="286"/>
      <c r="FL43" s="286"/>
      <c r="FM43" s="286"/>
      <c r="FN43" s="286"/>
    </row>
    <row r="44" spans="1:170" ht="20.25" customHeight="1">
      <c r="A44" s="672"/>
      <c r="B44" s="666"/>
      <c r="C44" s="666"/>
      <c r="D44" s="662"/>
      <c r="E44" s="662"/>
      <c r="F44" s="662"/>
      <c r="G44" s="662"/>
      <c r="H44" s="677"/>
      <c r="I44" s="662"/>
      <c r="J44" s="662"/>
      <c r="K44" s="664"/>
      <c r="L44" s="664"/>
      <c r="M44" s="679"/>
      <c r="N44" s="659"/>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7"/>
      <c r="CY44" s="287"/>
      <c r="CZ44" s="287"/>
      <c r="DA44" s="287"/>
      <c r="DB44" s="287"/>
      <c r="DC44" s="287"/>
      <c r="DD44" s="287"/>
      <c r="DE44" s="287"/>
      <c r="DF44" s="287"/>
      <c r="DG44" s="287"/>
      <c r="DH44" s="287"/>
      <c r="DI44" s="287"/>
      <c r="DJ44" s="287"/>
      <c r="DK44" s="287"/>
      <c r="DL44" s="287"/>
      <c r="DM44" s="287"/>
      <c r="DN44" s="287"/>
      <c r="DO44" s="287"/>
      <c r="DP44" s="287"/>
      <c r="DQ44" s="287"/>
      <c r="DR44" s="287"/>
      <c r="DS44" s="287"/>
      <c r="DT44" s="287"/>
      <c r="DU44" s="287"/>
      <c r="DV44" s="287"/>
      <c r="DW44" s="287"/>
      <c r="DX44" s="287"/>
      <c r="DY44" s="287"/>
      <c r="DZ44" s="287"/>
      <c r="EA44" s="287"/>
      <c r="EB44" s="287"/>
      <c r="EC44" s="287"/>
      <c r="ED44" s="287"/>
      <c r="EE44" s="287"/>
      <c r="EF44" s="287"/>
      <c r="EG44" s="287"/>
      <c r="EH44" s="287"/>
      <c r="EI44" s="287"/>
      <c r="EJ44" s="287"/>
      <c r="EK44" s="287"/>
      <c r="EL44" s="287"/>
      <c r="EM44" s="287"/>
      <c r="EN44" s="287"/>
      <c r="EO44" s="287"/>
      <c r="EP44" s="287"/>
      <c r="EQ44" s="287"/>
      <c r="ER44" s="287"/>
      <c r="ES44" s="287"/>
      <c r="ET44" s="287"/>
      <c r="EU44" s="287"/>
      <c r="EV44" s="287"/>
      <c r="EW44" s="287"/>
      <c r="EX44" s="287"/>
      <c r="EY44" s="287"/>
      <c r="EZ44" s="287"/>
      <c r="FA44" s="287"/>
      <c r="FB44" s="287"/>
      <c r="FC44" s="287"/>
      <c r="FD44" s="287"/>
      <c r="FE44" s="287"/>
      <c r="FF44" s="287"/>
      <c r="FG44" s="287"/>
      <c r="FH44" s="287"/>
      <c r="FI44" s="287"/>
      <c r="FJ44" s="287"/>
      <c r="FK44" s="287"/>
      <c r="FL44" s="287"/>
      <c r="FM44" s="287"/>
      <c r="FN44" s="288"/>
    </row>
    <row r="45" spans="1:170" ht="20.25" customHeight="1">
      <c r="A45" s="672"/>
      <c r="B45" s="666"/>
      <c r="C45" s="666"/>
      <c r="D45" s="662"/>
      <c r="E45" s="662"/>
      <c r="F45" s="662"/>
      <c r="G45" s="662"/>
      <c r="H45" s="677"/>
      <c r="I45" s="662"/>
      <c r="J45" s="662"/>
      <c r="K45" s="664"/>
      <c r="L45" s="664"/>
      <c r="M45" s="679"/>
      <c r="N45" s="659"/>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7"/>
      <c r="CM45" s="287"/>
      <c r="CN45" s="287"/>
      <c r="CO45" s="287"/>
      <c r="CP45" s="287"/>
      <c r="CQ45" s="287"/>
      <c r="CR45" s="287"/>
      <c r="CS45" s="287"/>
      <c r="CT45" s="287"/>
      <c r="CU45" s="287"/>
      <c r="CV45" s="287"/>
      <c r="CW45" s="287"/>
      <c r="CX45" s="287"/>
      <c r="CY45" s="287"/>
      <c r="CZ45" s="287"/>
      <c r="DA45" s="287"/>
      <c r="DB45" s="287"/>
      <c r="DC45" s="287"/>
      <c r="DD45" s="287"/>
      <c r="DE45" s="287"/>
      <c r="DF45" s="287"/>
      <c r="DG45" s="287"/>
      <c r="DH45" s="287"/>
      <c r="DI45" s="287"/>
      <c r="DJ45" s="287"/>
      <c r="DK45" s="287"/>
      <c r="DL45" s="287"/>
      <c r="DM45" s="287"/>
      <c r="DN45" s="287"/>
      <c r="DO45" s="287"/>
      <c r="DP45" s="287"/>
      <c r="DQ45" s="287"/>
      <c r="DR45" s="287"/>
      <c r="DS45" s="287"/>
      <c r="DT45" s="287"/>
      <c r="DU45" s="287"/>
      <c r="DV45" s="287"/>
      <c r="DW45" s="287"/>
      <c r="DX45" s="287"/>
      <c r="DY45" s="287"/>
      <c r="DZ45" s="287"/>
      <c r="EA45" s="287"/>
      <c r="EB45" s="287"/>
      <c r="EC45" s="287"/>
      <c r="ED45" s="287"/>
      <c r="EE45" s="287"/>
      <c r="EF45" s="287"/>
      <c r="EG45" s="287"/>
      <c r="EH45" s="287"/>
      <c r="EI45" s="287"/>
      <c r="EJ45" s="287"/>
      <c r="EK45" s="287"/>
      <c r="EL45" s="287"/>
      <c r="EM45" s="287"/>
      <c r="EN45" s="287"/>
      <c r="EO45" s="287"/>
      <c r="EP45" s="287"/>
      <c r="EQ45" s="287"/>
      <c r="ER45" s="287"/>
      <c r="ES45" s="287"/>
      <c r="ET45" s="287"/>
      <c r="EU45" s="287"/>
      <c r="EV45" s="287"/>
      <c r="EW45" s="287"/>
      <c r="EX45" s="287"/>
      <c r="EY45" s="287"/>
      <c r="EZ45" s="287"/>
      <c r="FA45" s="287"/>
      <c r="FB45" s="287"/>
      <c r="FC45" s="287"/>
      <c r="FD45" s="287"/>
      <c r="FE45" s="287"/>
      <c r="FF45" s="287"/>
      <c r="FG45" s="287"/>
      <c r="FH45" s="287"/>
      <c r="FI45" s="287"/>
      <c r="FJ45" s="287"/>
      <c r="FK45" s="287"/>
      <c r="FL45" s="287"/>
      <c r="FM45" s="287"/>
      <c r="FN45" s="288"/>
    </row>
    <row r="46" spans="1:170" ht="20.25" customHeight="1">
      <c r="A46" s="672"/>
      <c r="B46" s="666"/>
      <c r="C46" s="666"/>
      <c r="D46" s="662"/>
      <c r="E46" s="662"/>
      <c r="F46" s="662"/>
      <c r="G46" s="662"/>
      <c r="H46" s="677"/>
      <c r="I46" s="662"/>
      <c r="J46" s="662"/>
      <c r="K46" s="664"/>
      <c r="L46" s="664"/>
      <c r="M46" s="679"/>
      <c r="N46" s="659"/>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c r="CQ46" s="287"/>
      <c r="CR46" s="287"/>
      <c r="CS46" s="287"/>
      <c r="CT46" s="287"/>
      <c r="CU46" s="287"/>
      <c r="CV46" s="287"/>
      <c r="CW46" s="287"/>
      <c r="CX46" s="287"/>
      <c r="CY46" s="287"/>
      <c r="CZ46" s="287"/>
      <c r="DA46" s="287"/>
      <c r="DB46" s="287"/>
      <c r="DC46" s="287"/>
      <c r="DD46" s="287"/>
      <c r="DE46" s="287"/>
      <c r="DF46" s="287"/>
      <c r="DG46" s="287"/>
      <c r="DH46" s="287"/>
      <c r="DI46" s="287"/>
      <c r="DJ46" s="287"/>
      <c r="DK46" s="287"/>
      <c r="DL46" s="287"/>
      <c r="DM46" s="287"/>
      <c r="DN46" s="287"/>
      <c r="DO46" s="287"/>
      <c r="DP46" s="287"/>
      <c r="DQ46" s="287"/>
      <c r="DR46" s="287"/>
      <c r="DS46" s="287"/>
      <c r="DT46" s="287"/>
      <c r="DU46" s="287"/>
      <c r="DV46" s="287"/>
      <c r="DW46" s="287"/>
      <c r="DX46" s="287"/>
      <c r="DY46" s="287"/>
      <c r="DZ46" s="287"/>
      <c r="EA46" s="287"/>
      <c r="EB46" s="287"/>
      <c r="EC46" s="287"/>
      <c r="ED46" s="287"/>
      <c r="EE46" s="287"/>
      <c r="EF46" s="287"/>
      <c r="EG46" s="287"/>
      <c r="EH46" s="287"/>
      <c r="EI46" s="287"/>
      <c r="EJ46" s="287"/>
      <c r="EK46" s="287"/>
      <c r="EL46" s="287"/>
      <c r="EM46" s="287"/>
      <c r="EN46" s="287"/>
      <c r="EO46" s="287"/>
      <c r="EP46" s="287"/>
      <c r="EQ46" s="287"/>
      <c r="ER46" s="287"/>
      <c r="ES46" s="287"/>
      <c r="ET46" s="287"/>
      <c r="EU46" s="287"/>
      <c r="EV46" s="287"/>
      <c r="EW46" s="287"/>
      <c r="EX46" s="287"/>
      <c r="EY46" s="287"/>
      <c r="EZ46" s="287"/>
      <c r="FA46" s="287"/>
      <c r="FB46" s="287"/>
      <c r="FC46" s="287"/>
      <c r="FD46" s="287"/>
      <c r="FE46" s="287"/>
      <c r="FF46" s="287"/>
      <c r="FG46" s="287"/>
      <c r="FH46" s="287"/>
      <c r="FI46" s="287"/>
      <c r="FJ46" s="287"/>
      <c r="FK46" s="287"/>
      <c r="FL46" s="287"/>
      <c r="FM46" s="287"/>
      <c r="FN46" s="288"/>
    </row>
    <row r="47" spans="1:170" ht="20.25" customHeight="1">
      <c r="A47" s="672"/>
      <c r="B47" s="666"/>
      <c r="C47" s="666"/>
      <c r="D47" s="662"/>
      <c r="E47" s="662"/>
      <c r="F47" s="662"/>
      <c r="G47" s="662"/>
      <c r="H47" s="677"/>
      <c r="I47" s="662"/>
      <c r="J47" s="662"/>
      <c r="K47" s="664"/>
      <c r="L47" s="664"/>
      <c r="M47" s="679"/>
      <c r="N47" s="659"/>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7"/>
      <c r="CK47" s="287"/>
      <c r="CL47" s="287"/>
      <c r="CM47" s="287"/>
      <c r="CN47" s="287"/>
      <c r="CO47" s="287"/>
      <c r="CP47" s="287"/>
      <c r="CQ47" s="287"/>
      <c r="CR47" s="287"/>
      <c r="CS47" s="287"/>
      <c r="CT47" s="287"/>
      <c r="CU47" s="287"/>
      <c r="CV47" s="287"/>
      <c r="CW47" s="287"/>
      <c r="CX47" s="287"/>
      <c r="CY47" s="287"/>
      <c r="CZ47" s="287"/>
      <c r="DA47" s="287"/>
      <c r="DB47" s="287"/>
      <c r="DC47" s="287"/>
      <c r="DD47" s="287"/>
      <c r="DE47" s="287"/>
      <c r="DF47" s="287"/>
      <c r="DG47" s="287"/>
      <c r="DH47" s="287"/>
      <c r="DI47" s="287"/>
      <c r="DJ47" s="287"/>
      <c r="DK47" s="287"/>
      <c r="DL47" s="287"/>
      <c r="DM47" s="287"/>
      <c r="DN47" s="287"/>
      <c r="DO47" s="287"/>
      <c r="DP47" s="287"/>
      <c r="DQ47" s="287"/>
      <c r="DR47" s="287"/>
      <c r="DS47" s="287"/>
      <c r="DT47" s="287"/>
      <c r="DU47" s="287"/>
      <c r="DV47" s="287"/>
      <c r="DW47" s="287"/>
      <c r="DX47" s="287"/>
      <c r="DY47" s="287"/>
      <c r="DZ47" s="287"/>
      <c r="EA47" s="287"/>
      <c r="EB47" s="287"/>
      <c r="EC47" s="287"/>
      <c r="ED47" s="287"/>
      <c r="EE47" s="287"/>
      <c r="EF47" s="287"/>
      <c r="EG47" s="287"/>
      <c r="EH47" s="287"/>
      <c r="EI47" s="287"/>
      <c r="EJ47" s="287"/>
      <c r="EK47" s="287"/>
      <c r="EL47" s="287"/>
      <c r="EM47" s="287"/>
      <c r="EN47" s="287"/>
      <c r="EO47" s="287"/>
      <c r="EP47" s="287"/>
      <c r="EQ47" s="287"/>
      <c r="ER47" s="287"/>
      <c r="ES47" s="287"/>
      <c r="ET47" s="287"/>
      <c r="EU47" s="287"/>
      <c r="EV47" s="287"/>
      <c r="EW47" s="287"/>
      <c r="EX47" s="287"/>
      <c r="EY47" s="287"/>
      <c r="EZ47" s="287"/>
      <c r="FA47" s="287"/>
      <c r="FB47" s="287"/>
      <c r="FC47" s="287"/>
      <c r="FD47" s="287"/>
      <c r="FE47" s="287"/>
      <c r="FF47" s="287"/>
      <c r="FG47" s="287"/>
      <c r="FH47" s="287"/>
      <c r="FI47" s="287"/>
      <c r="FJ47" s="287"/>
      <c r="FK47" s="287"/>
      <c r="FL47" s="287"/>
      <c r="FM47" s="287"/>
      <c r="FN47" s="288"/>
    </row>
    <row r="48" spans="1:170" ht="20.25" customHeight="1">
      <c r="A48" s="672"/>
      <c r="B48" s="666"/>
      <c r="C48" s="666"/>
      <c r="D48" s="662"/>
      <c r="E48" s="662"/>
      <c r="F48" s="662"/>
      <c r="G48" s="662"/>
      <c r="H48" s="677"/>
      <c r="I48" s="662"/>
      <c r="J48" s="662"/>
      <c r="K48" s="664"/>
      <c r="L48" s="664"/>
      <c r="M48" s="679"/>
      <c r="N48" s="659"/>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c r="CO48" s="287"/>
      <c r="CP48" s="287"/>
      <c r="CQ48" s="287"/>
      <c r="CR48" s="287"/>
      <c r="CS48" s="287"/>
      <c r="CT48" s="287"/>
      <c r="CU48" s="287"/>
      <c r="CV48" s="287"/>
      <c r="CW48" s="287"/>
      <c r="CX48" s="287"/>
      <c r="CY48" s="287"/>
      <c r="CZ48" s="287"/>
      <c r="DA48" s="287"/>
      <c r="DB48" s="287"/>
      <c r="DC48" s="287"/>
      <c r="DD48" s="287"/>
      <c r="DE48" s="287"/>
      <c r="DF48" s="287"/>
      <c r="DG48" s="287"/>
      <c r="DH48" s="287"/>
      <c r="DI48" s="287"/>
      <c r="DJ48" s="287"/>
      <c r="DK48" s="287"/>
      <c r="DL48" s="287"/>
      <c r="DM48" s="287"/>
      <c r="DN48" s="287"/>
      <c r="DO48" s="287"/>
      <c r="DP48" s="287"/>
      <c r="DQ48" s="287"/>
      <c r="DR48" s="287"/>
      <c r="DS48" s="287"/>
      <c r="DT48" s="287"/>
      <c r="DU48" s="287"/>
      <c r="DV48" s="287"/>
      <c r="DW48" s="287"/>
      <c r="DX48" s="287"/>
      <c r="DY48" s="287"/>
      <c r="DZ48" s="287"/>
      <c r="EA48" s="287"/>
      <c r="EB48" s="287"/>
      <c r="EC48" s="287"/>
      <c r="ED48" s="287"/>
      <c r="EE48" s="287"/>
      <c r="EF48" s="287"/>
      <c r="EG48" s="287"/>
      <c r="EH48" s="287"/>
      <c r="EI48" s="287"/>
      <c r="EJ48" s="287"/>
      <c r="EK48" s="287"/>
      <c r="EL48" s="287"/>
      <c r="EM48" s="287"/>
      <c r="EN48" s="287"/>
      <c r="EO48" s="287"/>
      <c r="EP48" s="287"/>
      <c r="EQ48" s="287"/>
      <c r="ER48" s="287"/>
      <c r="ES48" s="287"/>
      <c r="ET48" s="287"/>
      <c r="EU48" s="287"/>
      <c r="EV48" s="287"/>
      <c r="EW48" s="287"/>
      <c r="EX48" s="287"/>
      <c r="EY48" s="287"/>
      <c r="EZ48" s="287"/>
      <c r="FA48" s="287"/>
      <c r="FB48" s="287"/>
      <c r="FC48" s="287"/>
      <c r="FD48" s="287"/>
      <c r="FE48" s="287"/>
      <c r="FF48" s="287"/>
      <c r="FG48" s="287"/>
      <c r="FH48" s="287"/>
      <c r="FI48" s="287"/>
      <c r="FJ48" s="287"/>
      <c r="FK48" s="287"/>
      <c r="FL48" s="287"/>
      <c r="FM48" s="287"/>
      <c r="FN48" s="288"/>
    </row>
    <row r="49" spans="1:170" s="275" customFormat="1" ht="20.25" customHeight="1">
      <c r="A49" s="672">
        <f>'7- Mapa Final'!A50</f>
        <v>5</v>
      </c>
      <c r="B49" s="666" t="str">
        <f>'7- Mapa Final'!B50</f>
        <v>Tener registros desactualizados del parque automotor de la Rama Judicial (Hojas de vida de los vehículos, reporte de novedades) y/o pérdida de la información anéxa documentada.</v>
      </c>
      <c r="C49" s="666" t="str">
        <f>'7- Mapa Final'!C50</f>
        <v>Falta de información para realizar seguimiento en términos de cumplimiento, detección y análisis de las novedades de los vehículos.</v>
      </c>
      <c r="D49" s="667" t="str">
        <f>'7- Mapa Final'!J50</f>
        <v>Muy Baja - 1</v>
      </c>
      <c r="E49" s="667" t="str">
        <f>'7- Mapa Final'!K50</f>
        <v>Leve - 1</v>
      </c>
      <c r="F49" s="662" t="str">
        <f>'7- Mapa Final'!M50</f>
        <v>Bajo - 1</v>
      </c>
      <c r="G49" s="662" t="str">
        <f>'7- Mapa Final'!N50</f>
        <v>Aceptar el riesgo</v>
      </c>
      <c r="H49" s="677" t="str">
        <f>'7- Mapa Final'!O50</f>
        <v>Informe de administración, mantenimiento, control y suministro de insumos para el parque automotor</v>
      </c>
      <c r="I49" s="662" t="s">
        <v>542</v>
      </c>
      <c r="J49" s="662"/>
      <c r="K49" s="663">
        <v>45566</v>
      </c>
      <c r="L49" s="663">
        <v>45657</v>
      </c>
      <c r="M49" s="679" t="s">
        <v>589</v>
      </c>
      <c r="N49" s="659" t="s">
        <v>424</v>
      </c>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86"/>
      <c r="BT49" s="286"/>
      <c r="BU49" s="286"/>
      <c r="BV49" s="286"/>
      <c r="BW49" s="286"/>
      <c r="BX49" s="286"/>
      <c r="BY49" s="286"/>
      <c r="BZ49" s="286"/>
      <c r="CA49" s="286"/>
      <c r="CB49" s="286"/>
      <c r="CC49" s="286"/>
      <c r="CD49" s="286"/>
      <c r="CE49" s="286"/>
      <c r="CF49" s="286"/>
      <c r="CG49" s="286"/>
      <c r="CH49" s="286"/>
      <c r="CI49" s="286"/>
      <c r="CJ49" s="286"/>
      <c r="CK49" s="286"/>
      <c r="CL49" s="286"/>
      <c r="CM49" s="286"/>
      <c r="CN49" s="286"/>
      <c r="CO49" s="286"/>
      <c r="CP49" s="286"/>
      <c r="CQ49" s="286"/>
      <c r="CR49" s="286"/>
      <c r="CS49" s="286"/>
      <c r="CT49" s="286"/>
      <c r="CU49" s="286"/>
      <c r="CV49" s="286"/>
      <c r="CW49" s="286"/>
      <c r="CX49" s="286"/>
      <c r="CY49" s="286"/>
      <c r="CZ49" s="286"/>
      <c r="DA49" s="286"/>
      <c r="DB49" s="286"/>
      <c r="DC49" s="286"/>
      <c r="DD49" s="286"/>
      <c r="DE49" s="286"/>
      <c r="DF49" s="286"/>
      <c r="DG49" s="286"/>
      <c r="DH49" s="286"/>
      <c r="DI49" s="286"/>
      <c r="DJ49" s="286"/>
      <c r="DK49" s="286"/>
      <c r="DL49" s="286"/>
      <c r="DM49" s="286"/>
      <c r="DN49" s="286"/>
      <c r="DO49" s="286"/>
      <c r="DP49" s="286"/>
      <c r="DQ49" s="286"/>
      <c r="DR49" s="286"/>
      <c r="DS49" s="286"/>
      <c r="DT49" s="286"/>
      <c r="DU49" s="286"/>
      <c r="DV49" s="286"/>
      <c r="DW49" s="286"/>
      <c r="DX49" s="286"/>
      <c r="DY49" s="286"/>
      <c r="DZ49" s="286"/>
      <c r="EA49" s="286"/>
      <c r="EB49" s="286"/>
      <c r="EC49" s="286"/>
      <c r="ED49" s="286"/>
      <c r="EE49" s="286"/>
      <c r="EF49" s="286"/>
      <c r="EG49" s="286"/>
      <c r="EH49" s="286"/>
      <c r="EI49" s="286"/>
      <c r="EJ49" s="286"/>
      <c r="EK49" s="286"/>
      <c r="EL49" s="286"/>
      <c r="EM49" s="286"/>
      <c r="EN49" s="286"/>
      <c r="EO49" s="286"/>
      <c r="EP49" s="286"/>
      <c r="EQ49" s="286"/>
      <c r="ER49" s="286"/>
      <c r="ES49" s="286"/>
      <c r="ET49" s="286"/>
      <c r="EU49" s="286"/>
      <c r="EV49" s="286"/>
      <c r="EW49" s="286"/>
      <c r="EX49" s="286"/>
      <c r="EY49" s="286"/>
      <c r="EZ49" s="286"/>
      <c r="FA49" s="286"/>
      <c r="FB49" s="286"/>
      <c r="FC49" s="286"/>
      <c r="FD49" s="286"/>
      <c r="FE49" s="286"/>
      <c r="FF49" s="286"/>
      <c r="FG49" s="286"/>
      <c r="FH49" s="286"/>
      <c r="FI49" s="286"/>
      <c r="FJ49" s="286"/>
      <c r="FK49" s="286"/>
      <c r="FL49" s="286"/>
      <c r="FM49" s="286"/>
      <c r="FN49" s="286"/>
    </row>
    <row r="50" spans="1:170" s="275" customFormat="1" ht="20.25" customHeight="1">
      <c r="A50" s="672"/>
      <c r="B50" s="666"/>
      <c r="C50" s="666"/>
      <c r="D50" s="662"/>
      <c r="E50" s="662"/>
      <c r="F50" s="662"/>
      <c r="G50" s="662"/>
      <c r="H50" s="677"/>
      <c r="I50" s="662"/>
      <c r="J50" s="662"/>
      <c r="K50" s="664"/>
      <c r="L50" s="664"/>
      <c r="M50" s="679"/>
      <c r="N50" s="659"/>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86"/>
      <c r="CG50" s="286"/>
      <c r="CH50" s="286"/>
      <c r="CI50" s="286"/>
      <c r="CJ50" s="286"/>
      <c r="CK50" s="286"/>
      <c r="CL50" s="286"/>
      <c r="CM50" s="286"/>
      <c r="CN50" s="286"/>
      <c r="CO50" s="286"/>
      <c r="CP50" s="286"/>
      <c r="CQ50" s="286"/>
      <c r="CR50" s="286"/>
      <c r="CS50" s="286"/>
      <c r="CT50" s="286"/>
      <c r="CU50" s="286"/>
      <c r="CV50" s="286"/>
      <c r="CW50" s="286"/>
      <c r="CX50" s="286"/>
      <c r="CY50" s="286"/>
      <c r="CZ50" s="286"/>
      <c r="DA50" s="286"/>
      <c r="DB50" s="286"/>
      <c r="DC50" s="286"/>
      <c r="DD50" s="286"/>
      <c r="DE50" s="286"/>
      <c r="DF50" s="286"/>
      <c r="DG50" s="286"/>
      <c r="DH50" s="286"/>
      <c r="DI50" s="286"/>
      <c r="DJ50" s="286"/>
      <c r="DK50" s="286"/>
      <c r="DL50" s="286"/>
      <c r="DM50" s="286"/>
      <c r="DN50" s="286"/>
      <c r="DO50" s="286"/>
      <c r="DP50" s="286"/>
      <c r="DQ50" s="286"/>
      <c r="DR50" s="286"/>
      <c r="DS50" s="286"/>
      <c r="DT50" s="286"/>
      <c r="DU50" s="286"/>
      <c r="DV50" s="286"/>
      <c r="DW50" s="286"/>
      <c r="DX50" s="286"/>
      <c r="DY50" s="286"/>
      <c r="DZ50" s="286"/>
      <c r="EA50" s="286"/>
      <c r="EB50" s="286"/>
      <c r="EC50" s="286"/>
      <c r="ED50" s="286"/>
      <c r="EE50" s="286"/>
      <c r="EF50" s="286"/>
      <c r="EG50" s="286"/>
      <c r="EH50" s="286"/>
      <c r="EI50" s="286"/>
      <c r="EJ50" s="286"/>
      <c r="EK50" s="286"/>
      <c r="EL50" s="286"/>
      <c r="EM50" s="286"/>
      <c r="EN50" s="286"/>
      <c r="EO50" s="286"/>
      <c r="EP50" s="286"/>
      <c r="EQ50" s="286"/>
      <c r="ER50" s="286"/>
      <c r="ES50" s="286"/>
      <c r="ET50" s="286"/>
      <c r="EU50" s="286"/>
      <c r="EV50" s="286"/>
      <c r="EW50" s="286"/>
      <c r="EX50" s="286"/>
      <c r="EY50" s="286"/>
      <c r="EZ50" s="286"/>
      <c r="FA50" s="286"/>
      <c r="FB50" s="286"/>
      <c r="FC50" s="286"/>
      <c r="FD50" s="286"/>
      <c r="FE50" s="286"/>
      <c r="FF50" s="286"/>
      <c r="FG50" s="286"/>
      <c r="FH50" s="286"/>
      <c r="FI50" s="286"/>
      <c r="FJ50" s="286"/>
      <c r="FK50" s="286"/>
      <c r="FL50" s="286"/>
      <c r="FM50" s="286"/>
      <c r="FN50" s="286"/>
    </row>
    <row r="51" spans="1:170" s="275" customFormat="1" ht="20.25" customHeight="1">
      <c r="A51" s="672"/>
      <c r="B51" s="666"/>
      <c r="C51" s="666"/>
      <c r="D51" s="662"/>
      <c r="E51" s="662"/>
      <c r="F51" s="662"/>
      <c r="G51" s="662"/>
      <c r="H51" s="677"/>
      <c r="I51" s="662"/>
      <c r="J51" s="662"/>
      <c r="K51" s="664"/>
      <c r="L51" s="664"/>
      <c r="M51" s="679"/>
      <c r="N51" s="659"/>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c r="CR51" s="286"/>
      <c r="CS51" s="286"/>
      <c r="CT51" s="286"/>
      <c r="CU51" s="286"/>
      <c r="CV51" s="286"/>
      <c r="CW51" s="286"/>
      <c r="CX51" s="286"/>
      <c r="CY51" s="286"/>
      <c r="CZ51" s="286"/>
      <c r="DA51" s="286"/>
      <c r="DB51" s="286"/>
      <c r="DC51" s="286"/>
      <c r="DD51" s="286"/>
      <c r="DE51" s="286"/>
      <c r="DF51" s="286"/>
      <c r="DG51" s="286"/>
      <c r="DH51" s="286"/>
      <c r="DI51" s="286"/>
      <c r="DJ51" s="286"/>
      <c r="DK51" s="286"/>
      <c r="DL51" s="286"/>
      <c r="DM51" s="286"/>
      <c r="DN51" s="286"/>
      <c r="DO51" s="286"/>
      <c r="DP51" s="286"/>
      <c r="DQ51" s="286"/>
      <c r="DR51" s="286"/>
      <c r="DS51" s="286"/>
      <c r="DT51" s="286"/>
      <c r="DU51" s="286"/>
      <c r="DV51" s="286"/>
      <c r="DW51" s="286"/>
      <c r="DX51" s="286"/>
      <c r="DY51" s="286"/>
      <c r="DZ51" s="286"/>
      <c r="EA51" s="286"/>
      <c r="EB51" s="286"/>
      <c r="EC51" s="286"/>
      <c r="ED51" s="286"/>
      <c r="EE51" s="286"/>
      <c r="EF51" s="286"/>
      <c r="EG51" s="286"/>
      <c r="EH51" s="286"/>
      <c r="EI51" s="286"/>
      <c r="EJ51" s="286"/>
      <c r="EK51" s="286"/>
      <c r="EL51" s="286"/>
      <c r="EM51" s="286"/>
      <c r="EN51" s="286"/>
      <c r="EO51" s="286"/>
      <c r="EP51" s="286"/>
      <c r="EQ51" s="286"/>
      <c r="ER51" s="286"/>
      <c r="ES51" s="286"/>
      <c r="ET51" s="286"/>
      <c r="EU51" s="286"/>
      <c r="EV51" s="286"/>
      <c r="EW51" s="286"/>
      <c r="EX51" s="286"/>
      <c r="EY51" s="286"/>
      <c r="EZ51" s="286"/>
      <c r="FA51" s="286"/>
      <c r="FB51" s="286"/>
      <c r="FC51" s="286"/>
      <c r="FD51" s="286"/>
      <c r="FE51" s="286"/>
      <c r="FF51" s="286"/>
      <c r="FG51" s="286"/>
      <c r="FH51" s="286"/>
      <c r="FI51" s="286"/>
      <c r="FJ51" s="286"/>
      <c r="FK51" s="286"/>
      <c r="FL51" s="286"/>
      <c r="FM51" s="286"/>
      <c r="FN51" s="286"/>
    </row>
    <row r="52" spans="1:170" s="275" customFormat="1" ht="20.25" customHeight="1">
      <c r="A52" s="672"/>
      <c r="B52" s="666"/>
      <c r="C52" s="666"/>
      <c r="D52" s="662"/>
      <c r="E52" s="662"/>
      <c r="F52" s="662"/>
      <c r="G52" s="662"/>
      <c r="H52" s="677"/>
      <c r="I52" s="662"/>
      <c r="J52" s="662"/>
      <c r="K52" s="664"/>
      <c r="L52" s="664"/>
      <c r="M52" s="679"/>
      <c r="N52" s="659"/>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6"/>
      <c r="DF52" s="286"/>
      <c r="DG52" s="286"/>
      <c r="DH52" s="286"/>
      <c r="DI52" s="286"/>
      <c r="DJ52" s="286"/>
      <c r="DK52" s="286"/>
      <c r="DL52" s="286"/>
      <c r="DM52" s="286"/>
      <c r="DN52" s="286"/>
      <c r="DO52" s="286"/>
      <c r="DP52" s="286"/>
      <c r="DQ52" s="286"/>
      <c r="DR52" s="286"/>
      <c r="DS52" s="286"/>
      <c r="DT52" s="286"/>
      <c r="DU52" s="286"/>
      <c r="DV52" s="286"/>
      <c r="DW52" s="286"/>
      <c r="DX52" s="286"/>
      <c r="DY52" s="286"/>
      <c r="DZ52" s="286"/>
      <c r="EA52" s="286"/>
      <c r="EB52" s="286"/>
      <c r="EC52" s="286"/>
      <c r="ED52" s="286"/>
      <c r="EE52" s="286"/>
      <c r="EF52" s="286"/>
      <c r="EG52" s="286"/>
      <c r="EH52" s="286"/>
      <c r="EI52" s="286"/>
      <c r="EJ52" s="286"/>
      <c r="EK52" s="286"/>
      <c r="EL52" s="286"/>
      <c r="EM52" s="286"/>
      <c r="EN52" s="286"/>
      <c r="EO52" s="286"/>
      <c r="EP52" s="286"/>
      <c r="EQ52" s="286"/>
      <c r="ER52" s="286"/>
      <c r="ES52" s="286"/>
      <c r="ET52" s="286"/>
      <c r="EU52" s="286"/>
      <c r="EV52" s="286"/>
      <c r="EW52" s="286"/>
      <c r="EX52" s="286"/>
      <c r="EY52" s="286"/>
      <c r="EZ52" s="286"/>
      <c r="FA52" s="286"/>
      <c r="FB52" s="286"/>
      <c r="FC52" s="286"/>
      <c r="FD52" s="286"/>
      <c r="FE52" s="286"/>
      <c r="FF52" s="286"/>
      <c r="FG52" s="286"/>
      <c r="FH52" s="286"/>
      <c r="FI52" s="286"/>
      <c r="FJ52" s="286"/>
      <c r="FK52" s="286"/>
      <c r="FL52" s="286"/>
      <c r="FM52" s="286"/>
      <c r="FN52" s="286"/>
    </row>
    <row r="53" spans="1:170" s="275" customFormat="1" ht="20.25" customHeight="1">
      <c r="A53" s="672"/>
      <c r="B53" s="666"/>
      <c r="C53" s="666"/>
      <c r="D53" s="662"/>
      <c r="E53" s="662"/>
      <c r="F53" s="662"/>
      <c r="G53" s="662"/>
      <c r="H53" s="677"/>
      <c r="I53" s="662"/>
      <c r="J53" s="662"/>
      <c r="K53" s="664"/>
      <c r="L53" s="664"/>
      <c r="M53" s="679"/>
      <c r="N53" s="659"/>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c r="DH53" s="286"/>
      <c r="DI53" s="286"/>
      <c r="DJ53" s="286"/>
      <c r="DK53" s="286"/>
      <c r="DL53" s="286"/>
      <c r="DM53" s="286"/>
      <c r="DN53" s="286"/>
      <c r="DO53" s="286"/>
      <c r="DP53" s="286"/>
      <c r="DQ53" s="286"/>
      <c r="DR53" s="286"/>
      <c r="DS53" s="286"/>
      <c r="DT53" s="286"/>
      <c r="DU53" s="286"/>
      <c r="DV53" s="286"/>
      <c r="DW53" s="286"/>
      <c r="DX53" s="286"/>
      <c r="DY53" s="286"/>
      <c r="DZ53" s="286"/>
      <c r="EA53" s="286"/>
      <c r="EB53" s="286"/>
      <c r="EC53" s="286"/>
      <c r="ED53" s="286"/>
      <c r="EE53" s="286"/>
      <c r="EF53" s="286"/>
      <c r="EG53" s="286"/>
      <c r="EH53" s="286"/>
      <c r="EI53" s="286"/>
      <c r="EJ53" s="286"/>
      <c r="EK53" s="286"/>
      <c r="EL53" s="286"/>
      <c r="EM53" s="286"/>
      <c r="EN53" s="286"/>
      <c r="EO53" s="286"/>
      <c r="EP53" s="286"/>
      <c r="EQ53" s="286"/>
      <c r="ER53" s="286"/>
      <c r="ES53" s="286"/>
      <c r="ET53" s="286"/>
      <c r="EU53" s="286"/>
      <c r="EV53" s="286"/>
      <c r="EW53" s="286"/>
      <c r="EX53" s="286"/>
      <c r="EY53" s="286"/>
      <c r="EZ53" s="286"/>
      <c r="FA53" s="286"/>
      <c r="FB53" s="286"/>
      <c r="FC53" s="286"/>
      <c r="FD53" s="286"/>
      <c r="FE53" s="286"/>
      <c r="FF53" s="286"/>
      <c r="FG53" s="286"/>
      <c r="FH53" s="286"/>
      <c r="FI53" s="286"/>
      <c r="FJ53" s="286"/>
      <c r="FK53" s="286"/>
      <c r="FL53" s="286"/>
      <c r="FM53" s="286"/>
      <c r="FN53" s="286"/>
    </row>
    <row r="54" spans="1:170" ht="20.25" customHeight="1">
      <c r="A54" s="672"/>
      <c r="B54" s="666"/>
      <c r="C54" s="666"/>
      <c r="D54" s="662"/>
      <c r="E54" s="662"/>
      <c r="F54" s="662"/>
      <c r="G54" s="662"/>
      <c r="H54" s="677"/>
      <c r="I54" s="662"/>
      <c r="J54" s="662"/>
      <c r="K54" s="664"/>
      <c r="L54" s="664"/>
      <c r="M54" s="679"/>
      <c r="N54" s="659"/>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c r="CP54" s="287"/>
      <c r="CQ54" s="287"/>
      <c r="CR54" s="287"/>
      <c r="CS54" s="287"/>
      <c r="CT54" s="287"/>
      <c r="CU54" s="287"/>
      <c r="CV54" s="287"/>
      <c r="CW54" s="287"/>
      <c r="CX54" s="287"/>
      <c r="CY54" s="287"/>
      <c r="CZ54" s="287"/>
      <c r="DA54" s="287"/>
      <c r="DB54" s="287"/>
      <c r="DC54" s="287"/>
      <c r="DD54" s="287"/>
      <c r="DE54" s="287"/>
      <c r="DF54" s="287"/>
      <c r="DG54" s="287"/>
      <c r="DH54" s="287"/>
      <c r="DI54" s="287"/>
      <c r="DJ54" s="287"/>
      <c r="DK54" s="287"/>
      <c r="DL54" s="287"/>
      <c r="DM54" s="287"/>
      <c r="DN54" s="287"/>
      <c r="DO54" s="287"/>
      <c r="DP54" s="287"/>
      <c r="DQ54" s="287"/>
      <c r="DR54" s="287"/>
      <c r="DS54" s="287"/>
      <c r="DT54" s="287"/>
      <c r="DU54" s="287"/>
      <c r="DV54" s="287"/>
      <c r="DW54" s="287"/>
      <c r="DX54" s="287"/>
      <c r="DY54" s="287"/>
      <c r="DZ54" s="287"/>
      <c r="EA54" s="287"/>
      <c r="EB54" s="287"/>
      <c r="EC54" s="287"/>
      <c r="ED54" s="287"/>
      <c r="EE54" s="287"/>
      <c r="EF54" s="287"/>
      <c r="EG54" s="287"/>
      <c r="EH54" s="287"/>
      <c r="EI54" s="287"/>
      <c r="EJ54" s="287"/>
      <c r="EK54" s="287"/>
      <c r="EL54" s="287"/>
      <c r="EM54" s="287"/>
      <c r="EN54" s="287"/>
      <c r="EO54" s="287"/>
      <c r="EP54" s="287"/>
      <c r="EQ54" s="287"/>
      <c r="ER54" s="287"/>
      <c r="ES54" s="287"/>
      <c r="ET54" s="287"/>
      <c r="EU54" s="287"/>
      <c r="EV54" s="287"/>
      <c r="EW54" s="287"/>
      <c r="EX54" s="287"/>
      <c r="EY54" s="287"/>
      <c r="EZ54" s="287"/>
      <c r="FA54" s="287"/>
      <c r="FB54" s="287"/>
      <c r="FC54" s="287"/>
      <c r="FD54" s="287"/>
      <c r="FE54" s="287"/>
      <c r="FF54" s="287"/>
      <c r="FG54" s="287"/>
      <c r="FH54" s="287"/>
      <c r="FI54" s="287"/>
      <c r="FJ54" s="287"/>
      <c r="FK54" s="287"/>
      <c r="FL54" s="287"/>
      <c r="FM54" s="287"/>
      <c r="FN54" s="288"/>
    </row>
    <row r="55" spans="1:170" ht="20.25" customHeight="1">
      <c r="A55" s="672"/>
      <c r="B55" s="666"/>
      <c r="C55" s="666"/>
      <c r="D55" s="662"/>
      <c r="E55" s="662"/>
      <c r="F55" s="662"/>
      <c r="G55" s="662"/>
      <c r="H55" s="677"/>
      <c r="I55" s="662"/>
      <c r="J55" s="662"/>
      <c r="K55" s="664"/>
      <c r="L55" s="664"/>
      <c r="M55" s="679"/>
      <c r="N55" s="659"/>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c r="CJ55" s="287"/>
      <c r="CK55" s="287"/>
      <c r="CL55" s="287"/>
      <c r="CM55" s="287"/>
      <c r="CN55" s="287"/>
      <c r="CO55" s="287"/>
      <c r="CP55" s="287"/>
      <c r="CQ55" s="287"/>
      <c r="CR55" s="287"/>
      <c r="CS55" s="287"/>
      <c r="CT55" s="287"/>
      <c r="CU55" s="287"/>
      <c r="CV55" s="287"/>
      <c r="CW55" s="287"/>
      <c r="CX55" s="287"/>
      <c r="CY55" s="287"/>
      <c r="CZ55" s="287"/>
      <c r="DA55" s="287"/>
      <c r="DB55" s="287"/>
      <c r="DC55" s="287"/>
      <c r="DD55" s="287"/>
      <c r="DE55" s="287"/>
      <c r="DF55" s="287"/>
      <c r="DG55" s="287"/>
      <c r="DH55" s="287"/>
      <c r="DI55" s="287"/>
      <c r="DJ55" s="287"/>
      <c r="DK55" s="287"/>
      <c r="DL55" s="287"/>
      <c r="DM55" s="287"/>
      <c r="DN55" s="287"/>
      <c r="DO55" s="287"/>
      <c r="DP55" s="287"/>
      <c r="DQ55" s="287"/>
      <c r="DR55" s="287"/>
      <c r="DS55" s="287"/>
      <c r="DT55" s="287"/>
      <c r="DU55" s="287"/>
      <c r="DV55" s="287"/>
      <c r="DW55" s="287"/>
      <c r="DX55" s="287"/>
      <c r="DY55" s="287"/>
      <c r="DZ55" s="287"/>
      <c r="EA55" s="287"/>
      <c r="EB55" s="287"/>
      <c r="EC55" s="287"/>
      <c r="ED55" s="287"/>
      <c r="EE55" s="287"/>
      <c r="EF55" s="287"/>
      <c r="EG55" s="287"/>
      <c r="EH55" s="287"/>
      <c r="EI55" s="287"/>
      <c r="EJ55" s="287"/>
      <c r="EK55" s="287"/>
      <c r="EL55" s="287"/>
      <c r="EM55" s="287"/>
      <c r="EN55" s="287"/>
      <c r="EO55" s="287"/>
      <c r="EP55" s="287"/>
      <c r="EQ55" s="287"/>
      <c r="ER55" s="287"/>
      <c r="ES55" s="287"/>
      <c r="ET55" s="287"/>
      <c r="EU55" s="287"/>
      <c r="EV55" s="287"/>
      <c r="EW55" s="287"/>
      <c r="EX55" s="287"/>
      <c r="EY55" s="287"/>
      <c r="EZ55" s="287"/>
      <c r="FA55" s="287"/>
      <c r="FB55" s="287"/>
      <c r="FC55" s="287"/>
      <c r="FD55" s="287"/>
      <c r="FE55" s="287"/>
      <c r="FF55" s="287"/>
      <c r="FG55" s="287"/>
      <c r="FH55" s="287"/>
      <c r="FI55" s="287"/>
      <c r="FJ55" s="287"/>
      <c r="FK55" s="287"/>
      <c r="FL55" s="287"/>
      <c r="FM55" s="287"/>
      <c r="FN55" s="288"/>
    </row>
    <row r="56" spans="1:170" ht="20.25" customHeight="1">
      <c r="A56" s="672"/>
      <c r="B56" s="666"/>
      <c r="C56" s="666"/>
      <c r="D56" s="662"/>
      <c r="E56" s="662"/>
      <c r="F56" s="662"/>
      <c r="G56" s="662"/>
      <c r="H56" s="677"/>
      <c r="I56" s="662"/>
      <c r="J56" s="662"/>
      <c r="K56" s="664"/>
      <c r="L56" s="664"/>
      <c r="M56" s="679"/>
      <c r="N56" s="659"/>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c r="CX56" s="287"/>
      <c r="CY56" s="287"/>
      <c r="CZ56" s="287"/>
      <c r="DA56" s="287"/>
      <c r="DB56" s="287"/>
      <c r="DC56" s="287"/>
      <c r="DD56" s="287"/>
      <c r="DE56" s="287"/>
      <c r="DF56" s="287"/>
      <c r="DG56" s="287"/>
      <c r="DH56" s="287"/>
      <c r="DI56" s="287"/>
      <c r="DJ56" s="287"/>
      <c r="DK56" s="287"/>
      <c r="DL56" s="287"/>
      <c r="DM56" s="287"/>
      <c r="DN56" s="287"/>
      <c r="DO56" s="287"/>
      <c r="DP56" s="287"/>
      <c r="DQ56" s="287"/>
      <c r="DR56" s="287"/>
      <c r="DS56" s="287"/>
      <c r="DT56" s="287"/>
      <c r="DU56" s="287"/>
      <c r="DV56" s="287"/>
      <c r="DW56" s="287"/>
      <c r="DX56" s="287"/>
      <c r="DY56" s="287"/>
      <c r="DZ56" s="287"/>
      <c r="EA56" s="287"/>
      <c r="EB56" s="287"/>
      <c r="EC56" s="287"/>
      <c r="ED56" s="287"/>
      <c r="EE56" s="287"/>
      <c r="EF56" s="287"/>
      <c r="EG56" s="287"/>
      <c r="EH56" s="287"/>
      <c r="EI56" s="287"/>
      <c r="EJ56" s="287"/>
      <c r="EK56" s="287"/>
      <c r="EL56" s="287"/>
      <c r="EM56" s="287"/>
      <c r="EN56" s="287"/>
      <c r="EO56" s="287"/>
      <c r="EP56" s="287"/>
      <c r="EQ56" s="287"/>
      <c r="ER56" s="287"/>
      <c r="ES56" s="287"/>
      <c r="ET56" s="287"/>
      <c r="EU56" s="287"/>
      <c r="EV56" s="287"/>
      <c r="EW56" s="287"/>
      <c r="EX56" s="287"/>
      <c r="EY56" s="287"/>
      <c r="EZ56" s="287"/>
      <c r="FA56" s="287"/>
      <c r="FB56" s="287"/>
      <c r="FC56" s="287"/>
      <c r="FD56" s="287"/>
      <c r="FE56" s="287"/>
      <c r="FF56" s="287"/>
      <c r="FG56" s="287"/>
      <c r="FH56" s="287"/>
      <c r="FI56" s="287"/>
      <c r="FJ56" s="287"/>
      <c r="FK56" s="287"/>
      <c r="FL56" s="287"/>
      <c r="FM56" s="287"/>
      <c r="FN56" s="288"/>
    </row>
    <row r="57" spans="1:170" ht="20.25" customHeight="1">
      <c r="A57" s="672"/>
      <c r="B57" s="666"/>
      <c r="C57" s="666"/>
      <c r="D57" s="662"/>
      <c r="E57" s="662"/>
      <c r="F57" s="662"/>
      <c r="G57" s="662"/>
      <c r="H57" s="677"/>
      <c r="I57" s="662"/>
      <c r="J57" s="662"/>
      <c r="K57" s="664"/>
      <c r="L57" s="664"/>
      <c r="M57" s="679"/>
      <c r="N57" s="659"/>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7"/>
      <c r="CS57" s="287"/>
      <c r="CT57" s="287"/>
      <c r="CU57" s="287"/>
      <c r="CV57" s="287"/>
      <c r="CW57" s="287"/>
      <c r="CX57" s="287"/>
      <c r="CY57" s="287"/>
      <c r="CZ57" s="287"/>
      <c r="DA57" s="287"/>
      <c r="DB57" s="287"/>
      <c r="DC57" s="287"/>
      <c r="DD57" s="287"/>
      <c r="DE57" s="287"/>
      <c r="DF57" s="287"/>
      <c r="DG57" s="287"/>
      <c r="DH57" s="287"/>
      <c r="DI57" s="287"/>
      <c r="DJ57" s="287"/>
      <c r="DK57" s="287"/>
      <c r="DL57" s="287"/>
      <c r="DM57" s="287"/>
      <c r="DN57" s="287"/>
      <c r="DO57" s="287"/>
      <c r="DP57" s="287"/>
      <c r="DQ57" s="287"/>
      <c r="DR57" s="287"/>
      <c r="DS57" s="287"/>
      <c r="DT57" s="287"/>
      <c r="DU57" s="287"/>
      <c r="DV57" s="287"/>
      <c r="DW57" s="287"/>
      <c r="DX57" s="287"/>
      <c r="DY57" s="287"/>
      <c r="DZ57" s="287"/>
      <c r="EA57" s="287"/>
      <c r="EB57" s="287"/>
      <c r="EC57" s="287"/>
      <c r="ED57" s="287"/>
      <c r="EE57" s="287"/>
      <c r="EF57" s="287"/>
      <c r="EG57" s="287"/>
      <c r="EH57" s="287"/>
      <c r="EI57" s="287"/>
      <c r="EJ57" s="287"/>
      <c r="EK57" s="287"/>
      <c r="EL57" s="287"/>
      <c r="EM57" s="287"/>
      <c r="EN57" s="287"/>
      <c r="EO57" s="287"/>
      <c r="EP57" s="287"/>
      <c r="EQ57" s="287"/>
      <c r="ER57" s="287"/>
      <c r="ES57" s="287"/>
      <c r="ET57" s="287"/>
      <c r="EU57" s="287"/>
      <c r="EV57" s="287"/>
      <c r="EW57" s="287"/>
      <c r="EX57" s="287"/>
      <c r="EY57" s="287"/>
      <c r="EZ57" s="287"/>
      <c r="FA57" s="287"/>
      <c r="FB57" s="287"/>
      <c r="FC57" s="287"/>
      <c r="FD57" s="287"/>
      <c r="FE57" s="287"/>
      <c r="FF57" s="287"/>
      <c r="FG57" s="287"/>
      <c r="FH57" s="287"/>
      <c r="FI57" s="287"/>
      <c r="FJ57" s="287"/>
      <c r="FK57" s="287"/>
      <c r="FL57" s="287"/>
      <c r="FM57" s="287"/>
      <c r="FN57" s="288"/>
    </row>
    <row r="58" spans="1:170" ht="20.25" customHeight="1">
      <c r="A58" s="672"/>
      <c r="B58" s="666"/>
      <c r="C58" s="666"/>
      <c r="D58" s="662"/>
      <c r="E58" s="662"/>
      <c r="F58" s="662"/>
      <c r="G58" s="662"/>
      <c r="H58" s="677"/>
      <c r="I58" s="662"/>
      <c r="J58" s="662"/>
      <c r="K58" s="664"/>
      <c r="L58" s="664"/>
      <c r="M58" s="679"/>
      <c r="N58" s="659"/>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87"/>
      <c r="DL58" s="287"/>
      <c r="DM58" s="287"/>
      <c r="DN58" s="287"/>
      <c r="DO58" s="287"/>
      <c r="DP58" s="287"/>
      <c r="DQ58" s="287"/>
      <c r="DR58" s="287"/>
      <c r="DS58" s="287"/>
      <c r="DT58" s="287"/>
      <c r="DU58" s="287"/>
      <c r="DV58" s="287"/>
      <c r="DW58" s="287"/>
      <c r="DX58" s="287"/>
      <c r="DY58" s="287"/>
      <c r="DZ58" s="287"/>
      <c r="EA58" s="287"/>
      <c r="EB58" s="287"/>
      <c r="EC58" s="287"/>
      <c r="ED58" s="287"/>
      <c r="EE58" s="287"/>
      <c r="EF58" s="287"/>
      <c r="EG58" s="287"/>
      <c r="EH58" s="287"/>
      <c r="EI58" s="287"/>
      <c r="EJ58" s="287"/>
      <c r="EK58" s="287"/>
      <c r="EL58" s="287"/>
      <c r="EM58" s="287"/>
      <c r="EN58" s="287"/>
      <c r="EO58" s="287"/>
      <c r="EP58" s="287"/>
      <c r="EQ58" s="287"/>
      <c r="ER58" s="287"/>
      <c r="ES58" s="287"/>
      <c r="ET58" s="287"/>
      <c r="EU58" s="287"/>
      <c r="EV58" s="287"/>
      <c r="EW58" s="287"/>
      <c r="EX58" s="287"/>
      <c r="EY58" s="287"/>
      <c r="EZ58" s="287"/>
      <c r="FA58" s="287"/>
      <c r="FB58" s="287"/>
      <c r="FC58" s="287"/>
      <c r="FD58" s="287"/>
      <c r="FE58" s="287"/>
      <c r="FF58" s="287"/>
      <c r="FG58" s="287"/>
      <c r="FH58" s="287"/>
      <c r="FI58" s="287"/>
      <c r="FJ58" s="287"/>
      <c r="FK58" s="287"/>
      <c r="FL58" s="287"/>
      <c r="FM58" s="287"/>
      <c r="FN58" s="288"/>
    </row>
    <row r="59" spans="1:170" s="275" customFormat="1" ht="20.25" customHeight="1">
      <c r="A59" s="672">
        <f>'7- Mapa Final'!A60</f>
        <v>6</v>
      </c>
      <c r="B59" s="666" t="str">
        <f>'7- Mapa Final'!B60</f>
        <v>Afectación de los aspectos ambientales</v>
      </c>
      <c r="C59" s="666" t="str">
        <f>'7- Mapa Final'!C60</f>
        <v>Falta de información para que los desarrollos administrativos incluyan los enfoques ambientales.</v>
      </c>
      <c r="D59" s="667" t="str">
        <f>'7- Mapa Final'!J60</f>
        <v>Muy Baja - 1</v>
      </c>
      <c r="E59" s="667" t="str">
        <f>'7- Mapa Final'!K60</f>
        <v>Moderado - 3</v>
      </c>
      <c r="F59" s="662" t="str">
        <f>'7- Mapa Final'!M60</f>
        <v>Moderado - 3</v>
      </c>
      <c r="G59" s="662" t="str">
        <f>'7- Mapa Final'!N60</f>
        <v>Reducir (Mitigar)</v>
      </c>
      <c r="H59" s="677" t="str">
        <f>'7- Mapa Final'!O60</f>
        <v>Ejecución del plan de trabajo anual ambiental</v>
      </c>
      <c r="I59" s="662" t="s">
        <v>542</v>
      </c>
      <c r="J59" s="662"/>
      <c r="K59" s="663">
        <v>45566</v>
      </c>
      <c r="L59" s="663">
        <v>45657</v>
      </c>
      <c r="M59" s="681" t="s">
        <v>591</v>
      </c>
      <c r="N59" s="659" t="s">
        <v>416</v>
      </c>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6"/>
      <c r="BM59" s="286"/>
      <c r="BN59" s="286"/>
      <c r="BO59" s="286"/>
      <c r="BP59" s="286"/>
      <c r="BQ59" s="286"/>
      <c r="BR59" s="286"/>
      <c r="BS59" s="286"/>
      <c r="BT59" s="286"/>
      <c r="BU59" s="286"/>
      <c r="BV59" s="286"/>
      <c r="BW59" s="286"/>
      <c r="BX59" s="286"/>
      <c r="BY59" s="286"/>
      <c r="BZ59" s="286"/>
      <c r="CA59" s="286"/>
      <c r="CB59" s="286"/>
      <c r="CC59" s="286"/>
      <c r="CD59" s="286"/>
      <c r="CE59" s="286"/>
      <c r="CF59" s="286"/>
      <c r="CG59" s="286"/>
      <c r="CH59" s="286"/>
      <c r="CI59" s="286"/>
      <c r="CJ59" s="286"/>
      <c r="CK59" s="286"/>
      <c r="CL59" s="286"/>
      <c r="CM59" s="286"/>
      <c r="CN59" s="286"/>
      <c r="CO59" s="286"/>
      <c r="CP59" s="286"/>
      <c r="CQ59" s="286"/>
      <c r="CR59" s="286"/>
      <c r="CS59" s="286"/>
      <c r="CT59" s="286"/>
      <c r="CU59" s="286"/>
      <c r="CV59" s="286"/>
      <c r="CW59" s="286"/>
      <c r="CX59" s="286"/>
      <c r="CY59" s="286"/>
      <c r="CZ59" s="286"/>
      <c r="DA59" s="286"/>
      <c r="DB59" s="286"/>
      <c r="DC59" s="286"/>
      <c r="DD59" s="286"/>
      <c r="DE59" s="286"/>
      <c r="DF59" s="286"/>
      <c r="DG59" s="286"/>
      <c r="DH59" s="286"/>
      <c r="DI59" s="286"/>
      <c r="DJ59" s="286"/>
      <c r="DK59" s="286"/>
      <c r="DL59" s="286"/>
      <c r="DM59" s="286"/>
      <c r="DN59" s="286"/>
      <c r="DO59" s="286"/>
      <c r="DP59" s="286"/>
      <c r="DQ59" s="286"/>
      <c r="DR59" s="286"/>
      <c r="DS59" s="286"/>
      <c r="DT59" s="286"/>
      <c r="DU59" s="286"/>
      <c r="DV59" s="286"/>
      <c r="DW59" s="286"/>
      <c r="DX59" s="286"/>
      <c r="DY59" s="286"/>
      <c r="DZ59" s="286"/>
      <c r="EA59" s="286"/>
      <c r="EB59" s="286"/>
      <c r="EC59" s="286"/>
      <c r="ED59" s="286"/>
      <c r="EE59" s="286"/>
      <c r="EF59" s="286"/>
      <c r="EG59" s="286"/>
      <c r="EH59" s="286"/>
      <c r="EI59" s="286"/>
      <c r="EJ59" s="286"/>
      <c r="EK59" s="286"/>
      <c r="EL59" s="286"/>
      <c r="EM59" s="286"/>
      <c r="EN59" s="286"/>
      <c r="EO59" s="286"/>
      <c r="EP59" s="286"/>
      <c r="EQ59" s="286"/>
      <c r="ER59" s="286"/>
      <c r="ES59" s="286"/>
      <c r="ET59" s="286"/>
      <c r="EU59" s="286"/>
      <c r="EV59" s="286"/>
      <c r="EW59" s="286"/>
      <c r="EX59" s="286"/>
      <c r="EY59" s="286"/>
      <c r="EZ59" s="286"/>
      <c r="FA59" s="286"/>
      <c r="FB59" s="286"/>
      <c r="FC59" s="286"/>
      <c r="FD59" s="286"/>
      <c r="FE59" s="286"/>
      <c r="FF59" s="286"/>
      <c r="FG59" s="286"/>
      <c r="FH59" s="286"/>
      <c r="FI59" s="286"/>
      <c r="FJ59" s="286"/>
      <c r="FK59" s="286"/>
      <c r="FL59" s="286"/>
      <c r="FM59" s="286"/>
      <c r="FN59" s="286"/>
    </row>
    <row r="60" spans="1:170" s="275" customFormat="1" ht="20.25" customHeight="1">
      <c r="A60" s="672"/>
      <c r="B60" s="666"/>
      <c r="C60" s="666"/>
      <c r="D60" s="662"/>
      <c r="E60" s="662"/>
      <c r="F60" s="662"/>
      <c r="G60" s="662"/>
      <c r="H60" s="677"/>
      <c r="I60" s="662"/>
      <c r="J60" s="662"/>
      <c r="K60" s="664"/>
      <c r="L60" s="664"/>
      <c r="M60" s="679"/>
      <c r="N60" s="659"/>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6"/>
      <c r="AY60" s="286"/>
      <c r="AZ60" s="286"/>
      <c r="BA60" s="286"/>
      <c r="BB60" s="286"/>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c r="BY60" s="286"/>
      <c r="BZ60" s="286"/>
      <c r="CA60" s="286"/>
      <c r="CB60" s="286"/>
      <c r="CC60" s="286"/>
      <c r="CD60" s="286"/>
      <c r="CE60" s="286"/>
      <c r="CF60" s="286"/>
      <c r="CG60" s="286"/>
      <c r="CH60" s="286"/>
      <c r="CI60" s="286"/>
      <c r="CJ60" s="286"/>
      <c r="CK60" s="286"/>
      <c r="CL60" s="286"/>
      <c r="CM60" s="286"/>
      <c r="CN60" s="286"/>
      <c r="CO60" s="286"/>
      <c r="CP60" s="286"/>
      <c r="CQ60" s="286"/>
      <c r="CR60" s="286"/>
      <c r="CS60" s="286"/>
      <c r="CT60" s="286"/>
      <c r="CU60" s="286"/>
      <c r="CV60" s="286"/>
      <c r="CW60" s="286"/>
      <c r="CX60" s="286"/>
      <c r="CY60" s="286"/>
      <c r="CZ60" s="286"/>
      <c r="DA60" s="286"/>
      <c r="DB60" s="286"/>
      <c r="DC60" s="286"/>
      <c r="DD60" s="286"/>
      <c r="DE60" s="286"/>
      <c r="DF60" s="286"/>
      <c r="DG60" s="286"/>
      <c r="DH60" s="286"/>
      <c r="DI60" s="286"/>
      <c r="DJ60" s="286"/>
      <c r="DK60" s="286"/>
      <c r="DL60" s="286"/>
      <c r="DM60" s="286"/>
      <c r="DN60" s="286"/>
      <c r="DO60" s="286"/>
      <c r="DP60" s="286"/>
      <c r="DQ60" s="286"/>
      <c r="DR60" s="286"/>
      <c r="DS60" s="286"/>
      <c r="DT60" s="286"/>
      <c r="DU60" s="286"/>
      <c r="DV60" s="286"/>
      <c r="DW60" s="286"/>
      <c r="DX60" s="286"/>
      <c r="DY60" s="286"/>
      <c r="DZ60" s="286"/>
      <c r="EA60" s="286"/>
      <c r="EB60" s="286"/>
      <c r="EC60" s="286"/>
      <c r="ED60" s="286"/>
      <c r="EE60" s="286"/>
      <c r="EF60" s="286"/>
      <c r="EG60" s="286"/>
      <c r="EH60" s="286"/>
      <c r="EI60" s="286"/>
      <c r="EJ60" s="286"/>
      <c r="EK60" s="286"/>
      <c r="EL60" s="286"/>
      <c r="EM60" s="286"/>
      <c r="EN60" s="286"/>
      <c r="EO60" s="286"/>
      <c r="EP60" s="286"/>
      <c r="EQ60" s="286"/>
      <c r="ER60" s="286"/>
      <c r="ES60" s="286"/>
      <c r="ET60" s="286"/>
      <c r="EU60" s="286"/>
      <c r="EV60" s="286"/>
      <c r="EW60" s="286"/>
      <c r="EX60" s="286"/>
      <c r="EY60" s="286"/>
      <c r="EZ60" s="286"/>
      <c r="FA60" s="286"/>
      <c r="FB60" s="286"/>
      <c r="FC60" s="286"/>
      <c r="FD60" s="286"/>
      <c r="FE60" s="286"/>
      <c r="FF60" s="286"/>
      <c r="FG60" s="286"/>
      <c r="FH60" s="286"/>
      <c r="FI60" s="286"/>
      <c r="FJ60" s="286"/>
      <c r="FK60" s="286"/>
      <c r="FL60" s="286"/>
      <c r="FM60" s="286"/>
      <c r="FN60" s="286"/>
    </row>
    <row r="61" spans="1:170" s="275" customFormat="1" ht="20.25" customHeight="1">
      <c r="A61" s="672"/>
      <c r="B61" s="666"/>
      <c r="C61" s="666"/>
      <c r="D61" s="662"/>
      <c r="E61" s="662"/>
      <c r="F61" s="662"/>
      <c r="G61" s="662"/>
      <c r="H61" s="677"/>
      <c r="I61" s="662"/>
      <c r="J61" s="662"/>
      <c r="K61" s="664"/>
      <c r="L61" s="664"/>
      <c r="M61" s="679"/>
      <c r="N61" s="659"/>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6"/>
      <c r="AY61" s="286"/>
      <c r="AZ61" s="286"/>
      <c r="BA61" s="286"/>
      <c r="BB61" s="286"/>
      <c r="BC61" s="286"/>
      <c r="BD61" s="286"/>
      <c r="BE61" s="286"/>
      <c r="BF61" s="286"/>
      <c r="BG61" s="286"/>
      <c r="BH61" s="286"/>
      <c r="BI61" s="286"/>
      <c r="BJ61" s="286"/>
      <c r="BK61" s="286"/>
      <c r="BL61" s="286"/>
      <c r="BM61" s="286"/>
      <c r="BN61" s="286"/>
      <c r="BO61" s="286"/>
      <c r="BP61" s="286"/>
      <c r="BQ61" s="286"/>
      <c r="BR61" s="286"/>
      <c r="BS61" s="286"/>
      <c r="BT61" s="286"/>
      <c r="BU61" s="286"/>
      <c r="BV61" s="286"/>
      <c r="BW61" s="286"/>
      <c r="BX61" s="286"/>
      <c r="BY61" s="286"/>
      <c r="BZ61" s="286"/>
      <c r="CA61" s="286"/>
      <c r="CB61" s="286"/>
      <c r="CC61" s="286"/>
      <c r="CD61" s="286"/>
      <c r="CE61" s="286"/>
      <c r="CF61" s="286"/>
      <c r="CG61" s="286"/>
      <c r="CH61" s="286"/>
      <c r="CI61" s="286"/>
      <c r="CJ61" s="286"/>
      <c r="CK61" s="286"/>
      <c r="CL61" s="286"/>
      <c r="CM61" s="286"/>
      <c r="CN61" s="286"/>
      <c r="CO61" s="286"/>
      <c r="CP61" s="286"/>
      <c r="CQ61" s="286"/>
      <c r="CR61" s="286"/>
      <c r="CS61" s="286"/>
      <c r="CT61" s="286"/>
      <c r="CU61" s="286"/>
      <c r="CV61" s="286"/>
      <c r="CW61" s="286"/>
      <c r="CX61" s="286"/>
      <c r="CY61" s="286"/>
      <c r="CZ61" s="286"/>
      <c r="DA61" s="286"/>
      <c r="DB61" s="286"/>
      <c r="DC61" s="286"/>
      <c r="DD61" s="286"/>
      <c r="DE61" s="286"/>
      <c r="DF61" s="286"/>
      <c r="DG61" s="286"/>
      <c r="DH61" s="286"/>
      <c r="DI61" s="286"/>
      <c r="DJ61" s="286"/>
      <c r="DK61" s="286"/>
      <c r="DL61" s="286"/>
      <c r="DM61" s="286"/>
      <c r="DN61" s="286"/>
      <c r="DO61" s="286"/>
      <c r="DP61" s="286"/>
      <c r="DQ61" s="286"/>
      <c r="DR61" s="286"/>
      <c r="DS61" s="286"/>
      <c r="DT61" s="286"/>
      <c r="DU61" s="286"/>
      <c r="DV61" s="286"/>
      <c r="DW61" s="286"/>
      <c r="DX61" s="286"/>
      <c r="DY61" s="286"/>
      <c r="DZ61" s="286"/>
      <c r="EA61" s="286"/>
      <c r="EB61" s="286"/>
      <c r="EC61" s="286"/>
      <c r="ED61" s="286"/>
      <c r="EE61" s="286"/>
      <c r="EF61" s="286"/>
      <c r="EG61" s="286"/>
      <c r="EH61" s="286"/>
      <c r="EI61" s="286"/>
      <c r="EJ61" s="286"/>
      <c r="EK61" s="286"/>
      <c r="EL61" s="286"/>
      <c r="EM61" s="286"/>
      <c r="EN61" s="286"/>
      <c r="EO61" s="286"/>
      <c r="EP61" s="286"/>
      <c r="EQ61" s="286"/>
      <c r="ER61" s="286"/>
      <c r="ES61" s="286"/>
      <c r="ET61" s="286"/>
      <c r="EU61" s="286"/>
      <c r="EV61" s="286"/>
      <c r="EW61" s="286"/>
      <c r="EX61" s="286"/>
      <c r="EY61" s="286"/>
      <c r="EZ61" s="286"/>
      <c r="FA61" s="286"/>
      <c r="FB61" s="286"/>
      <c r="FC61" s="286"/>
      <c r="FD61" s="286"/>
      <c r="FE61" s="286"/>
      <c r="FF61" s="286"/>
      <c r="FG61" s="286"/>
      <c r="FH61" s="286"/>
      <c r="FI61" s="286"/>
      <c r="FJ61" s="286"/>
      <c r="FK61" s="286"/>
      <c r="FL61" s="286"/>
      <c r="FM61" s="286"/>
      <c r="FN61" s="286"/>
    </row>
    <row r="62" spans="1:170" s="275" customFormat="1" ht="20.25" customHeight="1">
      <c r="A62" s="672"/>
      <c r="B62" s="666"/>
      <c r="C62" s="666"/>
      <c r="D62" s="662"/>
      <c r="E62" s="662"/>
      <c r="F62" s="662"/>
      <c r="G62" s="662"/>
      <c r="H62" s="677"/>
      <c r="I62" s="662"/>
      <c r="J62" s="662"/>
      <c r="K62" s="664"/>
      <c r="L62" s="664"/>
      <c r="M62" s="679"/>
      <c r="N62" s="659"/>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c r="CD62" s="286"/>
      <c r="CE62" s="286"/>
      <c r="CF62" s="286"/>
      <c r="CG62" s="286"/>
      <c r="CH62" s="286"/>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6"/>
      <c r="DF62" s="286"/>
      <c r="DG62" s="286"/>
      <c r="DH62" s="286"/>
      <c r="DI62" s="286"/>
      <c r="DJ62" s="286"/>
      <c r="DK62" s="286"/>
      <c r="DL62" s="286"/>
      <c r="DM62" s="286"/>
      <c r="DN62" s="286"/>
      <c r="DO62" s="286"/>
      <c r="DP62" s="286"/>
      <c r="DQ62" s="286"/>
      <c r="DR62" s="286"/>
      <c r="DS62" s="286"/>
      <c r="DT62" s="286"/>
      <c r="DU62" s="286"/>
      <c r="DV62" s="286"/>
      <c r="DW62" s="286"/>
      <c r="DX62" s="286"/>
      <c r="DY62" s="286"/>
      <c r="DZ62" s="286"/>
      <c r="EA62" s="286"/>
      <c r="EB62" s="286"/>
      <c r="EC62" s="286"/>
      <c r="ED62" s="286"/>
      <c r="EE62" s="286"/>
      <c r="EF62" s="286"/>
      <c r="EG62" s="286"/>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6"/>
      <c r="FM62" s="286"/>
      <c r="FN62" s="286"/>
    </row>
    <row r="63" spans="1:170" s="275" customFormat="1" ht="20.25" customHeight="1">
      <c r="A63" s="672"/>
      <c r="B63" s="666"/>
      <c r="C63" s="666"/>
      <c r="D63" s="662"/>
      <c r="E63" s="662"/>
      <c r="F63" s="662"/>
      <c r="G63" s="662"/>
      <c r="H63" s="677"/>
      <c r="I63" s="662"/>
      <c r="J63" s="662"/>
      <c r="K63" s="664"/>
      <c r="L63" s="664"/>
      <c r="M63" s="679"/>
      <c r="N63" s="659"/>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c r="CQ63" s="286"/>
      <c r="CR63" s="286"/>
      <c r="CS63" s="286"/>
      <c r="CT63" s="286"/>
      <c r="CU63" s="286"/>
      <c r="CV63" s="286"/>
      <c r="CW63" s="286"/>
      <c r="CX63" s="286"/>
      <c r="CY63" s="286"/>
      <c r="CZ63" s="286"/>
      <c r="DA63" s="286"/>
      <c r="DB63" s="286"/>
      <c r="DC63" s="286"/>
      <c r="DD63" s="286"/>
      <c r="DE63" s="286"/>
      <c r="DF63" s="286"/>
      <c r="DG63" s="286"/>
      <c r="DH63" s="286"/>
      <c r="DI63" s="286"/>
      <c r="DJ63" s="286"/>
      <c r="DK63" s="286"/>
      <c r="DL63" s="286"/>
      <c r="DM63" s="286"/>
      <c r="DN63" s="286"/>
      <c r="DO63" s="286"/>
      <c r="DP63" s="286"/>
      <c r="DQ63" s="286"/>
      <c r="DR63" s="286"/>
      <c r="DS63" s="286"/>
      <c r="DT63" s="286"/>
      <c r="DU63" s="286"/>
      <c r="DV63" s="286"/>
      <c r="DW63" s="286"/>
      <c r="DX63" s="286"/>
      <c r="DY63" s="286"/>
      <c r="DZ63" s="286"/>
      <c r="EA63" s="286"/>
      <c r="EB63" s="286"/>
      <c r="EC63" s="286"/>
      <c r="ED63" s="286"/>
      <c r="EE63" s="286"/>
      <c r="EF63" s="286"/>
      <c r="EG63" s="286"/>
      <c r="EH63" s="286"/>
      <c r="EI63" s="286"/>
      <c r="EJ63" s="286"/>
      <c r="EK63" s="286"/>
      <c r="EL63" s="286"/>
      <c r="EM63" s="286"/>
      <c r="EN63" s="286"/>
      <c r="EO63" s="286"/>
      <c r="EP63" s="286"/>
      <c r="EQ63" s="286"/>
      <c r="ER63" s="286"/>
      <c r="ES63" s="286"/>
      <c r="ET63" s="286"/>
      <c r="EU63" s="286"/>
      <c r="EV63" s="286"/>
      <c r="EW63" s="286"/>
      <c r="EX63" s="286"/>
      <c r="EY63" s="286"/>
      <c r="EZ63" s="286"/>
      <c r="FA63" s="286"/>
      <c r="FB63" s="286"/>
      <c r="FC63" s="286"/>
      <c r="FD63" s="286"/>
      <c r="FE63" s="286"/>
      <c r="FF63" s="286"/>
      <c r="FG63" s="286"/>
      <c r="FH63" s="286"/>
      <c r="FI63" s="286"/>
      <c r="FJ63" s="286"/>
      <c r="FK63" s="286"/>
      <c r="FL63" s="286"/>
      <c r="FM63" s="286"/>
      <c r="FN63" s="286"/>
    </row>
    <row r="64" spans="1:170" ht="20.25" customHeight="1">
      <c r="A64" s="672"/>
      <c r="B64" s="666"/>
      <c r="C64" s="666"/>
      <c r="D64" s="662"/>
      <c r="E64" s="662"/>
      <c r="F64" s="662"/>
      <c r="G64" s="662"/>
      <c r="H64" s="677"/>
      <c r="I64" s="662"/>
      <c r="J64" s="662"/>
      <c r="K64" s="664"/>
      <c r="L64" s="664"/>
      <c r="M64" s="679"/>
      <c r="N64" s="659"/>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c r="CX64" s="287"/>
      <c r="CY64" s="287"/>
      <c r="CZ64" s="287"/>
      <c r="DA64" s="287"/>
      <c r="DB64" s="287"/>
      <c r="DC64" s="287"/>
      <c r="DD64" s="287"/>
      <c r="DE64" s="287"/>
      <c r="DF64" s="287"/>
      <c r="DG64" s="287"/>
      <c r="DH64" s="287"/>
      <c r="DI64" s="287"/>
      <c r="DJ64" s="287"/>
      <c r="DK64" s="287"/>
      <c r="DL64" s="287"/>
      <c r="DM64" s="287"/>
      <c r="DN64" s="287"/>
      <c r="DO64" s="287"/>
      <c r="DP64" s="287"/>
      <c r="DQ64" s="287"/>
      <c r="DR64" s="287"/>
      <c r="DS64" s="287"/>
      <c r="DT64" s="287"/>
      <c r="DU64" s="287"/>
      <c r="DV64" s="287"/>
      <c r="DW64" s="287"/>
      <c r="DX64" s="287"/>
      <c r="DY64" s="287"/>
      <c r="DZ64" s="287"/>
      <c r="EA64" s="287"/>
      <c r="EB64" s="287"/>
      <c r="EC64" s="287"/>
      <c r="ED64" s="287"/>
      <c r="EE64" s="287"/>
      <c r="EF64" s="287"/>
      <c r="EG64" s="287"/>
      <c r="EH64" s="287"/>
      <c r="EI64" s="287"/>
      <c r="EJ64" s="287"/>
      <c r="EK64" s="287"/>
      <c r="EL64" s="287"/>
      <c r="EM64" s="287"/>
      <c r="EN64" s="287"/>
      <c r="EO64" s="287"/>
      <c r="EP64" s="287"/>
      <c r="EQ64" s="287"/>
      <c r="ER64" s="287"/>
      <c r="ES64" s="287"/>
      <c r="ET64" s="287"/>
      <c r="EU64" s="287"/>
      <c r="EV64" s="287"/>
      <c r="EW64" s="287"/>
      <c r="EX64" s="287"/>
      <c r="EY64" s="287"/>
      <c r="EZ64" s="287"/>
      <c r="FA64" s="287"/>
      <c r="FB64" s="287"/>
      <c r="FC64" s="287"/>
      <c r="FD64" s="287"/>
      <c r="FE64" s="287"/>
      <c r="FF64" s="287"/>
      <c r="FG64" s="287"/>
      <c r="FH64" s="287"/>
      <c r="FI64" s="287"/>
      <c r="FJ64" s="287"/>
      <c r="FK64" s="287"/>
      <c r="FL64" s="287"/>
      <c r="FM64" s="287"/>
      <c r="FN64" s="288"/>
    </row>
    <row r="65" spans="1:170" ht="20.25" customHeight="1">
      <c r="A65" s="672"/>
      <c r="B65" s="666"/>
      <c r="C65" s="666"/>
      <c r="D65" s="662"/>
      <c r="E65" s="662"/>
      <c r="F65" s="662"/>
      <c r="G65" s="662"/>
      <c r="H65" s="677"/>
      <c r="I65" s="662"/>
      <c r="J65" s="662"/>
      <c r="K65" s="664"/>
      <c r="L65" s="664"/>
      <c r="M65" s="679"/>
      <c r="N65" s="659"/>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S65" s="287"/>
      <c r="CT65" s="287"/>
      <c r="CU65" s="287"/>
      <c r="CV65" s="287"/>
      <c r="CW65" s="287"/>
      <c r="CX65" s="287"/>
      <c r="CY65" s="287"/>
      <c r="CZ65" s="287"/>
      <c r="DA65" s="287"/>
      <c r="DB65" s="287"/>
      <c r="DC65" s="287"/>
      <c r="DD65" s="287"/>
      <c r="DE65" s="287"/>
      <c r="DF65" s="287"/>
      <c r="DG65" s="287"/>
      <c r="DH65" s="287"/>
      <c r="DI65" s="287"/>
      <c r="DJ65" s="287"/>
      <c r="DK65" s="287"/>
      <c r="DL65" s="287"/>
      <c r="DM65" s="287"/>
      <c r="DN65" s="287"/>
      <c r="DO65" s="287"/>
      <c r="DP65" s="287"/>
      <c r="DQ65" s="287"/>
      <c r="DR65" s="287"/>
      <c r="DS65" s="287"/>
      <c r="DT65" s="287"/>
      <c r="DU65" s="287"/>
      <c r="DV65" s="287"/>
      <c r="DW65" s="287"/>
      <c r="DX65" s="287"/>
      <c r="DY65" s="287"/>
      <c r="DZ65" s="287"/>
      <c r="EA65" s="287"/>
      <c r="EB65" s="287"/>
      <c r="EC65" s="287"/>
      <c r="ED65" s="287"/>
      <c r="EE65" s="287"/>
      <c r="EF65" s="287"/>
      <c r="EG65" s="287"/>
      <c r="EH65" s="287"/>
      <c r="EI65" s="287"/>
      <c r="EJ65" s="287"/>
      <c r="EK65" s="287"/>
      <c r="EL65" s="287"/>
      <c r="EM65" s="287"/>
      <c r="EN65" s="287"/>
      <c r="EO65" s="287"/>
      <c r="EP65" s="287"/>
      <c r="EQ65" s="287"/>
      <c r="ER65" s="287"/>
      <c r="ES65" s="287"/>
      <c r="ET65" s="287"/>
      <c r="EU65" s="287"/>
      <c r="EV65" s="287"/>
      <c r="EW65" s="287"/>
      <c r="EX65" s="287"/>
      <c r="EY65" s="287"/>
      <c r="EZ65" s="287"/>
      <c r="FA65" s="287"/>
      <c r="FB65" s="287"/>
      <c r="FC65" s="287"/>
      <c r="FD65" s="287"/>
      <c r="FE65" s="287"/>
      <c r="FF65" s="287"/>
      <c r="FG65" s="287"/>
      <c r="FH65" s="287"/>
      <c r="FI65" s="287"/>
      <c r="FJ65" s="287"/>
      <c r="FK65" s="287"/>
      <c r="FL65" s="287"/>
      <c r="FM65" s="287"/>
      <c r="FN65" s="288"/>
    </row>
    <row r="66" spans="1:170" ht="20.25" customHeight="1">
      <c r="A66" s="672"/>
      <c r="B66" s="666"/>
      <c r="C66" s="666"/>
      <c r="D66" s="662"/>
      <c r="E66" s="662"/>
      <c r="F66" s="662"/>
      <c r="G66" s="662"/>
      <c r="H66" s="677"/>
      <c r="I66" s="662"/>
      <c r="J66" s="662"/>
      <c r="K66" s="664"/>
      <c r="L66" s="664"/>
      <c r="M66" s="679"/>
      <c r="N66" s="659"/>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c r="BV66" s="287"/>
      <c r="BW66" s="287"/>
      <c r="BX66" s="287"/>
      <c r="BY66" s="287"/>
      <c r="BZ66" s="287"/>
      <c r="CA66" s="287"/>
      <c r="CB66" s="287"/>
      <c r="CC66" s="287"/>
      <c r="CD66" s="287"/>
      <c r="CE66" s="287"/>
      <c r="CF66" s="287"/>
      <c r="CG66" s="287"/>
      <c r="CH66" s="287"/>
      <c r="CI66" s="287"/>
      <c r="CJ66" s="287"/>
      <c r="CK66" s="287"/>
      <c r="CL66" s="287"/>
      <c r="CM66" s="287"/>
      <c r="CN66" s="287"/>
      <c r="CO66" s="287"/>
      <c r="CP66" s="287"/>
      <c r="CQ66" s="287"/>
      <c r="CR66" s="287"/>
      <c r="CS66" s="287"/>
      <c r="CT66" s="287"/>
      <c r="CU66" s="287"/>
      <c r="CV66" s="287"/>
      <c r="CW66" s="287"/>
      <c r="CX66" s="287"/>
      <c r="CY66" s="287"/>
      <c r="CZ66" s="287"/>
      <c r="DA66" s="287"/>
      <c r="DB66" s="287"/>
      <c r="DC66" s="287"/>
      <c r="DD66" s="287"/>
      <c r="DE66" s="287"/>
      <c r="DF66" s="287"/>
      <c r="DG66" s="287"/>
      <c r="DH66" s="287"/>
      <c r="DI66" s="287"/>
      <c r="DJ66" s="287"/>
      <c r="DK66" s="287"/>
      <c r="DL66" s="287"/>
      <c r="DM66" s="287"/>
      <c r="DN66" s="287"/>
      <c r="DO66" s="287"/>
      <c r="DP66" s="287"/>
      <c r="DQ66" s="287"/>
      <c r="DR66" s="287"/>
      <c r="DS66" s="287"/>
      <c r="DT66" s="287"/>
      <c r="DU66" s="287"/>
      <c r="DV66" s="287"/>
      <c r="DW66" s="287"/>
      <c r="DX66" s="287"/>
      <c r="DY66" s="287"/>
      <c r="DZ66" s="287"/>
      <c r="EA66" s="287"/>
      <c r="EB66" s="287"/>
      <c r="EC66" s="287"/>
      <c r="ED66" s="287"/>
      <c r="EE66" s="287"/>
      <c r="EF66" s="287"/>
      <c r="EG66" s="287"/>
      <c r="EH66" s="287"/>
      <c r="EI66" s="287"/>
      <c r="EJ66" s="287"/>
      <c r="EK66" s="287"/>
      <c r="EL66" s="287"/>
      <c r="EM66" s="287"/>
      <c r="EN66" s="287"/>
      <c r="EO66" s="287"/>
      <c r="EP66" s="287"/>
      <c r="EQ66" s="287"/>
      <c r="ER66" s="287"/>
      <c r="ES66" s="287"/>
      <c r="ET66" s="287"/>
      <c r="EU66" s="287"/>
      <c r="EV66" s="287"/>
      <c r="EW66" s="287"/>
      <c r="EX66" s="287"/>
      <c r="EY66" s="287"/>
      <c r="EZ66" s="287"/>
      <c r="FA66" s="287"/>
      <c r="FB66" s="287"/>
      <c r="FC66" s="287"/>
      <c r="FD66" s="287"/>
      <c r="FE66" s="287"/>
      <c r="FF66" s="287"/>
      <c r="FG66" s="287"/>
      <c r="FH66" s="287"/>
      <c r="FI66" s="287"/>
      <c r="FJ66" s="287"/>
      <c r="FK66" s="287"/>
      <c r="FL66" s="287"/>
      <c r="FM66" s="287"/>
      <c r="FN66" s="288"/>
    </row>
    <row r="67" spans="1:170" ht="20.25" customHeight="1">
      <c r="A67" s="672"/>
      <c r="B67" s="666"/>
      <c r="C67" s="666"/>
      <c r="D67" s="662"/>
      <c r="E67" s="662"/>
      <c r="F67" s="662"/>
      <c r="G67" s="662"/>
      <c r="H67" s="677"/>
      <c r="I67" s="662"/>
      <c r="J67" s="662"/>
      <c r="K67" s="664"/>
      <c r="L67" s="664"/>
      <c r="M67" s="679"/>
      <c r="N67" s="659"/>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7"/>
      <c r="BZ67" s="287"/>
      <c r="CA67" s="287"/>
      <c r="CB67" s="287"/>
      <c r="CC67" s="287"/>
      <c r="CD67" s="287"/>
      <c r="CE67" s="287"/>
      <c r="CF67" s="287"/>
      <c r="CG67" s="287"/>
      <c r="CH67" s="287"/>
      <c r="CI67" s="287"/>
      <c r="CJ67" s="287"/>
      <c r="CK67" s="287"/>
      <c r="CL67" s="287"/>
      <c r="CM67" s="287"/>
      <c r="CN67" s="287"/>
      <c r="CO67" s="287"/>
      <c r="CP67" s="287"/>
      <c r="CQ67" s="287"/>
      <c r="CR67" s="287"/>
      <c r="CS67" s="287"/>
      <c r="CT67" s="287"/>
      <c r="CU67" s="287"/>
      <c r="CV67" s="287"/>
      <c r="CW67" s="287"/>
      <c r="CX67" s="287"/>
      <c r="CY67" s="287"/>
      <c r="CZ67" s="287"/>
      <c r="DA67" s="287"/>
      <c r="DB67" s="287"/>
      <c r="DC67" s="287"/>
      <c r="DD67" s="287"/>
      <c r="DE67" s="287"/>
      <c r="DF67" s="287"/>
      <c r="DG67" s="287"/>
      <c r="DH67" s="287"/>
      <c r="DI67" s="287"/>
      <c r="DJ67" s="287"/>
      <c r="DK67" s="287"/>
      <c r="DL67" s="287"/>
      <c r="DM67" s="287"/>
      <c r="DN67" s="287"/>
      <c r="DO67" s="287"/>
      <c r="DP67" s="287"/>
      <c r="DQ67" s="287"/>
      <c r="DR67" s="287"/>
      <c r="DS67" s="287"/>
      <c r="DT67" s="287"/>
      <c r="DU67" s="287"/>
      <c r="DV67" s="287"/>
      <c r="DW67" s="287"/>
      <c r="DX67" s="287"/>
      <c r="DY67" s="287"/>
      <c r="DZ67" s="287"/>
      <c r="EA67" s="287"/>
      <c r="EB67" s="287"/>
      <c r="EC67" s="287"/>
      <c r="ED67" s="287"/>
      <c r="EE67" s="287"/>
      <c r="EF67" s="287"/>
      <c r="EG67" s="287"/>
      <c r="EH67" s="287"/>
      <c r="EI67" s="287"/>
      <c r="EJ67" s="287"/>
      <c r="EK67" s="287"/>
      <c r="EL67" s="287"/>
      <c r="EM67" s="287"/>
      <c r="EN67" s="287"/>
      <c r="EO67" s="287"/>
      <c r="EP67" s="287"/>
      <c r="EQ67" s="287"/>
      <c r="ER67" s="287"/>
      <c r="ES67" s="287"/>
      <c r="ET67" s="287"/>
      <c r="EU67" s="287"/>
      <c r="EV67" s="287"/>
      <c r="EW67" s="287"/>
      <c r="EX67" s="287"/>
      <c r="EY67" s="287"/>
      <c r="EZ67" s="287"/>
      <c r="FA67" s="287"/>
      <c r="FB67" s="287"/>
      <c r="FC67" s="287"/>
      <c r="FD67" s="287"/>
      <c r="FE67" s="287"/>
      <c r="FF67" s="287"/>
      <c r="FG67" s="287"/>
      <c r="FH67" s="287"/>
      <c r="FI67" s="287"/>
      <c r="FJ67" s="287"/>
      <c r="FK67" s="287"/>
      <c r="FL67" s="287"/>
      <c r="FM67" s="287"/>
      <c r="FN67" s="288"/>
    </row>
    <row r="68" spans="1:170" ht="20.25" customHeight="1">
      <c r="A68" s="672"/>
      <c r="B68" s="666"/>
      <c r="C68" s="666"/>
      <c r="D68" s="662"/>
      <c r="E68" s="662"/>
      <c r="F68" s="662"/>
      <c r="G68" s="662"/>
      <c r="H68" s="677"/>
      <c r="I68" s="662"/>
      <c r="J68" s="662"/>
      <c r="K68" s="664"/>
      <c r="L68" s="664"/>
      <c r="M68" s="679"/>
      <c r="N68" s="659"/>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7"/>
      <c r="BZ68" s="287"/>
      <c r="CA68" s="287"/>
      <c r="CB68" s="287"/>
      <c r="CC68" s="287"/>
      <c r="CD68" s="287"/>
      <c r="CE68" s="287"/>
      <c r="CF68" s="287"/>
      <c r="CG68" s="287"/>
      <c r="CH68" s="287"/>
      <c r="CI68" s="287"/>
      <c r="CJ68" s="287"/>
      <c r="CK68" s="287"/>
      <c r="CL68" s="287"/>
      <c r="CM68" s="287"/>
      <c r="CN68" s="287"/>
      <c r="CO68" s="287"/>
      <c r="CP68" s="287"/>
      <c r="CQ68" s="287"/>
      <c r="CR68" s="287"/>
      <c r="CS68" s="287"/>
      <c r="CT68" s="287"/>
      <c r="CU68" s="287"/>
      <c r="CV68" s="287"/>
      <c r="CW68" s="287"/>
      <c r="CX68" s="287"/>
      <c r="CY68" s="287"/>
      <c r="CZ68" s="287"/>
      <c r="DA68" s="287"/>
      <c r="DB68" s="287"/>
      <c r="DC68" s="287"/>
      <c r="DD68" s="287"/>
      <c r="DE68" s="287"/>
      <c r="DF68" s="287"/>
      <c r="DG68" s="287"/>
      <c r="DH68" s="287"/>
      <c r="DI68" s="287"/>
      <c r="DJ68" s="287"/>
      <c r="DK68" s="287"/>
      <c r="DL68" s="287"/>
      <c r="DM68" s="287"/>
      <c r="DN68" s="287"/>
      <c r="DO68" s="287"/>
      <c r="DP68" s="287"/>
      <c r="DQ68" s="287"/>
      <c r="DR68" s="287"/>
      <c r="DS68" s="287"/>
      <c r="DT68" s="287"/>
      <c r="DU68" s="287"/>
      <c r="DV68" s="287"/>
      <c r="DW68" s="287"/>
      <c r="DX68" s="287"/>
      <c r="DY68" s="287"/>
      <c r="DZ68" s="287"/>
      <c r="EA68" s="287"/>
      <c r="EB68" s="287"/>
      <c r="EC68" s="287"/>
      <c r="ED68" s="287"/>
      <c r="EE68" s="287"/>
      <c r="EF68" s="287"/>
      <c r="EG68" s="287"/>
      <c r="EH68" s="287"/>
      <c r="EI68" s="287"/>
      <c r="EJ68" s="287"/>
      <c r="EK68" s="287"/>
      <c r="EL68" s="287"/>
      <c r="EM68" s="287"/>
      <c r="EN68" s="287"/>
      <c r="EO68" s="287"/>
      <c r="EP68" s="287"/>
      <c r="EQ68" s="287"/>
      <c r="ER68" s="287"/>
      <c r="ES68" s="287"/>
      <c r="ET68" s="287"/>
      <c r="EU68" s="287"/>
      <c r="EV68" s="287"/>
      <c r="EW68" s="287"/>
      <c r="EX68" s="287"/>
      <c r="EY68" s="287"/>
      <c r="EZ68" s="287"/>
      <c r="FA68" s="287"/>
      <c r="FB68" s="287"/>
      <c r="FC68" s="287"/>
      <c r="FD68" s="287"/>
      <c r="FE68" s="287"/>
      <c r="FF68" s="287"/>
      <c r="FG68" s="287"/>
      <c r="FH68" s="287"/>
      <c r="FI68" s="287"/>
      <c r="FJ68" s="287"/>
      <c r="FK68" s="287"/>
      <c r="FL68" s="287"/>
      <c r="FM68" s="287"/>
      <c r="FN68" s="288"/>
    </row>
    <row r="69" spans="1:170" s="275" customFormat="1" ht="20.25" customHeight="1">
      <c r="A69" s="672">
        <f>'7- Mapa Final'!A70</f>
        <v>7</v>
      </c>
      <c r="B69" s="666" t="str">
        <f>'7- Mapa Final'!B70</f>
        <v>Suspensión de actividades en las sedes por emergencias, fenómenos naturales o de orden publico</v>
      </c>
      <c r="C69" s="666" t="str">
        <f>'7- Mapa Final'!C70</f>
        <v>Pérdidas humanas, materiales y económicas por eventos asociados a la ocurrencia de una emergencia, desastre o fenómenos naturales o de orden publico</v>
      </c>
      <c r="D69" s="667" t="str">
        <f>'7- Mapa Final'!J70</f>
        <v>Muy Baja - 1</v>
      </c>
      <c r="E69" s="667" t="str">
        <f>'7- Mapa Final'!K70</f>
        <v>Moderado - 3</v>
      </c>
      <c r="F69" s="662" t="str">
        <f>'7- Mapa Final'!M70</f>
        <v>Moderado - 3</v>
      </c>
      <c r="G69" s="662" t="str">
        <f>'7- Mapa Final'!N70</f>
        <v>Reducir (Mitigar)</v>
      </c>
      <c r="H69" s="677" t="str">
        <f>'7- Mapa Final'!O70</f>
        <v>Informe trimestral de los servicios administrativos y generales a cargo de la dependencia</v>
      </c>
      <c r="I69" s="662" t="s">
        <v>542</v>
      </c>
      <c r="J69" s="662"/>
      <c r="K69" s="663">
        <v>45566</v>
      </c>
      <c r="L69" s="663">
        <v>45657</v>
      </c>
      <c r="M69" s="680" t="s">
        <v>587</v>
      </c>
      <c r="N69" s="661" t="s">
        <v>428</v>
      </c>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286"/>
      <c r="BO69" s="286"/>
      <c r="BP69" s="286"/>
      <c r="BQ69" s="286"/>
      <c r="BR69" s="286"/>
      <c r="BS69" s="286"/>
      <c r="BT69" s="286"/>
      <c r="BU69" s="286"/>
      <c r="BV69" s="286"/>
      <c r="BW69" s="286"/>
      <c r="BX69" s="286"/>
      <c r="BY69" s="286"/>
      <c r="BZ69" s="286"/>
      <c r="CA69" s="286"/>
      <c r="CB69" s="286"/>
      <c r="CC69" s="286"/>
      <c r="CD69" s="286"/>
      <c r="CE69" s="286"/>
      <c r="CF69" s="286"/>
      <c r="CG69" s="286"/>
      <c r="CH69" s="286"/>
      <c r="CI69" s="286"/>
      <c r="CJ69" s="286"/>
      <c r="CK69" s="286"/>
      <c r="CL69" s="286"/>
      <c r="CM69" s="286"/>
      <c r="CN69" s="286"/>
      <c r="CO69" s="286"/>
      <c r="CP69" s="286"/>
      <c r="CQ69" s="286"/>
      <c r="CR69" s="286"/>
      <c r="CS69" s="286"/>
      <c r="CT69" s="286"/>
      <c r="CU69" s="286"/>
      <c r="CV69" s="286"/>
      <c r="CW69" s="286"/>
      <c r="CX69" s="286"/>
      <c r="CY69" s="286"/>
      <c r="CZ69" s="286"/>
      <c r="DA69" s="286"/>
      <c r="DB69" s="286"/>
      <c r="DC69" s="286"/>
      <c r="DD69" s="286"/>
      <c r="DE69" s="286"/>
      <c r="DF69" s="286"/>
      <c r="DG69" s="286"/>
      <c r="DH69" s="286"/>
      <c r="DI69" s="286"/>
      <c r="DJ69" s="286"/>
      <c r="DK69" s="286"/>
      <c r="DL69" s="286"/>
      <c r="DM69" s="286"/>
      <c r="DN69" s="286"/>
      <c r="DO69" s="286"/>
      <c r="DP69" s="286"/>
      <c r="DQ69" s="286"/>
      <c r="DR69" s="286"/>
      <c r="DS69" s="286"/>
      <c r="DT69" s="286"/>
      <c r="DU69" s="286"/>
      <c r="DV69" s="286"/>
      <c r="DW69" s="286"/>
      <c r="DX69" s="286"/>
      <c r="DY69" s="286"/>
      <c r="DZ69" s="286"/>
      <c r="EA69" s="286"/>
      <c r="EB69" s="286"/>
      <c r="EC69" s="286"/>
      <c r="ED69" s="286"/>
      <c r="EE69" s="286"/>
      <c r="EF69" s="286"/>
      <c r="EG69" s="286"/>
      <c r="EH69" s="286"/>
      <c r="EI69" s="286"/>
      <c r="EJ69" s="286"/>
      <c r="EK69" s="286"/>
      <c r="EL69" s="286"/>
      <c r="EM69" s="286"/>
      <c r="EN69" s="286"/>
      <c r="EO69" s="286"/>
      <c r="EP69" s="286"/>
      <c r="EQ69" s="286"/>
      <c r="ER69" s="286"/>
      <c r="ES69" s="286"/>
      <c r="ET69" s="286"/>
      <c r="EU69" s="286"/>
      <c r="EV69" s="286"/>
      <c r="EW69" s="286"/>
      <c r="EX69" s="286"/>
      <c r="EY69" s="286"/>
      <c r="EZ69" s="286"/>
      <c r="FA69" s="286"/>
      <c r="FB69" s="286"/>
      <c r="FC69" s="286"/>
      <c r="FD69" s="286"/>
      <c r="FE69" s="286"/>
      <c r="FF69" s="286"/>
      <c r="FG69" s="286"/>
      <c r="FH69" s="286"/>
      <c r="FI69" s="286"/>
      <c r="FJ69" s="286"/>
      <c r="FK69" s="286"/>
      <c r="FL69" s="286"/>
      <c r="FM69" s="286"/>
      <c r="FN69" s="286"/>
    </row>
    <row r="70" spans="1:170" s="275" customFormat="1" ht="20.25" customHeight="1">
      <c r="A70" s="672"/>
      <c r="B70" s="666"/>
      <c r="C70" s="666"/>
      <c r="D70" s="662"/>
      <c r="E70" s="662"/>
      <c r="F70" s="662"/>
      <c r="G70" s="662"/>
      <c r="H70" s="677"/>
      <c r="I70" s="662"/>
      <c r="J70" s="662"/>
      <c r="K70" s="664"/>
      <c r="L70" s="664"/>
      <c r="M70" s="680"/>
      <c r="N70" s="661"/>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6"/>
      <c r="AY70" s="286"/>
      <c r="AZ70" s="286"/>
      <c r="BA70" s="286"/>
      <c r="BB70" s="286"/>
      <c r="BC70" s="286"/>
      <c r="BD70" s="286"/>
      <c r="BE70" s="286"/>
      <c r="BF70" s="286"/>
      <c r="BG70" s="286"/>
      <c r="BH70" s="286"/>
      <c r="BI70" s="286"/>
      <c r="BJ70" s="286"/>
      <c r="BK70" s="286"/>
      <c r="BL70" s="286"/>
      <c r="BM70" s="286"/>
      <c r="BN70" s="286"/>
      <c r="BO70" s="286"/>
      <c r="BP70" s="286"/>
      <c r="BQ70" s="286"/>
      <c r="BR70" s="286"/>
      <c r="BS70" s="286"/>
      <c r="BT70" s="286"/>
      <c r="BU70" s="286"/>
      <c r="BV70" s="286"/>
      <c r="BW70" s="286"/>
      <c r="BX70" s="286"/>
      <c r="BY70" s="286"/>
      <c r="BZ70" s="286"/>
      <c r="CA70" s="286"/>
      <c r="CB70" s="286"/>
      <c r="CC70" s="286"/>
      <c r="CD70" s="286"/>
      <c r="CE70" s="286"/>
      <c r="CF70" s="286"/>
      <c r="CG70" s="286"/>
      <c r="CH70" s="286"/>
      <c r="CI70" s="286"/>
      <c r="CJ70" s="286"/>
      <c r="CK70" s="286"/>
      <c r="CL70" s="286"/>
      <c r="CM70" s="286"/>
      <c r="CN70" s="286"/>
      <c r="CO70" s="286"/>
      <c r="CP70" s="286"/>
      <c r="CQ70" s="286"/>
      <c r="CR70" s="286"/>
      <c r="CS70" s="286"/>
      <c r="CT70" s="286"/>
      <c r="CU70" s="286"/>
      <c r="CV70" s="286"/>
      <c r="CW70" s="286"/>
      <c r="CX70" s="286"/>
      <c r="CY70" s="286"/>
      <c r="CZ70" s="286"/>
      <c r="DA70" s="286"/>
      <c r="DB70" s="286"/>
      <c r="DC70" s="286"/>
      <c r="DD70" s="286"/>
      <c r="DE70" s="286"/>
      <c r="DF70" s="286"/>
      <c r="DG70" s="286"/>
      <c r="DH70" s="286"/>
      <c r="DI70" s="286"/>
      <c r="DJ70" s="286"/>
      <c r="DK70" s="286"/>
      <c r="DL70" s="286"/>
      <c r="DM70" s="286"/>
      <c r="DN70" s="286"/>
      <c r="DO70" s="286"/>
      <c r="DP70" s="286"/>
      <c r="DQ70" s="286"/>
      <c r="DR70" s="286"/>
      <c r="DS70" s="286"/>
      <c r="DT70" s="286"/>
      <c r="DU70" s="286"/>
      <c r="DV70" s="286"/>
      <c r="DW70" s="286"/>
      <c r="DX70" s="286"/>
      <c r="DY70" s="286"/>
      <c r="DZ70" s="286"/>
      <c r="EA70" s="286"/>
      <c r="EB70" s="286"/>
      <c r="EC70" s="286"/>
      <c r="ED70" s="286"/>
      <c r="EE70" s="286"/>
      <c r="EF70" s="286"/>
      <c r="EG70" s="286"/>
      <c r="EH70" s="286"/>
      <c r="EI70" s="286"/>
      <c r="EJ70" s="286"/>
      <c r="EK70" s="286"/>
      <c r="EL70" s="286"/>
      <c r="EM70" s="286"/>
      <c r="EN70" s="286"/>
      <c r="EO70" s="286"/>
      <c r="EP70" s="286"/>
      <c r="EQ70" s="286"/>
      <c r="ER70" s="286"/>
      <c r="ES70" s="286"/>
      <c r="ET70" s="286"/>
      <c r="EU70" s="286"/>
      <c r="EV70" s="286"/>
      <c r="EW70" s="286"/>
      <c r="EX70" s="286"/>
      <c r="EY70" s="286"/>
      <c r="EZ70" s="286"/>
      <c r="FA70" s="286"/>
      <c r="FB70" s="286"/>
      <c r="FC70" s="286"/>
      <c r="FD70" s="286"/>
      <c r="FE70" s="286"/>
      <c r="FF70" s="286"/>
      <c r="FG70" s="286"/>
      <c r="FH70" s="286"/>
      <c r="FI70" s="286"/>
      <c r="FJ70" s="286"/>
      <c r="FK70" s="286"/>
      <c r="FL70" s="286"/>
      <c r="FM70" s="286"/>
      <c r="FN70" s="286"/>
    </row>
    <row r="71" spans="1:170" s="275" customFormat="1" ht="20.25" customHeight="1">
      <c r="A71" s="672"/>
      <c r="B71" s="666"/>
      <c r="C71" s="666"/>
      <c r="D71" s="662"/>
      <c r="E71" s="662"/>
      <c r="F71" s="662"/>
      <c r="G71" s="662"/>
      <c r="H71" s="677"/>
      <c r="I71" s="662"/>
      <c r="J71" s="662"/>
      <c r="K71" s="664"/>
      <c r="L71" s="664"/>
      <c r="M71" s="680"/>
      <c r="N71" s="661"/>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6"/>
      <c r="BR71" s="286"/>
      <c r="BS71" s="286"/>
      <c r="BT71" s="286"/>
      <c r="BU71" s="286"/>
      <c r="BV71" s="286"/>
      <c r="BW71" s="286"/>
      <c r="BX71" s="286"/>
      <c r="BY71" s="286"/>
      <c r="BZ71" s="286"/>
      <c r="CA71" s="286"/>
      <c r="CB71" s="286"/>
      <c r="CC71" s="286"/>
      <c r="CD71" s="286"/>
      <c r="CE71" s="286"/>
      <c r="CF71" s="286"/>
      <c r="CG71" s="286"/>
      <c r="CH71" s="286"/>
      <c r="CI71" s="286"/>
      <c r="CJ71" s="286"/>
      <c r="CK71" s="286"/>
      <c r="CL71" s="286"/>
      <c r="CM71" s="286"/>
      <c r="CN71" s="286"/>
      <c r="CO71" s="286"/>
      <c r="CP71" s="286"/>
      <c r="CQ71" s="286"/>
      <c r="CR71" s="286"/>
      <c r="CS71" s="286"/>
      <c r="CT71" s="286"/>
      <c r="CU71" s="286"/>
      <c r="CV71" s="286"/>
      <c r="CW71" s="286"/>
      <c r="CX71" s="286"/>
      <c r="CY71" s="286"/>
      <c r="CZ71" s="286"/>
      <c r="DA71" s="286"/>
      <c r="DB71" s="286"/>
      <c r="DC71" s="286"/>
      <c r="DD71" s="286"/>
      <c r="DE71" s="286"/>
      <c r="DF71" s="286"/>
      <c r="DG71" s="286"/>
      <c r="DH71" s="286"/>
      <c r="DI71" s="286"/>
      <c r="DJ71" s="286"/>
      <c r="DK71" s="286"/>
      <c r="DL71" s="286"/>
      <c r="DM71" s="286"/>
      <c r="DN71" s="286"/>
      <c r="DO71" s="286"/>
      <c r="DP71" s="286"/>
      <c r="DQ71" s="286"/>
      <c r="DR71" s="286"/>
      <c r="DS71" s="286"/>
      <c r="DT71" s="286"/>
      <c r="DU71" s="286"/>
      <c r="DV71" s="286"/>
      <c r="DW71" s="286"/>
      <c r="DX71" s="286"/>
      <c r="DY71" s="286"/>
      <c r="DZ71" s="286"/>
      <c r="EA71" s="286"/>
      <c r="EB71" s="286"/>
      <c r="EC71" s="286"/>
      <c r="ED71" s="286"/>
      <c r="EE71" s="286"/>
      <c r="EF71" s="286"/>
      <c r="EG71" s="286"/>
      <c r="EH71" s="286"/>
      <c r="EI71" s="286"/>
      <c r="EJ71" s="286"/>
      <c r="EK71" s="286"/>
      <c r="EL71" s="286"/>
      <c r="EM71" s="286"/>
      <c r="EN71" s="286"/>
      <c r="EO71" s="286"/>
      <c r="EP71" s="286"/>
      <c r="EQ71" s="286"/>
      <c r="ER71" s="286"/>
      <c r="ES71" s="286"/>
      <c r="ET71" s="286"/>
      <c r="EU71" s="286"/>
      <c r="EV71" s="286"/>
      <c r="EW71" s="286"/>
      <c r="EX71" s="286"/>
      <c r="EY71" s="286"/>
      <c r="EZ71" s="286"/>
      <c r="FA71" s="286"/>
      <c r="FB71" s="286"/>
      <c r="FC71" s="286"/>
      <c r="FD71" s="286"/>
      <c r="FE71" s="286"/>
      <c r="FF71" s="286"/>
      <c r="FG71" s="286"/>
      <c r="FH71" s="286"/>
      <c r="FI71" s="286"/>
      <c r="FJ71" s="286"/>
      <c r="FK71" s="286"/>
      <c r="FL71" s="286"/>
      <c r="FM71" s="286"/>
      <c r="FN71" s="286"/>
    </row>
    <row r="72" spans="1:170" s="275" customFormat="1" ht="20.25" customHeight="1">
      <c r="A72" s="672"/>
      <c r="B72" s="666"/>
      <c r="C72" s="666"/>
      <c r="D72" s="662"/>
      <c r="E72" s="662"/>
      <c r="F72" s="662"/>
      <c r="G72" s="662"/>
      <c r="H72" s="677"/>
      <c r="I72" s="662"/>
      <c r="J72" s="662"/>
      <c r="K72" s="664"/>
      <c r="L72" s="664"/>
      <c r="M72" s="680"/>
      <c r="N72" s="661"/>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286"/>
      <c r="AO72" s="286"/>
      <c r="AP72" s="286"/>
      <c r="AQ72" s="286"/>
      <c r="AR72" s="286"/>
      <c r="AS72" s="286"/>
      <c r="AT72" s="286"/>
      <c r="AU72" s="286"/>
      <c r="AV72" s="286"/>
      <c r="AW72" s="286"/>
      <c r="AX72" s="286"/>
      <c r="AY72" s="286"/>
      <c r="AZ72" s="286"/>
      <c r="BA72" s="286"/>
      <c r="BB72" s="286"/>
      <c r="BC72" s="286"/>
      <c r="BD72" s="286"/>
      <c r="BE72" s="286"/>
      <c r="BF72" s="286"/>
      <c r="BG72" s="286"/>
      <c r="BH72" s="286"/>
      <c r="BI72" s="286"/>
      <c r="BJ72" s="286"/>
      <c r="BK72" s="286"/>
      <c r="BL72" s="286"/>
      <c r="BM72" s="286"/>
      <c r="BN72" s="286"/>
      <c r="BO72" s="286"/>
      <c r="BP72" s="286"/>
      <c r="BQ72" s="286"/>
      <c r="BR72" s="286"/>
      <c r="BS72" s="286"/>
      <c r="BT72" s="286"/>
      <c r="BU72" s="286"/>
      <c r="BV72" s="286"/>
      <c r="BW72" s="286"/>
      <c r="BX72" s="286"/>
      <c r="BY72" s="286"/>
      <c r="BZ72" s="286"/>
      <c r="CA72" s="286"/>
      <c r="CB72" s="286"/>
      <c r="CC72" s="286"/>
      <c r="CD72" s="286"/>
      <c r="CE72" s="286"/>
      <c r="CF72" s="286"/>
      <c r="CG72" s="286"/>
      <c r="CH72" s="286"/>
      <c r="CI72" s="286"/>
      <c r="CJ72" s="286"/>
      <c r="CK72" s="286"/>
      <c r="CL72" s="286"/>
      <c r="CM72" s="286"/>
      <c r="CN72" s="286"/>
      <c r="CO72" s="286"/>
      <c r="CP72" s="286"/>
      <c r="CQ72" s="286"/>
      <c r="CR72" s="286"/>
      <c r="CS72" s="286"/>
      <c r="CT72" s="286"/>
      <c r="CU72" s="286"/>
      <c r="CV72" s="286"/>
      <c r="CW72" s="286"/>
      <c r="CX72" s="286"/>
      <c r="CY72" s="286"/>
      <c r="CZ72" s="286"/>
      <c r="DA72" s="286"/>
      <c r="DB72" s="286"/>
      <c r="DC72" s="286"/>
      <c r="DD72" s="286"/>
      <c r="DE72" s="286"/>
      <c r="DF72" s="286"/>
      <c r="DG72" s="286"/>
      <c r="DH72" s="286"/>
      <c r="DI72" s="286"/>
      <c r="DJ72" s="286"/>
      <c r="DK72" s="286"/>
      <c r="DL72" s="286"/>
      <c r="DM72" s="286"/>
      <c r="DN72" s="286"/>
      <c r="DO72" s="286"/>
      <c r="DP72" s="286"/>
      <c r="DQ72" s="286"/>
      <c r="DR72" s="286"/>
      <c r="DS72" s="286"/>
      <c r="DT72" s="286"/>
      <c r="DU72" s="286"/>
      <c r="DV72" s="286"/>
      <c r="DW72" s="286"/>
      <c r="DX72" s="286"/>
      <c r="DY72" s="286"/>
      <c r="DZ72" s="286"/>
      <c r="EA72" s="286"/>
      <c r="EB72" s="286"/>
      <c r="EC72" s="286"/>
      <c r="ED72" s="286"/>
      <c r="EE72" s="286"/>
      <c r="EF72" s="286"/>
      <c r="EG72" s="286"/>
      <c r="EH72" s="286"/>
      <c r="EI72" s="286"/>
      <c r="EJ72" s="286"/>
      <c r="EK72" s="286"/>
      <c r="EL72" s="286"/>
      <c r="EM72" s="286"/>
      <c r="EN72" s="286"/>
      <c r="EO72" s="286"/>
      <c r="EP72" s="286"/>
      <c r="EQ72" s="286"/>
      <c r="ER72" s="286"/>
      <c r="ES72" s="286"/>
      <c r="ET72" s="286"/>
      <c r="EU72" s="286"/>
      <c r="EV72" s="286"/>
      <c r="EW72" s="286"/>
      <c r="EX72" s="286"/>
      <c r="EY72" s="286"/>
      <c r="EZ72" s="286"/>
      <c r="FA72" s="286"/>
      <c r="FB72" s="286"/>
      <c r="FC72" s="286"/>
      <c r="FD72" s="286"/>
      <c r="FE72" s="286"/>
      <c r="FF72" s="286"/>
      <c r="FG72" s="286"/>
      <c r="FH72" s="286"/>
      <c r="FI72" s="286"/>
      <c r="FJ72" s="286"/>
      <c r="FK72" s="286"/>
      <c r="FL72" s="286"/>
      <c r="FM72" s="286"/>
      <c r="FN72" s="286"/>
    </row>
    <row r="73" spans="1:170" s="275" customFormat="1" ht="20.25" customHeight="1">
      <c r="A73" s="672"/>
      <c r="B73" s="666"/>
      <c r="C73" s="666"/>
      <c r="D73" s="662"/>
      <c r="E73" s="662"/>
      <c r="F73" s="662"/>
      <c r="G73" s="662"/>
      <c r="H73" s="677"/>
      <c r="I73" s="662"/>
      <c r="J73" s="662"/>
      <c r="K73" s="664"/>
      <c r="L73" s="664"/>
      <c r="M73" s="680"/>
      <c r="N73" s="661"/>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6"/>
      <c r="AY73" s="286"/>
      <c r="AZ73" s="286"/>
      <c r="BA73" s="286"/>
      <c r="BB73" s="286"/>
      <c r="BC73" s="286"/>
      <c r="BD73" s="286"/>
      <c r="BE73" s="286"/>
      <c r="BF73" s="286"/>
      <c r="BG73" s="286"/>
      <c r="BH73" s="286"/>
      <c r="BI73" s="286"/>
      <c r="BJ73" s="286"/>
      <c r="BK73" s="286"/>
      <c r="BL73" s="286"/>
      <c r="BM73" s="286"/>
      <c r="BN73" s="286"/>
      <c r="BO73" s="286"/>
      <c r="BP73" s="286"/>
      <c r="BQ73" s="286"/>
      <c r="BR73" s="286"/>
      <c r="BS73" s="286"/>
      <c r="BT73" s="286"/>
      <c r="BU73" s="286"/>
      <c r="BV73" s="286"/>
      <c r="BW73" s="286"/>
      <c r="BX73" s="286"/>
      <c r="BY73" s="286"/>
      <c r="BZ73" s="286"/>
      <c r="CA73" s="286"/>
      <c r="CB73" s="286"/>
      <c r="CC73" s="286"/>
      <c r="CD73" s="286"/>
      <c r="CE73" s="286"/>
      <c r="CF73" s="286"/>
      <c r="CG73" s="286"/>
      <c r="CH73" s="286"/>
      <c r="CI73" s="286"/>
      <c r="CJ73" s="286"/>
      <c r="CK73" s="286"/>
      <c r="CL73" s="286"/>
      <c r="CM73" s="286"/>
      <c r="CN73" s="286"/>
      <c r="CO73" s="286"/>
      <c r="CP73" s="286"/>
      <c r="CQ73" s="286"/>
      <c r="CR73" s="286"/>
      <c r="CS73" s="286"/>
      <c r="CT73" s="286"/>
      <c r="CU73" s="286"/>
      <c r="CV73" s="286"/>
      <c r="CW73" s="286"/>
      <c r="CX73" s="286"/>
      <c r="CY73" s="286"/>
      <c r="CZ73" s="286"/>
      <c r="DA73" s="286"/>
      <c r="DB73" s="286"/>
      <c r="DC73" s="286"/>
      <c r="DD73" s="286"/>
      <c r="DE73" s="286"/>
      <c r="DF73" s="286"/>
      <c r="DG73" s="286"/>
      <c r="DH73" s="286"/>
      <c r="DI73" s="286"/>
      <c r="DJ73" s="286"/>
      <c r="DK73" s="286"/>
      <c r="DL73" s="286"/>
      <c r="DM73" s="286"/>
      <c r="DN73" s="286"/>
      <c r="DO73" s="286"/>
      <c r="DP73" s="286"/>
      <c r="DQ73" s="286"/>
      <c r="DR73" s="286"/>
      <c r="DS73" s="286"/>
      <c r="DT73" s="286"/>
      <c r="DU73" s="286"/>
      <c r="DV73" s="286"/>
      <c r="DW73" s="286"/>
      <c r="DX73" s="286"/>
      <c r="DY73" s="286"/>
      <c r="DZ73" s="286"/>
      <c r="EA73" s="286"/>
      <c r="EB73" s="286"/>
      <c r="EC73" s="286"/>
      <c r="ED73" s="286"/>
      <c r="EE73" s="286"/>
      <c r="EF73" s="286"/>
      <c r="EG73" s="286"/>
      <c r="EH73" s="286"/>
      <c r="EI73" s="286"/>
      <c r="EJ73" s="286"/>
      <c r="EK73" s="286"/>
      <c r="EL73" s="286"/>
      <c r="EM73" s="286"/>
      <c r="EN73" s="286"/>
      <c r="EO73" s="286"/>
      <c r="EP73" s="286"/>
      <c r="EQ73" s="286"/>
      <c r="ER73" s="286"/>
      <c r="ES73" s="286"/>
      <c r="ET73" s="286"/>
      <c r="EU73" s="286"/>
      <c r="EV73" s="286"/>
      <c r="EW73" s="286"/>
      <c r="EX73" s="286"/>
      <c r="EY73" s="286"/>
      <c r="EZ73" s="286"/>
      <c r="FA73" s="286"/>
      <c r="FB73" s="286"/>
      <c r="FC73" s="286"/>
      <c r="FD73" s="286"/>
      <c r="FE73" s="286"/>
      <c r="FF73" s="286"/>
      <c r="FG73" s="286"/>
      <c r="FH73" s="286"/>
      <c r="FI73" s="286"/>
      <c r="FJ73" s="286"/>
      <c r="FK73" s="286"/>
      <c r="FL73" s="286"/>
      <c r="FM73" s="286"/>
      <c r="FN73" s="286"/>
    </row>
    <row r="74" spans="1:170" ht="20.25" customHeight="1">
      <c r="A74" s="672"/>
      <c r="B74" s="666"/>
      <c r="C74" s="666"/>
      <c r="D74" s="662"/>
      <c r="E74" s="662"/>
      <c r="F74" s="662"/>
      <c r="G74" s="662"/>
      <c r="H74" s="677"/>
      <c r="I74" s="662"/>
      <c r="J74" s="662"/>
      <c r="K74" s="664"/>
      <c r="L74" s="664"/>
      <c r="M74" s="680"/>
      <c r="N74" s="661"/>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c r="CF74" s="287"/>
      <c r="CG74" s="287"/>
      <c r="CH74" s="287"/>
      <c r="CI74" s="287"/>
      <c r="CJ74" s="287"/>
      <c r="CK74" s="287"/>
      <c r="CL74" s="287"/>
      <c r="CM74" s="287"/>
      <c r="CN74" s="287"/>
      <c r="CO74" s="287"/>
      <c r="CP74" s="287"/>
      <c r="CQ74" s="287"/>
      <c r="CR74" s="287"/>
      <c r="CS74" s="287"/>
      <c r="CT74" s="287"/>
      <c r="CU74" s="287"/>
      <c r="CV74" s="287"/>
      <c r="CW74" s="287"/>
      <c r="CX74" s="287"/>
      <c r="CY74" s="287"/>
      <c r="CZ74" s="287"/>
      <c r="DA74" s="287"/>
      <c r="DB74" s="287"/>
      <c r="DC74" s="287"/>
      <c r="DD74" s="287"/>
      <c r="DE74" s="287"/>
      <c r="DF74" s="287"/>
      <c r="DG74" s="287"/>
      <c r="DH74" s="287"/>
      <c r="DI74" s="287"/>
      <c r="DJ74" s="287"/>
      <c r="DK74" s="287"/>
      <c r="DL74" s="287"/>
      <c r="DM74" s="287"/>
      <c r="DN74" s="287"/>
      <c r="DO74" s="287"/>
      <c r="DP74" s="287"/>
      <c r="DQ74" s="287"/>
      <c r="DR74" s="287"/>
      <c r="DS74" s="287"/>
      <c r="DT74" s="287"/>
      <c r="DU74" s="287"/>
      <c r="DV74" s="287"/>
      <c r="DW74" s="287"/>
      <c r="DX74" s="287"/>
      <c r="DY74" s="287"/>
      <c r="DZ74" s="287"/>
      <c r="EA74" s="287"/>
      <c r="EB74" s="287"/>
      <c r="EC74" s="287"/>
      <c r="ED74" s="287"/>
      <c r="EE74" s="287"/>
      <c r="EF74" s="287"/>
      <c r="EG74" s="287"/>
      <c r="EH74" s="287"/>
      <c r="EI74" s="287"/>
      <c r="EJ74" s="287"/>
      <c r="EK74" s="287"/>
      <c r="EL74" s="287"/>
      <c r="EM74" s="287"/>
      <c r="EN74" s="287"/>
      <c r="EO74" s="287"/>
      <c r="EP74" s="287"/>
      <c r="EQ74" s="287"/>
      <c r="ER74" s="287"/>
      <c r="ES74" s="287"/>
      <c r="ET74" s="287"/>
      <c r="EU74" s="287"/>
      <c r="EV74" s="287"/>
      <c r="EW74" s="287"/>
      <c r="EX74" s="287"/>
      <c r="EY74" s="287"/>
      <c r="EZ74" s="287"/>
      <c r="FA74" s="287"/>
      <c r="FB74" s="287"/>
      <c r="FC74" s="287"/>
      <c r="FD74" s="287"/>
      <c r="FE74" s="287"/>
      <c r="FF74" s="287"/>
      <c r="FG74" s="287"/>
      <c r="FH74" s="287"/>
      <c r="FI74" s="287"/>
      <c r="FJ74" s="287"/>
      <c r="FK74" s="287"/>
      <c r="FL74" s="287"/>
      <c r="FM74" s="287"/>
      <c r="FN74" s="288"/>
    </row>
    <row r="75" spans="1:170" ht="20.25" customHeight="1">
      <c r="A75" s="672"/>
      <c r="B75" s="666"/>
      <c r="C75" s="666"/>
      <c r="D75" s="662"/>
      <c r="E75" s="662"/>
      <c r="F75" s="662"/>
      <c r="G75" s="662"/>
      <c r="H75" s="677"/>
      <c r="I75" s="662"/>
      <c r="J75" s="662"/>
      <c r="K75" s="664"/>
      <c r="L75" s="664"/>
      <c r="M75" s="680"/>
      <c r="N75" s="661"/>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c r="CA75" s="287"/>
      <c r="CB75" s="287"/>
      <c r="CC75" s="287"/>
      <c r="CD75" s="287"/>
      <c r="CE75" s="287"/>
      <c r="CF75" s="287"/>
      <c r="CG75" s="287"/>
      <c r="CH75" s="287"/>
      <c r="CI75" s="287"/>
      <c r="CJ75" s="287"/>
      <c r="CK75" s="287"/>
      <c r="CL75" s="287"/>
      <c r="CM75" s="287"/>
      <c r="CN75" s="287"/>
      <c r="CO75" s="287"/>
      <c r="CP75" s="287"/>
      <c r="CQ75" s="287"/>
      <c r="CR75" s="287"/>
      <c r="CS75" s="287"/>
      <c r="CT75" s="287"/>
      <c r="CU75" s="287"/>
      <c r="CV75" s="287"/>
      <c r="CW75" s="287"/>
      <c r="CX75" s="287"/>
      <c r="CY75" s="287"/>
      <c r="CZ75" s="287"/>
      <c r="DA75" s="287"/>
      <c r="DB75" s="287"/>
      <c r="DC75" s="287"/>
      <c r="DD75" s="287"/>
      <c r="DE75" s="287"/>
      <c r="DF75" s="287"/>
      <c r="DG75" s="287"/>
      <c r="DH75" s="287"/>
      <c r="DI75" s="287"/>
      <c r="DJ75" s="287"/>
      <c r="DK75" s="287"/>
      <c r="DL75" s="287"/>
      <c r="DM75" s="287"/>
      <c r="DN75" s="287"/>
      <c r="DO75" s="287"/>
      <c r="DP75" s="287"/>
      <c r="DQ75" s="287"/>
      <c r="DR75" s="287"/>
      <c r="DS75" s="287"/>
      <c r="DT75" s="287"/>
      <c r="DU75" s="287"/>
      <c r="DV75" s="287"/>
      <c r="DW75" s="287"/>
      <c r="DX75" s="287"/>
      <c r="DY75" s="287"/>
      <c r="DZ75" s="287"/>
      <c r="EA75" s="287"/>
      <c r="EB75" s="287"/>
      <c r="EC75" s="287"/>
      <c r="ED75" s="287"/>
      <c r="EE75" s="287"/>
      <c r="EF75" s="287"/>
      <c r="EG75" s="287"/>
      <c r="EH75" s="287"/>
      <c r="EI75" s="287"/>
      <c r="EJ75" s="287"/>
      <c r="EK75" s="287"/>
      <c r="EL75" s="287"/>
      <c r="EM75" s="287"/>
      <c r="EN75" s="287"/>
      <c r="EO75" s="287"/>
      <c r="EP75" s="287"/>
      <c r="EQ75" s="287"/>
      <c r="ER75" s="287"/>
      <c r="ES75" s="287"/>
      <c r="ET75" s="287"/>
      <c r="EU75" s="287"/>
      <c r="EV75" s="287"/>
      <c r="EW75" s="287"/>
      <c r="EX75" s="287"/>
      <c r="EY75" s="287"/>
      <c r="EZ75" s="287"/>
      <c r="FA75" s="287"/>
      <c r="FB75" s="287"/>
      <c r="FC75" s="287"/>
      <c r="FD75" s="287"/>
      <c r="FE75" s="287"/>
      <c r="FF75" s="287"/>
      <c r="FG75" s="287"/>
      <c r="FH75" s="287"/>
      <c r="FI75" s="287"/>
      <c r="FJ75" s="287"/>
      <c r="FK75" s="287"/>
      <c r="FL75" s="287"/>
      <c r="FM75" s="287"/>
      <c r="FN75" s="288"/>
    </row>
    <row r="76" spans="1:170" ht="20.25" customHeight="1">
      <c r="A76" s="672"/>
      <c r="B76" s="666"/>
      <c r="C76" s="666"/>
      <c r="D76" s="662"/>
      <c r="E76" s="662"/>
      <c r="F76" s="662"/>
      <c r="G76" s="662"/>
      <c r="H76" s="677"/>
      <c r="I76" s="662"/>
      <c r="J76" s="662"/>
      <c r="K76" s="664"/>
      <c r="L76" s="664"/>
      <c r="M76" s="680"/>
      <c r="N76" s="661"/>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R76" s="287"/>
      <c r="BS76" s="287"/>
      <c r="BT76" s="287"/>
      <c r="BU76" s="287"/>
      <c r="BV76" s="287"/>
      <c r="BW76" s="287"/>
      <c r="BX76" s="287"/>
      <c r="BY76" s="287"/>
      <c r="BZ76" s="287"/>
      <c r="CA76" s="287"/>
      <c r="CB76" s="287"/>
      <c r="CC76" s="287"/>
      <c r="CD76" s="287"/>
      <c r="CE76" s="287"/>
      <c r="CF76" s="287"/>
      <c r="CG76" s="287"/>
      <c r="CH76" s="287"/>
      <c r="CI76" s="287"/>
      <c r="CJ76" s="287"/>
      <c r="CK76" s="287"/>
      <c r="CL76" s="287"/>
      <c r="CM76" s="287"/>
      <c r="CN76" s="287"/>
      <c r="CO76" s="287"/>
      <c r="CP76" s="287"/>
      <c r="CQ76" s="287"/>
      <c r="CR76" s="287"/>
      <c r="CS76" s="287"/>
      <c r="CT76" s="287"/>
      <c r="CU76" s="287"/>
      <c r="CV76" s="287"/>
      <c r="CW76" s="287"/>
      <c r="CX76" s="287"/>
      <c r="CY76" s="287"/>
      <c r="CZ76" s="287"/>
      <c r="DA76" s="287"/>
      <c r="DB76" s="287"/>
      <c r="DC76" s="287"/>
      <c r="DD76" s="287"/>
      <c r="DE76" s="287"/>
      <c r="DF76" s="287"/>
      <c r="DG76" s="287"/>
      <c r="DH76" s="287"/>
      <c r="DI76" s="287"/>
      <c r="DJ76" s="287"/>
      <c r="DK76" s="287"/>
      <c r="DL76" s="287"/>
      <c r="DM76" s="287"/>
      <c r="DN76" s="287"/>
      <c r="DO76" s="287"/>
      <c r="DP76" s="287"/>
      <c r="DQ76" s="287"/>
      <c r="DR76" s="287"/>
      <c r="DS76" s="287"/>
      <c r="DT76" s="287"/>
      <c r="DU76" s="287"/>
      <c r="DV76" s="287"/>
      <c r="DW76" s="287"/>
      <c r="DX76" s="287"/>
      <c r="DY76" s="287"/>
      <c r="DZ76" s="287"/>
      <c r="EA76" s="287"/>
      <c r="EB76" s="287"/>
      <c r="EC76" s="287"/>
      <c r="ED76" s="287"/>
      <c r="EE76" s="287"/>
      <c r="EF76" s="287"/>
      <c r="EG76" s="287"/>
      <c r="EH76" s="287"/>
      <c r="EI76" s="287"/>
      <c r="EJ76" s="287"/>
      <c r="EK76" s="287"/>
      <c r="EL76" s="287"/>
      <c r="EM76" s="287"/>
      <c r="EN76" s="287"/>
      <c r="EO76" s="287"/>
      <c r="EP76" s="287"/>
      <c r="EQ76" s="287"/>
      <c r="ER76" s="287"/>
      <c r="ES76" s="287"/>
      <c r="ET76" s="287"/>
      <c r="EU76" s="287"/>
      <c r="EV76" s="287"/>
      <c r="EW76" s="287"/>
      <c r="EX76" s="287"/>
      <c r="EY76" s="287"/>
      <c r="EZ76" s="287"/>
      <c r="FA76" s="287"/>
      <c r="FB76" s="287"/>
      <c r="FC76" s="287"/>
      <c r="FD76" s="287"/>
      <c r="FE76" s="287"/>
      <c r="FF76" s="287"/>
      <c r="FG76" s="287"/>
      <c r="FH76" s="287"/>
      <c r="FI76" s="287"/>
      <c r="FJ76" s="287"/>
      <c r="FK76" s="287"/>
      <c r="FL76" s="287"/>
      <c r="FM76" s="287"/>
      <c r="FN76" s="288"/>
    </row>
    <row r="77" spans="1:170" ht="20.25" customHeight="1">
      <c r="A77" s="672"/>
      <c r="B77" s="666"/>
      <c r="C77" s="666"/>
      <c r="D77" s="662"/>
      <c r="E77" s="662"/>
      <c r="F77" s="662"/>
      <c r="G77" s="662"/>
      <c r="H77" s="677"/>
      <c r="I77" s="662"/>
      <c r="J77" s="662"/>
      <c r="K77" s="664"/>
      <c r="L77" s="664"/>
      <c r="M77" s="680"/>
      <c r="N77" s="661"/>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c r="BT77" s="287"/>
      <c r="BU77" s="287"/>
      <c r="BV77" s="287"/>
      <c r="BW77" s="287"/>
      <c r="BX77" s="287"/>
      <c r="BY77" s="287"/>
      <c r="BZ77" s="287"/>
      <c r="CA77" s="287"/>
      <c r="CB77" s="287"/>
      <c r="CC77" s="287"/>
      <c r="CD77" s="287"/>
      <c r="CE77" s="287"/>
      <c r="CF77" s="287"/>
      <c r="CG77" s="287"/>
      <c r="CH77" s="287"/>
      <c r="CI77" s="287"/>
      <c r="CJ77" s="287"/>
      <c r="CK77" s="287"/>
      <c r="CL77" s="287"/>
      <c r="CM77" s="287"/>
      <c r="CN77" s="287"/>
      <c r="CO77" s="287"/>
      <c r="CP77" s="287"/>
      <c r="CQ77" s="287"/>
      <c r="CR77" s="287"/>
      <c r="CS77" s="287"/>
      <c r="CT77" s="287"/>
      <c r="CU77" s="287"/>
      <c r="CV77" s="287"/>
      <c r="CW77" s="287"/>
      <c r="CX77" s="287"/>
      <c r="CY77" s="287"/>
      <c r="CZ77" s="287"/>
      <c r="DA77" s="287"/>
      <c r="DB77" s="287"/>
      <c r="DC77" s="287"/>
      <c r="DD77" s="287"/>
      <c r="DE77" s="287"/>
      <c r="DF77" s="287"/>
      <c r="DG77" s="287"/>
      <c r="DH77" s="287"/>
      <c r="DI77" s="287"/>
      <c r="DJ77" s="287"/>
      <c r="DK77" s="287"/>
      <c r="DL77" s="287"/>
      <c r="DM77" s="287"/>
      <c r="DN77" s="287"/>
      <c r="DO77" s="287"/>
      <c r="DP77" s="287"/>
      <c r="DQ77" s="287"/>
      <c r="DR77" s="287"/>
      <c r="DS77" s="287"/>
      <c r="DT77" s="287"/>
      <c r="DU77" s="287"/>
      <c r="DV77" s="287"/>
      <c r="DW77" s="287"/>
      <c r="DX77" s="287"/>
      <c r="DY77" s="287"/>
      <c r="DZ77" s="287"/>
      <c r="EA77" s="287"/>
      <c r="EB77" s="287"/>
      <c r="EC77" s="287"/>
      <c r="ED77" s="287"/>
      <c r="EE77" s="287"/>
      <c r="EF77" s="287"/>
      <c r="EG77" s="287"/>
      <c r="EH77" s="287"/>
      <c r="EI77" s="287"/>
      <c r="EJ77" s="287"/>
      <c r="EK77" s="287"/>
      <c r="EL77" s="287"/>
      <c r="EM77" s="287"/>
      <c r="EN77" s="287"/>
      <c r="EO77" s="287"/>
      <c r="EP77" s="287"/>
      <c r="EQ77" s="287"/>
      <c r="ER77" s="287"/>
      <c r="ES77" s="287"/>
      <c r="ET77" s="287"/>
      <c r="EU77" s="287"/>
      <c r="EV77" s="287"/>
      <c r="EW77" s="287"/>
      <c r="EX77" s="287"/>
      <c r="EY77" s="287"/>
      <c r="EZ77" s="287"/>
      <c r="FA77" s="287"/>
      <c r="FB77" s="287"/>
      <c r="FC77" s="287"/>
      <c r="FD77" s="287"/>
      <c r="FE77" s="287"/>
      <c r="FF77" s="287"/>
      <c r="FG77" s="287"/>
      <c r="FH77" s="287"/>
      <c r="FI77" s="287"/>
      <c r="FJ77" s="287"/>
      <c r="FK77" s="287"/>
      <c r="FL77" s="287"/>
      <c r="FM77" s="287"/>
      <c r="FN77" s="288"/>
    </row>
    <row r="78" spans="1:170" ht="20.25" customHeight="1">
      <c r="A78" s="672"/>
      <c r="B78" s="666"/>
      <c r="C78" s="666"/>
      <c r="D78" s="662"/>
      <c r="E78" s="662"/>
      <c r="F78" s="662"/>
      <c r="G78" s="662"/>
      <c r="H78" s="677"/>
      <c r="I78" s="662"/>
      <c r="J78" s="662"/>
      <c r="K78" s="664"/>
      <c r="L78" s="664"/>
      <c r="M78" s="680"/>
      <c r="N78" s="661"/>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c r="BT78" s="287"/>
      <c r="BU78" s="287"/>
      <c r="BV78" s="287"/>
      <c r="BW78" s="287"/>
      <c r="BX78" s="287"/>
      <c r="BY78" s="287"/>
      <c r="BZ78" s="287"/>
      <c r="CA78" s="287"/>
      <c r="CB78" s="287"/>
      <c r="CC78" s="287"/>
      <c r="CD78" s="287"/>
      <c r="CE78" s="287"/>
      <c r="CF78" s="287"/>
      <c r="CG78" s="287"/>
      <c r="CH78" s="287"/>
      <c r="CI78" s="287"/>
      <c r="CJ78" s="287"/>
      <c r="CK78" s="287"/>
      <c r="CL78" s="287"/>
      <c r="CM78" s="287"/>
      <c r="CN78" s="287"/>
      <c r="CO78" s="287"/>
      <c r="CP78" s="287"/>
      <c r="CQ78" s="287"/>
      <c r="CR78" s="287"/>
      <c r="CS78" s="287"/>
      <c r="CT78" s="287"/>
      <c r="CU78" s="287"/>
      <c r="CV78" s="287"/>
      <c r="CW78" s="287"/>
      <c r="CX78" s="287"/>
      <c r="CY78" s="287"/>
      <c r="CZ78" s="287"/>
      <c r="DA78" s="287"/>
      <c r="DB78" s="287"/>
      <c r="DC78" s="287"/>
      <c r="DD78" s="287"/>
      <c r="DE78" s="287"/>
      <c r="DF78" s="287"/>
      <c r="DG78" s="287"/>
      <c r="DH78" s="287"/>
      <c r="DI78" s="287"/>
      <c r="DJ78" s="287"/>
      <c r="DK78" s="287"/>
      <c r="DL78" s="287"/>
      <c r="DM78" s="287"/>
      <c r="DN78" s="287"/>
      <c r="DO78" s="287"/>
      <c r="DP78" s="287"/>
      <c r="DQ78" s="287"/>
      <c r="DR78" s="287"/>
      <c r="DS78" s="287"/>
      <c r="DT78" s="287"/>
      <c r="DU78" s="287"/>
      <c r="DV78" s="287"/>
      <c r="DW78" s="287"/>
      <c r="DX78" s="287"/>
      <c r="DY78" s="287"/>
      <c r="DZ78" s="287"/>
      <c r="EA78" s="287"/>
      <c r="EB78" s="287"/>
      <c r="EC78" s="287"/>
      <c r="ED78" s="287"/>
      <c r="EE78" s="287"/>
      <c r="EF78" s="287"/>
      <c r="EG78" s="287"/>
      <c r="EH78" s="287"/>
      <c r="EI78" s="287"/>
      <c r="EJ78" s="287"/>
      <c r="EK78" s="287"/>
      <c r="EL78" s="287"/>
      <c r="EM78" s="287"/>
      <c r="EN78" s="287"/>
      <c r="EO78" s="287"/>
      <c r="EP78" s="287"/>
      <c r="EQ78" s="287"/>
      <c r="ER78" s="287"/>
      <c r="ES78" s="287"/>
      <c r="ET78" s="287"/>
      <c r="EU78" s="287"/>
      <c r="EV78" s="287"/>
      <c r="EW78" s="287"/>
      <c r="EX78" s="287"/>
      <c r="EY78" s="287"/>
      <c r="EZ78" s="287"/>
      <c r="FA78" s="287"/>
      <c r="FB78" s="287"/>
      <c r="FC78" s="287"/>
      <c r="FD78" s="287"/>
      <c r="FE78" s="287"/>
      <c r="FF78" s="287"/>
      <c r="FG78" s="287"/>
      <c r="FH78" s="287"/>
      <c r="FI78" s="287"/>
      <c r="FJ78" s="287"/>
      <c r="FK78" s="287"/>
      <c r="FL78" s="287"/>
      <c r="FM78" s="287"/>
      <c r="FN78" s="288"/>
    </row>
    <row r="79" spans="1:170" ht="20.25" customHeight="1">
      <c r="A79" s="672">
        <f>'7- Mapa Final'!A80</f>
        <v>8</v>
      </c>
      <c r="B79" s="666" t="str">
        <f>'7- Mapa Final'!B80</f>
        <v>Diferencias entre el inventario Fisico y el Kardex (SICOF)</v>
      </c>
      <c r="C79" s="666" t="str">
        <f>'7- Mapa Final'!C80</f>
        <v>El sistema de información para el control de almacén e inventarios del almacén no refleja la realidad física del inventario de bienes en uso y en bodega</v>
      </c>
      <c r="D79" s="667" t="str">
        <f>'7- Mapa Final'!J80</f>
        <v>Muy Baja - 1</v>
      </c>
      <c r="E79" s="667" t="str">
        <f>'7- Mapa Final'!K80</f>
        <v>Moderado - 3</v>
      </c>
      <c r="F79" s="662" t="str">
        <f>'7- Mapa Final'!M80</f>
        <v>Moderado - 3</v>
      </c>
      <c r="G79" s="662" t="str">
        <f>'7- Mapa Final'!N80</f>
        <v>Aceptar el riesgo</v>
      </c>
      <c r="H79" s="677" t="str">
        <f>'7- Mapa Final'!O80</f>
        <v>Informe sobre la administración y control de los bienes muebles</v>
      </c>
      <c r="I79" s="662" t="s">
        <v>542</v>
      </c>
      <c r="J79" s="662"/>
      <c r="K79" s="663">
        <v>45566</v>
      </c>
      <c r="L79" s="663">
        <v>45657</v>
      </c>
      <c r="M79" s="679" t="s">
        <v>588</v>
      </c>
      <c r="N79" s="659" t="s">
        <v>430</v>
      </c>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c r="BO79" s="287"/>
      <c r="BP79" s="287"/>
      <c r="BQ79" s="287"/>
      <c r="BR79" s="287"/>
      <c r="BS79" s="287"/>
      <c r="BT79" s="287"/>
      <c r="BU79" s="287"/>
      <c r="BV79" s="287"/>
      <c r="BW79" s="287"/>
      <c r="BX79" s="287"/>
      <c r="BY79" s="287"/>
      <c r="BZ79" s="287"/>
      <c r="CA79" s="287"/>
      <c r="CB79" s="287"/>
      <c r="CC79" s="287"/>
      <c r="CD79" s="287"/>
      <c r="CE79" s="287"/>
      <c r="CF79" s="287"/>
      <c r="CG79" s="287"/>
      <c r="CH79" s="287"/>
      <c r="CI79" s="287"/>
      <c r="CJ79" s="287"/>
      <c r="CK79" s="287"/>
      <c r="CL79" s="287"/>
      <c r="CM79" s="287"/>
      <c r="CN79" s="287"/>
      <c r="CO79" s="287"/>
      <c r="CP79" s="287"/>
      <c r="CQ79" s="287"/>
      <c r="CR79" s="287"/>
      <c r="CS79" s="287"/>
      <c r="CT79" s="287"/>
      <c r="CU79" s="287"/>
      <c r="CV79" s="287"/>
      <c r="CW79" s="287"/>
      <c r="CX79" s="287"/>
      <c r="CY79" s="287"/>
      <c r="CZ79" s="287"/>
      <c r="DA79" s="287"/>
      <c r="DB79" s="287"/>
      <c r="DC79" s="287"/>
      <c r="DD79" s="287"/>
      <c r="DE79" s="287"/>
      <c r="DF79" s="287"/>
      <c r="DG79" s="287"/>
      <c r="DH79" s="287"/>
      <c r="DI79" s="287"/>
      <c r="DJ79" s="287"/>
      <c r="DK79" s="287"/>
      <c r="DL79" s="287"/>
      <c r="DM79" s="287"/>
      <c r="DN79" s="287"/>
      <c r="DO79" s="287"/>
      <c r="DP79" s="287"/>
      <c r="DQ79" s="287"/>
      <c r="DR79" s="287"/>
      <c r="DS79" s="287"/>
      <c r="DT79" s="287"/>
      <c r="DU79" s="287"/>
      <c r="DV79" s="287"/>
      <c r="DW79" s="287"/>
      <c r="DX79" s="287"/>
      <c r="DY79" s="287"/>
      <c r="DZ79" s="287"/>
      <c r="EA79" s="287"/>
      <c r="EB79" s="287"/>
      <c r="EC79" s="287"/>
      <c r="ED79" s="287"/>
      <c r="EE79" s="287"/>
      <c r="EF79" s="287"/>
      <c r="EG79" s="287"/>
      <c r="EH79" s="287"/>
      <c r="EI79" s="287"/>
      <c r="EJ79" s="287"/>
      <c r="EK79" s="287"/>
      <c r="EL79" s="287"/>
      <c r="EM79" s="287"/>
      <c r="EN79" s="287"/>
      <c r="EO79" s="287"/>
      <c r="EP79" s="287"/>
      <c r="EQ79" s="287"/>
      <c r="ER79" s="287"/>
      <c r="ES79" s="287"/>
      <c r="ET79" s="287"/>
      <c r="EU79" s="287"/>
      <c r="EV79" s="287"/>
      <c r="EW79" s="287"/>
      <c r="EX79" s="287"/>
      <c r="EY79" s="287"/>
      <c r="EZ79" s="287"/>
      <c r="FA79" s="287"/>
      <c r="FB79" s="287"/>
      <c r="FC79" s="287"/>
      <c r="FD79" s="287"/>
      <c r="FE79" s="287"/>
      <c r="FF79" s="287"/>
      <c r="FG79" s="287"/>
      <c r="FH79" s="287"/>
      <c r="FI79" s="287"/>
      <c r="FJ79" s="287"/>
      <c r="FK79" s="287"/>
      <c r="FL79" s="287"/>
      <c r="FM79" s="287"/>
      <c r="FN79" s="288"/>
    </row>
    <row r="80" spans="1:170" ht="20.25" customHeight="1">
      <c r="A80" s="672"/>
      <c r="B80" s="666"/>
      <c r="C80" s="666"/>
      <c r="D80" s="662"/>
      <c r="E80" s="662"/>
      <c r="F80" s="662"/>
      <c r="G80" s="662"/>
      <c r="H80" s="677"/>
      <c r="I80" s="662"/>
      <c r="J80" s="662"/>
      <c r="K80" s="664"/>
      <c r="L80" s="664"/>
      <c r="M80" s="679"/>
      <c r="N80" s="659"/>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c r="BR80" s="287"/>
      <c r="BS80" s="287"/>
      <c r="BT80" s="287"/>
      <c r="BU80" s="287"/>
      <c r="BV80" s="287"/>
      <c r="BW80" s="287"/>
      <c r="BX80" s="287"/>
      <c r="BY80" s="287"/>
      <c r="BZ80" s="287"/>
      <c r="CA80" s="287"/>
      <c r="CB80" s="287"/>
      <c r="CC80" s="287"/>
      <c r="CD80" s="287"/>
      <c r="CE80" s="287"/>
      <c r="CF80" s="287"/>
      <c r="CG80" s="287"/>
      <c r="CH80" s="287"/>
      <c r="CI80" s="287"/>
      <c r="CJ80" s="287"/>
      <c r="CK80" s="287"/>
      <c r="CL80" s="287"/>
      <c r="CM80" s="287"/>
      <c r="CN80" s="287"/>
      <c r="CO80" s="287"/>
      <c r="CP80" s="287"/>
      <c r="CQ80" s="287"/>
      <c r="CR80" s="287"/>
      <c r="CS80" s="287"/>
      <c r="CT80" s="287"/>
      <c r="CU80" s="287"/>
      <c r="CV80" s="287"/>
      <c r="CW80" s="287"/>
      <c r="CX80" s="287"/>
      <c r="CY80" s="287"/>
      <c r="CZ80" s="287"/>
      <c r="DA80" s="287"/>
      <c r="DB80" s="287"/>
      <c r="DC80" s="287"/>
      <c r="DD80" s="287"/>
      <c r="DE80" s="287"/>
      <c r="DF80" s="287"/>
      <c r="DG80" s="287"/>
      <c r="DH80" s="287"/>
      <c r="DI80" s="287"/>
      <c r="DJ80" s="287"/>
      <c r="DK80" s="287"/>
      <c r="DL80" s="287"/>
      <c r="DM80" s="287"/>
      <c r="DN80" s="287"/>
      <c r="DO80" s="287"/>
      <c r="DP80" s="287"/>
      <c r="DQ80" s="287"/>
      <c r="DR80" s="287"/>
      <c r="DS80" s="287"/>
      <c r="DT80" s="287"/>
      <c r="DU80" s="287"/>
      <c r="DV80" s="287"/>
      <c r="DW80" s="287"/>
      <c r="DX80" s="287"/>
      <c r="DY80" s="287"/>
      <c r="DZ80" s="287"/>
      <c r="EA80" s="287"/>
      <c r="EB80" s="287"/>
      <c r="EC80" s="287"/>
      <c r="ED80" s="287"/>
      <c r="EE80" s="287"/>
      <c r="EF80" s="287"/>
      <c r="EG80" s="287"/>
      <c r="EH80" s="287"/>
      <c r="EI80" s="287"/>
      <c r="EJ80" s="287"/>
      <c r="EK80" s="287"/>
      <c r="EL80" s="287"/>
      <c r="EM80" s="287"/>
      <c r="EN80" s="287"/>
      <c r="EO80" s="287"/>
      <c r="EP80" s="287"/>
      <c r="EQ80" s="287"/>
      <c r="ER80" s="287"/>
      <c r="ES80" s="287"/>
      <c r="ET80" s="287"/>
      <c r="EU80" s="287"/>
      <c r="EV80" s="287"/>
      <c r="EW80" s="287"/>
      <c r="EX80" s="287"/>
      <c r="EY80" s="287"/>
      <c r="EZ80" s="287"/>
      <c r="FA80" s="287"/>
      <c r="FB80" s="287"/>
      <c r="FC80" s="287"/>
      <c r="FD80" s="287"/>
      <c r="FE80" s="287"/>
      <c r="FF80" s="287"/>
      <c r="FG80" s="287"/>
      <c r="FH80" s="287"/>
      <c r="FI80" s="287"/>
      <c r="FJ80" s="287"/>
      <c r="FK80" s="287"/>
      <c r="FL80" s="287"/>
      <c r="FM80" s="287"/>
      <c r="FN80" s="288"/>
    </row>
    <row r="81" spans="1:170" ht="20.25" customHeight="1">
      <c r="A81" s="672"/>
      <c r="B81" s="666"/>
      <c r="C81" s="666"/>
      <c r="D81" s="662"/>
      <c r="E81" s="662"/>
      <c r="F81" s="662"/>
      <c r="G81" s="662"/>
      <c r="H81" s="677"/>
      <c r="I81" s="662"/>
      <c r="J81" s="662"/>
      <c r="K81" s="664"/>
      <c r="L81" s="664"/>
      <c r="M81" s="679"/>
      <c r="N81" s="659"/>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c r="BR81" s="287"/>
      <c r="BS81" s="287"/>
      <c r="BT81" s="287"/>
      <c r="BU81" s="287"/>
      <c r="BV81" s="287"/>
      <c r="BW81" s="287"/>
      <c r="BX81" s="287"/>
      <c r="BY81" s="287"/>
      <c r="BZ81" s="287"/>
      <c r="CA81" s="287"/>
      <c r="CB81" s="287"/>
      <c r="CC81" s="287"/>
      <c r="CD81" s="287"/>
      <c r="CE81" s="287"/>
      <c r="CF81" s="287"/>
      <c r="CG81" s="287"/>
      <c r="CH81" s="287"/>
      <c r="CI81" s="287"/>
      <c r="CJ81" s="287"/>
      <c r="CK81" s="287"/>
      <c r="CL81" s="287"/>
      <c r="CM81" s="287"/>
      <c r="CN81" s="287"/>
      <c r="CO81" s="287"/>
      <c r="CP81" s="287"/>
      <c r="CQ81" s="287"/>
      <c r="CR81" s="287"/>
      <c r="CS81" s="287"/>
      <c r="CT81" s="287"/>
      <c r="CU81" s="287"/>
      <c r="CV81" s="287"/>
      <c r="CW81" s="287"/>
      <c r="CX81" s="287"/>
      <c r="CY81" s="287"/>
      <c r="CZ81" s="287"/>
      <c r="DA81" s="287"/>
      <c r="DB81" s="287"/>
      <c r="DC81" s="287"/>
      <c r="DD81" s="287"/>
      <c r="DE81" s="287"/>
      <c r="DF81" s="287"/>
      <c r="DG81" s="287"/>
      <c r="DH81" s="287"/>
      <c r="DI81" s="287"/>
      <c r="DJ81" s="287"/>
      <c r="DK81" s="287"/>
      <c r="DL81" s="287"/>
      <c r="DM81" s="287"/>
      <c r="DN81" s="287"/>
      <c r="DO81" s="287"/>
      <c r="DP81" s="287"/>
      <c r="DQ81" s="287"/>
      <c r="DR81" s="287"/>
      <c r="DS81" s="287"/>
      <c r="DT81" s="287"/>
      <c r="DU81" s="287"/>
      <c r="DV81" s="287"/>
      <c r="DW81" s="287"/>
      <c r="DX81" s="287"/>
      <c r="DY81" s="287"/>
      <c r="DZ81" s="287"/>
      <c r="EA81" s="287"/>
      <c r="EB81" s="287"/>
      <c r="EC81" s="287"/>
      <c r="ED81" s="287"/>
      <c r="EE81" s="287"/>
      <c r="EF81" s="287"/>
      <c r="EG81" s="287"/>
      <c r="EH81" s="287"/>
      <c r="EI81" s="287"/>
      <c r="EJ81" s="287"/>
      <c r="EK81" s="287"/>
      <c r="EL81" s="287"/>
      <c r="EM81" s="287"/>
      <c r="EN81" s="287"/>
      <c r="EO81" s="287"/>
      <c r="EP81" s="287"/>
      <c r="EQ81" s="287"/>
      <c r="ER81" s="287"/>
      <c r="ES81" s="287"/>
      <c r="ET81" s="287"/>
      <c r="EU81" s="287"/>
      <c r="EV81" s="287"/>
      <c r="EW81" s="287"/>
      <c r="EX81" s="287"/>
      <c r="EY81" s="287"/>
      <c r="EZ81" s="287"/>
      <c r="FA81" s="287"/>
      <c r="FB81" s="287"/>
      <c r="FC81" s="287"/>
      <c r="FD81" s="287"/>
      <c r="FE81" s="287"/>
      <c r="FF81" s="287"/>
      <c r="FG81" s="287"/>
      <c r="FH81" s="287"/>
      <c r="FI81" s="287"/>
      <c r="FJ81" s="287"/>
      <c r="FK81" s="287"/>
      <c r="FL81" s="287"/>
      <c r="FM81" s="287"/>
      <c r="FN81" s="288"/>
    </row>
    <row r="82" spans="1:170" ht="20.25" customHeight="1">
      <c r="A82" s="672"/>
      <c r="B82" s="666"/>
      <c r="C82" s="666"/>
      <c r="D82" s="662"/>
      <c r="E82" s="662"/>
      <c r="F82" s="662"/>
      <c r="G82" s="662"/>
      <c r="H82" s="677"/>
      <c r="I82" s="662"/>
      <c r="J82" s="662"/>
      <c r="K82" s="664"/>
      <c r="L82" s="664"/>
      <c r="M82" s="679"/>
      <c r="N82" s="659"/>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c r="BT82" s="287"/>
      <c r="BU82" s="287"/>
      <c r="BV82" s="287"/>
      <c r="BW82" s="287"/>
      <c r="BX82" s="287"/>
      <c r="BY82" s="287"/>
      <c r="BZ82" s="287"/>
      <c r="CA82" s="287"/>
      <c r="CB82" s="287"/>
      <c r="CC82" s="287"/>
      <c r="CD82" s="287"/>
      <c r="CE82" s="287"/>
      <c r="CF82" s="287"/>
      <c r="CG82" s="287"/>
      <c r="CH82" s="287"/>
      <c r="CI82" s="287"/>
      <c r="CJ82" s="287"/>
      <c r="CK82" s="287"/>
      <c r="CL82" s="287"/>
      <c r="CM82" s="287"/>
      <c r="CN82" s="287"/>
      <c r="CO82" s="287"/>
      <c r="CP82" s="287"/>
      <c r="CQ82" s="287"/>
      <c r="CR82" s="287"/>
      <c r="CS82" s="287"/>
      <c r="CT82" s="287"/>
      <c r="CU82" s="287"/>
      <c r="CV82" s="287"/>
      <c r="CW82" s="287"/>
      <c r="CX82" s="287"/>
      <c r="CY82" s="287"/>
      <c r="CZ82" s="287"/>
      <c r="DA82" s="287"/>
      <c r="DB82" s="287"/>
      <c r="DC82" s="287"/>
      <c r="DD82" s="287"/>
      <c r="DE82" s="287"/>
      <c r="DF82" s="287"/>
      <c r="DG82" s="287"/>
      <c r="DH82" s="287"/>
      <c r="DI82" s="287"/>
      <c r="DJ82" s="287"/>
      <c r="DK82" s="287"/>
      <c r="DL82" s="287"/>
      <c r="DM82" s="287"/>
      <c r="DN82" s="287"/>
      <c r="DO82" s="287"/>
      <c r="DP82" s="287"/>
      <c r="DQ82" s="287"/>
      <c r="DR82" s="287"/>
      <c r="DS82" s="287"/>
      <c r="DT82" s="287"/>
      <c r="DU82" s="287"/>
      <c r="DV82" s="287"/>
      <c r="DW82" s="287"/>
      <c r="DX82" s="287"/>
      <c r="DY82" s="287"/>
      <c r="DZ82" s="287"/>
      <c r="EA82" s="287"/>
      <c r="EB82" s="287"/>
      <c r="EC82" s="287"/>
      <c r="ED82" s="287"/>
      <c r="EE82" s="287"/>
      <c r="EF82" s="287"/>
      <c r="EG82" s="287"/>
      <c r="EH82" s="287"/>
      <c r="EI82" s="287"/>
      <c r="EJ82" s="287"/>
      <c r="EK82" s="287"/>
      <c r="EL82" s="287"/>
      <c r="EM82" s="287"/>
      <c r="EN82" s="287"/>
      <c r="EO82" s="287"/>
      <c r="EP82" s="287"/>
      <c r="EQ82" s="287"/>
      <c r="ER82" s="287"/>
      <c r="ES82" s="287"/>
      <c r="ET82" s="287"/>
      <c r="EU82" s="287"/>
      <c r="EV82" s="287"/>
      <c r="EW82" s="287"/>
      <c r="EX82" s="287"/>
      <c r="EY82" s="287"/>
      <c r="EZ82" s="287"/>
      <c r="FA82" s="287"/>
      <c r="FB82" s="287"/>
      <c r="FC82" s="287"/>
      <c r="FD82" s="287"/>
      <c r="FE82" s="287"/>
      <c r="FF82" s="287"/>
      <c r="FG82" s="287"/>
      <c r="FH82" s="287"/>
      <c r="FI82" s="287"/>
      <c r="FJ82" s="287"/>
      <c r="FK82" s="287"/>
      <c r="FL82" s="287"/>
      <c r="FM82" s="287"/>
      <c r="FN82" s="288"/>
    </row>
    <row r="83" spans="1:170" ht="20.25" customHeight="1">
      <c r="A83" s="672"/>
      <c r="B83" s="666"/>
      <c r="C83" s="666"/>
      <c r="D83" s="662"/>
      <c r="E83" s="662"/>
      <c r="F83" s="662"/>
      <c r="G83" s="662"/>
      <c r="H83" s="677"/>
      <c r="I83" s="662"/>
      <c r="J83" s="662"/>
      <c r="K83" s="664"/>
      <c r="L83" s="664"/>
      <c r="M83" s="679"/>
      <c r="N83" s="659"/>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c r="BR83" s="287"/>
      <c r="BS83" s="287"/>
      <c r="BT83" s="287"/>
      <c r="BU83" s="287"/>
      <c r="BV83" s="287"/>
      <c r="BW83" s="287"/>
      <c r="BX83" s="287"/>
      <c r="BY83" s="287"/>
      <c r="BZ83" s="287"/>
      <c r="CA83" s="287"/>
      <c r="CB83" s="287"/>
      <c r="CC83" s="287"/>
      <c r="CD83" s="287"/>
      <c r="CE83" s="287"/>
      <c r="CF83" s="287"/>
      <c r="CG83" s="287"/>
      <c r="CH83" s="287"/>
      <c r="CI83" s="287"/>
      <c r="CJ83" s="287"/>
      <c r="CK83" s="287"/>
      <c r="CL83" s="287"/>
      <c r="CM83" s="287"/>
      <c r="CN83" s="287"/>
      <c r="CO83" s="287"/>
      <c r="CP83" s="287"/>
      <c r="CQ83" s="287"/>
      <c r="CR83" s="287"/>
      <c r="CS83" s="287"/>
      <c r="CT83" s="287"/>
      <c r="CU83" s="287"/>
      <c r="CV83" s="287"/>
      <c r="CW83" s="287"/>
      <c r="CX83" s="287"/>
      <c r="CY83" s="287"/>
      <c r="CZ83" s="287"/>
      <c r="DA83" s="287"/>
      <c r="DB83" s="287"/>
      <c r="DC83" s="287"/>
      <c r="DD83" s="287"/>
      <c r="DE83" s="287"/>
      <c r="DF83" s="287"/>
      <c r="DG83" s="287"/>
      <c r="DH83" s="287"/>
      <c r="DI83" s="287"/>
      <c r="DJ83" s="287"/>
      <c r="DK83" s="287"/>
      <c r="DL83" s="287"/>
      <c r="DM83" s="287"/>
      <c r="DN83" s="287"/>
      <c r="DO83" s="287"/>
      <c r="DP83" s="287"/>
      <c r="DQ83" s="287"/>
      <c r="DR83" s="287"/>
      <c r="DS83" s="287"/>
      <c r="DT83" s="287"/>
      <c r="DU83" s="287"/>
      <c r="DV83" s="287"/>
      <c r="DW83" s="287"/>
      <c r="DX83" s="287"/>
      <c r="DY83" s="287"/>
      <c r="DZ83" s="287"/>
      <c r="EA83" s="287"/>
      <c r="EB83" s="287"/>
      <c r="EC83" s="287"/>
      <c r="ED83" s="287"/>
      <c r="EE83" s="287"/>
      <c r="EF83" s="287"/>
      <c r="EG83" s="287"/>
      <c r="EH83" s="287"/>
      <c r="EI83" s="287"/>
      <c r="EJ83" s="287"/>
      <c r="EK83" s="287"/>
      <c r="EL83" s="287"/>
      <c r="EM83" s="287"/>
      <c r="EN83" s="287"/>
      <c r="EO83" s="287"/>
      <c r="EP83" s="287"/>
      <c r="EQ83" s="287"/>
      <c r="ER83" s="287"/>
      <c r="ES83" s="287"/>
      <c r="ET83" s="287"/>
      <c r="EU83" s="287"/>
      <c r="EV83" s="287"/>
      <c r="EW83" s="287"/>
      <c r="EX83" s="287"/>
      <c r="EY83" s="287"/>
      <c r="EZ83" s="287"/>
      <c r="FA83" s="287"/>
      <c r="FB83" s="287"/>
      <c r="FC83" s="287"/>
      <c r="FD83" s="287"/>
      <c r="FE83" s="287"/>
      <c r="FF83" s="287"/>
      <c r="FG83" s="287"/>
      <c r="FH83" s="287"/>
      <c r="FI83" s="287"/>
      <c r="FJ83" s="287"/>
      <c r="FK83" s="287"/>
      <c r="FL83" s="287"/>
      <c r="FM83" s="287"/>
      <c r="FN83" s="288"/>
    </row>
    <row r="84" spans="1:170" ht="20.25" customHeight="1">
      <c r="A84" s="672"/>
      <c r="B84" s="666"/>
      <c r="C84" s="666"/>
      <c r="D84" s="662"/>
      <c r="E84" s="662"/>
      <c r="F84" s="662"/>
      <c r="G84" s="662"/>
      <c r="H84" s="677"/>
      <c r="I84" s="662"/>
      <c r="J84" s="662"/>
      <c r="K84" s="664"/>
      <c r="L84" s="664"/>
      <c r="M84" s="679"/>
      <c r="N84" s="659"/>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287"/>
      <c r="FM84" s="287"/>
      <c r="FN84" s="288"/>
    </row>
    <row r="85" spans="1:170" ht="20.25" customHeight="1">
      <c r="A85" s="672"/>
      <c r="B85" s="666"/>
      <c r="C85" s="666"/>
      <c r="D85" s="662"/>
      <c r="E85" s="662"/>
      <c r="F85" s="662"/>
      <c r="G85" s="662"/>
      <c r="H85" s="677"/>
      <c r="I85" s="662"/>
      <c r="J85" s="662"/>
      <c r="K85" s="664"/>
      <c r="L85" s="664"/>
      <c r="M85" s="679"/>
      <c r="N85" s="659"/>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c r="BZ85" s="287"/>
      <c r="CA85" s="287"/>
      <c r="CB85" s="287"/>
      <c r="CC85" s="287"/>
      <c r="CD85" s="287"/>
      <c r="CE85" s="287"/>
      <c r="CF85" s="287"/>
      <c r="CG85" s="287"/>
      <c r="CH85" s="287"/>
      <c r="CI85" s="287"/>
      <c r="CJ85" s="287"/>
      <c r="CK85" s="287"/>
      <c r="CL85" s="287"/>
      <c r="CM85" s="287"/>
      <c r="CN85" s="287"/>
      <c r="CO85" s="287"/>
      <c r="CP85" s="287"/>
      <c r="CQ85" s="287"/>
      <c r="CR85" s="287"/>
      <c r="CS85" s="287"/>
      <c r="CT85" s="287"/>
      <c r="CU85" s="287"/>
      <c r="CV85" s="287"/>
      <c r="CW85" s="287"/>
      <c r="CX85" s="287"/>
      <c r="CY85" s="287"/>
      <c r="CZ85" s="287"/>
      <c r="DA85" s="287"/>
      <c r="DB85" s="287"/>
      <c r="DC85" s="287"/>
      <c r="DD85" s="287"/>
      <c r="DE85" s="287"/>
      <c r="DF85" s="287"/>
      <c r="DG85" s="287"/>
      <c r="DH85" s="287"/>
      <c r="DI85" s="287"/>
      <c r="DJ85" s="287"/>
      <c r="DK85" s="287"/>
      <c r="DL85" s="287"/>
      <c r="DM85" s="287"/>
      <c r="DN85" s="287"/>
      <c r="DO85" s="287"/>
      <c r="DP85" s="287"/>
      <c r="DQ85" s="287"/>
      <c r="DR85" s="287"/>
      <c r="DS85" s="287"/>
      <c r="DT85" s="287"/>
      <c r="DU85" s="287"/>
      <c r="DV85" s="287"/>
      <c r="DW85" s="287"/>
      <c r="DX85" s="287"/>
      <c r="DY85" s="287"/>
      <c r="DZ85" s="287"/>
      <c r="EA85" s="287"/>
      <c r="EB85" s="287"/>
      <c r="EC85" s="287"/>
      <c r="ED85" s="287"/>
      <c r="EE85" s="287"/>
      <c r="EF85" s="287"/>
      <c r="EG85" s="287"/>
      <c r="EH85" s="287"/>
      <c r="EI85" s="287"/>
      <c r="EJ85" s="287"/>
      <c r="EK85" s="287"/>
      <c r="EL85" s="287"/>
      <c r="EM85" s="287"/>
      <c r="EN85" s="287"/>
      <c r="EO85" s="287"/>
      <c r="EP85" s="287"/>
      <c r="EQ85" s="287"/>
      <c r="ER85" s="287"/>
      <c r="ES85" s="287"/>
      <c r="ET85" s="287"/>
      <c r="EU85" s="287"/>
      <c r="EV85" s="287"/>
      <c r="EW85" s="287"/>
      <c r="EX85" s="287"/>
      <c r="EY85" s="287"/>
      <c r="EZ85" s="287"/>
      <c r="FA85" s="287"/>
      <c r="FB85" s="287"/>
      <c r="FC85" s="287"/>
      <c r="FD85" s="287"/>
      <c r="FE85" s="287"/>
      <c r="FF85" s="287"/>
      <c r="FG85" s="287"/>
      <c r="FH85" s="287"/>
      <c r="FI85" s="287"/>
      <c r="FJ85" s="287"/>
      <c r="FK85" s="287"/>
      <c r="FL85" s="287"/>
      <c r="FM85" s="287"/>
      <c r="FN85" s="288"/>
    </row>
    <row r="86" spans="1:170" ht="20.25" customHeight="1">
      <c r="A86" s="672"/>
      <c r="B86" s="666"/>
      <c r="C86" s="666"/>
      <c r="D86" s="662"/>
      <c r="E86" s="662"/>
      <c r="F86" s="662"/>
      <c r="G86" s="662"/>
      <c r="H86" s="677"/>
      <c r="I86" s="662"/>
      <c r="J86" s="662"/>
      <c r="K86" s="664"/>
      <c r="L86" s="664"/>
      <c r="M86" s="679"/>
      <c r="N86" s="659"/>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c r="BO86" s="287"/>
      <c r="BP86" s="287"/>
      <c r="BQ86" s="287"/>
      <c r="BR86" s="287"/>
      <c r="BS86" s="287"/>
      <c r="BT86" s="287"/>
      <c r="BU86" s="287"/>
      <c r="BV86" s="287"/>
      <c r="BW86" s="287"/>
      <c r="BX86" s="287"/>
      <c r="BY86" s="287"/>
      <c r="BZ86" s="287"/>
      <c r="CA86" s="287"/>
      <c r="CB86" s="287"/>
      <c r="CC86" s="287"/>
      <c r="CD86" s="287"/>
      <c r="CE86" s="287"/>
      <c r="CF86" s="287"/>
      <c r="CG86" s="287"/>
      <c r="CH86" s="287"/>
      <c r="CI86" s="287"/>
      <c r="CJ86" s="287"/>
      <c r="CK86" s="287"/>
      <c r="CL86" s="287"/>
      <c r="CM86" s="287"/>
      <c r="CN86" s="287"/>
      <c r="CO86" s="287"/>
      <c r="CP86" s="287"/>
      <c r="CQ86" s="287"/>
      <c r="CR86" s="287"/>
      <c r="CS86" s="287"/>
      <c r="CT86" s="287"/>
      <c r="CU86" s="287"/>
      <c r="CV86" s="287"/>
      <c r="CW86" s="287"/>
      <c r="CX86" s="287"/>
      <c r="CY86" s="287"/>
      <c r="CZ86" s="287"/>
      <c r="DA86" s="287"/>
      <c r="DB86" s="287"/>
      <c r="DC86" s="287"/>
      <c r="DD86" s="287"/>
      <c r="DE86" s="287"/>
      <c r="DF86" s="287"/>
      <c r="DG86" s="287"/>
      <c r="DH86" s="287"/>
      <c r="DI86" s="287"/>
      <c r="DJ86" s="287"/>
      <c r="DK86" s="287"/>
      <c r="DL86" s="287"/>
      <c r="DM86" s="287"/>
      <c r="DN86" s="287"/>
      <c r="DO86" s="287"/>
      <c r="DP86" s="287"/>
      <c r="DQ86" s="287"/>
      <c r="DR86" s="287"/>
      <c r="DS86" s="287"/>
      <c r="DT86" s="287"/>
      <c r="DU86" s="287"/>
      <c r="DV86" s="287"/>
      <c r="DW86" s="287"/>
      <c r="DX86" s="287"/>
      <c r="DY86" s="287"/>
      <c r="DZ86" s="287"/>
      <c r="EA86" s="287"/>
      <c r="EB86" s="287"/>
      <c r="EC86" s="287"/>
      <c r="ED86" s="287"/>
      <c r="EE86" s="287"/>
      <c r="EF86" s="287"/>
      <c r="EG86" s="287"/>
      <c r="EH86" s="287"/>
      <c r="EI86" s="287"/>
      <c r="EJ86" s="287"/>
      <c r="EK86" s="287"/>
      <c r="EL86" s="287"/>
      <c r="EM86" s="287"/>
      <c r="EN86" s="287"/>
      <c r="EO86" s="287"/>
      <c r="EP86" s="287"/>
      <c r="EQ86" s="287"/>
      <c r="ER86" s="287"/>
      <c r="ES86" s="287"/>
      <c r="ET86" s="287"/>
      <c r="EU86" s="287"/>
      <c r="EV86" s="287"/>
      <c r="EW86" s="287"/>
      <c r="EX86" s="287"/>
      <c r="EY86" s="287"/>
      <c r="EZ86" s="287"/>
      <c r="FA86" s="287"/>
      <c r="FB86" s="287"/>
      <c r="FC86" s="287"/>
      <c r="FD86" s="287"/>
      <c r="FE86" s="287"/>
      <c r="FF86" s="287"/>
      <c r="FG86" s="287"/>
      <c r="FH86" s="287"/>
      <c r="FI86" s="287"/>
      <c r="FJ86" s="287"/>
      <c r="FK86" s="287"/>
      <c r="FL86" s="287"/>
      <c r="FM86" s="287"/>
      <c r="FN86" s="288"/>
    </row>
    <row r="87" spans="1:170" ht="20.25" customHeight="1">
      <c r="A87" s="672"/>
      <c r="B87" s="666"/>
      <c r="C87" s="666"/>
      <c r="D87" s="662"/>
      <c r="E87" s="662"/>
      <c r="F87" s="662"/>
      <c r="G87" s="662"/>
      <c r="H87" s="677"/>
      <c r="I87" s="662"/>
      <c r="J87" s="662"/>
      <c r="K87" s="664"/>
      <c r="L87" s="664"/>
      <c r="M87" s="679"/>
      <c r="N87" s="659"/>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c r="BR87" s="287"/>
      <c r="BS87" s="287"/>
      <c r="BT87" s="287"/>
      <c r="BU87" s="287"/>
      <c r="BV87" s="287"/>
      <c r="BW87" s="287"/>
      <c r="BX87" s="287"/>
      <c r="BY87" s="287"/>
      <c r="BZ87" s="287"/>
      <c r="CA87" s="287"/>
      <c r="CB87" s="287"/>
      <c r="CC87" s="287"/>
      <c r="CD87" s="287"/>
      <c r="CE87" s="287"/>
      <c r="CF87" s="287"/>
      <c r="CG87" s="287"/>
      <c r="CH87" s="287"/>
      <c r="CI87" s="287"/>
      <c r="CJ87" s="287"/>
      <c r="CK87" s="287"/>
      <c r="CL87" s="287"/>
      <c r="CM87" s="287"/>
      <c r="CN87" s="287"/>
      <c r="CO87" s="287"/>
      <c r="CP87" s="287"/>
      <c r="CQ87" s="287"/>
      <c r="CR87" s="287"/>
      <c r="CS87" s="287"/>
      <c r="CT87" s="287"/>
      <c r="CU87" s="287"/>
      <c r="CV87" s="287"/>
      <c r="CW87" s="287"/>
      <c r="CX87" s="287"/>
      <c r="CY87" s="287"/>
      <c r="CZ87" s="287"/>
      <c r="DA87" s="287"/>
      <c r="DB87" s="287"/>
      <c r="DC87" s="287"/>
      <c r="DD87" s="287"/>
      <c r="DE87" s="287"/>
      <c r="DF87" s="287"/>
      <c r="DG87" s="287"/>
      <c r="DH87" s="287"/>
      <c r="DI87" s="287"/>
      <c r="DJ87" s="287"/>
      <c r="DK87" s="287"/>
      <c r="DL87" s="287"/>
      <c r="DM87" s="287"/>
      <c r="DN87" s="287"/>
      <c r="DO87" s="287"/>
      <c r="DP87" s="287"/>
      <c r="DQ87" s="287"/>
      <c r="DR87" s="287"/>
      <c r="DS87" s="287"/>
      <c r="DT87" s="287"/>
      <c r="DU87" s="287"/>
      <c r="DV87" s="287"/>
      <c r="DW87" s="287"/>
      <c r="DX87" s="287"/>
      <c r="DY87" s="287"/>
      <c r="DZ87" s="287"/>
      <c r="EA87" s="287"/>
      <c r="EB87" s="287"/>
      <c r="EC87" s="287"/>
      <c r="ED87" s="287"/>
      <c r="EE87" s="287"/>
      <c r="EF87" s="287"/>
      <c r="EG87" s="287"/>
      <c r="EH87" s="287"/>
      <c r="EI87" s="287"/>
      <c r="EJ87" s="287"/>
      <c r="EK87" s="287"/>
      <c r="EL87" s="287"/>
      <c r="EM87" s="287"/>
      <c r="EN87" s="287"/>
      <c r="EO87" s="287"/>
      <c r="EP87" s="287"/>
      <c r="EQ87" s="287"/>
      <c r="ER87" s="287"/>
      <c r="ES87" s="287"/>
      <c r="ET87" s="287"/>
      <c r="EU87" s="287"/>
      <c r="EV87" s="287"/>
      <c r="EW87" s="287"/>
      <c r="EX87" s="287"/>
      <c r="EY87" s="287"/>
      <c r="EZ87" s="287"/>
      <c r="FA87" s="287"/>
      <c r="FB87" s="287"/>
      <c r="FC87" s="287"/>
      <c r="FD87" s="287"/>
      <c r="FE87" s="287"/>
      <c r="FF87" s="287"/>
      <c r="FG87" s="287"/>
      <c r="FH87" s="287"/>
      <c r="FI87" s="287"/>
      <c r="FJ87" s="287"/>
      <c r="FK87" s="287"/>
      <c r="FL87" s="287"/>
      <c r="FM87" s="287"/>
      <c r="FN87" s="288"/>
    </row>
    <row r="88" spans="1:170" ht="20.25" customHeight="1">
      <c r="A88" s="672"/>
      <c r="B88" s="666"/>
      <c r="C88" s="666"/>
      <c r="D88" s="662"/>
      <c r="E88" s="662"/>
      <c r="F88" s="662"/>
      <c r="G88" s="662"/>
      <c r="H88" s="677"/>
      <c r="I88" s="662"/>
      <c r="J88" s="662"/>
      <c r="K88" s="664"/>
      <c r="L88" s="664"/>
      <c r="M88" s="679"/>
      <c r="N88" s="659"/>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c r="BR88" s="287"/>
      <c r="BS88" s="287"/>
      <c r="BT88" s="287"/>
      <c r="BU88" s="287"/>
      <c r="BV88" s="287"/>
      <c r="BW88" s="287"/>
      <c r="BX88" s="287"/>
      <c r="BY88" s="287"/>
      <c r="BZ88" s="287"/>
      <c r="CA88" s="287"/>
      <c r="CB88" s="287"/>
      <c r="CC88" s="287"/>
      <c r="CD88" s="287"/>
      <c r="CE88" s="287"/>
      <c r="CF88" s="287"/>
      <c r="CG88" s="287"/>
      <c r="CH88" s="287"/>
      <c r="CI88" s="287"/>
      <c r="CJ88" s="287"/>
      <c r="CK88" s="287"/>
      <c r="CL88" s="287"/>
      <c r="CM88" s="287"/>
      <c r="CN88" s="287"/>
      <c r="CO88" s="287"/>
      <c r="CP88" s="287"/>
      <c r="CQ88" s="287"/>
      <c r="CR88" s="287"/>
      <c r="CS88" s="287"/>
      <c r="CT88" s="287"/>
      <c r="CU88" s="287"/>
      <c r="CV88" s="287"/>
      <c r="CW88" s="287"/>
      <c r="CX88" s="287"/>
      <c r="CY88" s="287"/>
      <c r="CZ88" s="287"/>
      <c r="DA88" s="287"/>
      <c r="DB88" s="287"/>
      <c r="DC88" s="287"/>
      <c r="DD88" s="287"/>
      <c r="DE88" s="287"/>
      <c r="DF88" s="287"/>
      <c r="DG88" s="287"/>
      <c r="DH88" s="287"/>
      <c r="DI88" s="287"/>
      <c r="DJ88" s="287"/>
      <c r="DK88" s="287"/>
      <c r="DL88" s="287"/>
      <c r="DM88" s="287"/>
      <c r="DN88" s="287"/>
      <c r="DO88" s="287"/>
      <c r="DP88" s="287"/>
      <c r="DQ88" s="287"/>
      <c r="DR88" s="287"/>
      <c r="DS88" s="287"/>
      <c r="DT88" s="287"/>
      <c r="DU88" s="287"/>
      <c r="DV88" s="287"/>
      <c r="DW88" s="287"/>
      <c r="DX88" s="287"/>
      <c r="DY88" s="287"/>
      <c r="DZ88" s="287"/>
      <c r="EA88" s="287"/>
      <c r="EB88" s="287"/>
      <c r="EC88" s="287"/>
      <c r="ED88" s="287"/>
      <c r="EE88" s="287"/>
      <c r="EF88" s="287"/>
      <c r="EG88" s="287"/>
      <c r="EH88" s="287"/>
      <c r="EI88" s="287"/>
      <c r="EJ88" s="287"/>
      <c r="EK88" s="287"/>
      <c r="EL88" s="287"/>
      <c r="EM88" s="287"/>
      <c r="EN88" s="287"/>
      <c r="EO88" s="287"/>
      <c r="EP88" s="287"/>
      <c r="EQ88" s="287"/>
      <c r="ER88" s="287"/>
      <c r="ES88" s="287"/>
      <c r="ET88" s="287"/>
      <c r="EU88" s="287"/>
      <c r="EV88" s="287"/>
      <c r="EW88" s="287"/>
      <c r="EX88" s="287"/>
      <c r="EY88" s="287"/>
      <c r="EZ88" s="287"/>
      <c r="FA88" s="287"/>
      <c r="FB88" s="287"/>
      <c r="FC88" s="287"/>
      <c r="FD88" s="287"/>
      <c r="FE88" s="287"/>
      <c r="FF88" s="287"/>
      <c r="FG88" s="287"/>
      <c r="FH88" s="287"/>
      <c r="FI88" s="287"/>
      <c r="FJ88" s="287"/>
      <c r="FK88" s="287"/>
      <c r="FL88" s="287"/>
      <c r="FM88" s="287"/>
      <c r="FN88" s="288"/>
    </row>
    <row r="89" spans="1:170" ht="20.25" customHeight="1">
      <c r="A89" s="672">
        <f>'7- Mapa Final'!A90</f>
        <v>9</v>
      </c>
      <c r="B89" s="666" t="str">
        <f>'7- Mapa Final'!B90</f>
        <v>Daños en los equipos instalados en los inmuebles a cargo del Nivel Central, por falta de mantenimiento</v>
      </c>
      <c r="C89" s="666" t="str">
        <f>'7- Mapa Final'!C90</f>
        <v>Posibilidad de cortes en servicios de energía, agua, ascensores, que afecten el normal funcionamiento de las dependencias ubicadas en los inmuebles a cargo del nivel centra</v>
      </c>
      <c r="D89" s="667" t="str">
        <f>'7- Mapa Final'!J90</f>
        <v>Muy Baja - 1</v>
      </c>
      <c r="E89" s="667" t="str">
        <f>'7- Mapa Final'!K90</f>
        <v>Menor - 2</v>
      </c>
      <c r="F89" s="662" t="str">
        <f>'7- Mapa Final'!M90</f>
        <v>Muy Baja - 1</v>
      </c>
      <c r="G89" s="662" t="str">
        <f>'7- Mapa Final'!N90</f>
        <v>Aceptar el riesgo</v>
      </c>
      <c r="H89" s="677" t="str">
        <f>'7- Mapa Final'!O90</f>
        <v>Informe de seguimiento y control al mejoramiento y mantenimiento de la infraestructura física</v>
      </c>
      <c r="I89" s="662" t="s">
        <v>542</v>
      </c>
      <c r="J89" s="662"/>
      <c r="K89" s="663">
        <v>45566</v>
      </c>
      <c r="L89" s="663">
        <v>45657</v>
      </c>
      <c r="M89" s="681" t="s">
        <v>592</v>
      </c>
      <c r="N89" s="659" t="s">
        <v>432</v>
      </c>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c r="CA89" s="287"/>
      <c r="CB89" s="287"/>
      <c r="CC89" s="287"/>
      <c r="CD89" s="287"/>
      <c r="CE89" s="287"/>
      <c r="CF89" s="287"/>
      <c r="CG89" s="287"/>
      <c r="CH89" s="287"/>
      <c r="CI89" s="287"/>
      <c r="CJ89" s="287"/>
      <c r="CK89" s="287"/>
      <c r="CL89" s="287"/>
      <c r="CM89" s="287"/>
      <c r="CN89" s="287"/>
      <c r="CO89" s="287"/>
      <c r="CP89" s="287"/>
      <c r="CQ89" s="287"/>
      <c r="CR89" s="287"/>
      <c r="CS89" s="287"/>
      <c r="CT89" s="287"/>
      <c r="CU89" s="287"/>
      <c r="CV89" s="287"/>
      <c r="CW89" s="287"/>
      <c r="CX89" s="287"/>
      <c r="CY89" s="287"/>
      <c r="CZ89" s="287"/>
      <c r="DA89" s="287"/>
      <c r="DB89" s="287"/>
      <c r="DC89" s="287"/>
      <c r="DD89" s="287"/>
      <c r="DE89" s="287"/>
      <c r="DF89" s="287"/>
      <c r="DG89" s="287"/>
      <c r="DH89" s="287"/>
      <c r="DI89" s="287"/>
      <c r="DJ89" s="287"/>
      <c r="DK89" s="287"/>
      <c r="DL89" s="287"/>
      <c r="DM89" s="287"/>
      <c r="DN89" s="287"/>
      <c r="DO89" s="287"/>
      <c r="DP89" s="287"/>
      <c r="DQ89" s="287"/>
      <c r="DR89" s="287"/>
      <c r="DS89" s="287"/>
      <c r="DT89" s="287"/>
      <c r="DU89" s="287"/>
      <c r="DV89" s="287"/>
      <c r="DW89" s="287"/>
      <c r="DX89" s="287"/>
      <c r="DY89" s="287"/>
      <c r="DZ89" s="287"/>
      <c r="EA89" s="287"/>
      <c r="EB89" s="287"/>
      <c r="EC89" s="287"/>
      <c r="ED89" s="287"/>
      <c r="EE89" s="287"/>
      <c r="EF89" s="287"/>
      <c r="EG89" s="287"/>
      <c r="EH89" s="287"/>
      <c r="EI89" s="287"/>
      <c r="EJ89" s="287"/>
      <c r="EK89" s="287"/>
      <c r="EL89" s="287"/>
      <c r="EM89" s="287"/>
      <c r="EN89" s="287"/>
      <c r="EO89" s="287"/>
      <c r="EP89" s="287"/>
      <c r="EQ89" s="287"/>
      <c r="ER89" s="287"/>
      <c r="ES89" s="287"/>
      <c r="ET89" s="287"/>
      <c r="EU89" s="287"/>
      <c r="EV89" s="287"/>
      <c r="EW89" s="287"/>
      <c r="EX89" s="287"/>
      <c r="EY89" s="287"/>
      <c r="EZ89" s="287"/>
      <c r="FA89" s="287"/>
      <c r="FB89" s="287"/>
      <c r="FC89" s="287"/>
      <c r="FD89" s="287"/>
      <c r="FE89" s="287"/>
      <c r="FF89" s="287"/>
      <c r="FG89" s="287"/>
      <c r="FH89" s="287"/>
      <c r="FI89" s="287"/>
      <c r="FJ89" s="287"/>
      <c r="FK89" s="287"/>
      <c r="FL89" s="287"/>
      <c r="FM89" s="287"/>
      <c r="FN89" s="288"/>
    </row>
    <row r="90" spans="1:170" ht="20.25" customHeight="1">
      <c r="A90" s="666"/>
      <c r="B90" s="666"/>
      <c r="C90" s="666"/>
      <c r="D90" s="662"/>
      <c r="E90" s="662"/>
      <c r="F90" s="662"/>
      <c r="G90" s="662"/>
      <c r="H90" s="677"/>
      <c r="I90" s="662"/>
      <c r="J90" s="662"/>
      <c r="K90" s="664"/>
      <c r="L90" s="664"/>
      <c r="M90" s="679"/>
      <c r="N90" s="659"/>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7"/>
      <c r="CA90" s="287"/>
      <c r="CB90" s="287"/>
      <c r="CC90" s="287"/>
      <c r="CD90" s="287"/>
      <c r="CE90" s="287"/>
      <c r="CF90" s="287"/>
      <c r="CG90" s="287"/>
      <c r="CH90" s="287"/>
      <c r="CI90" s="287"/>
      <c r="CJ90" s="287"/>
      <c r="CK90" s="287"/>
      <c r="CL90" s="287"/>
      <c r="CM90" s="287"/>
      <c r="CN90" s="287"/>
      <c r="CO90" s="287"/>
      <c r="CP90" s="287"/>
      <c r="CQ90" s="287"/>
      <c r="CR90" s="287"/>
      <c r="CS90" s="287"/>
      <c r="CT90" s="287"/>
      <c r="CU90" s="287"/>
      <c r="CV90" s="287"/>
      <c r="CW90" s="287"/>
      <c r="CX90" s="287"/>
      <c r="CY90" s="287"/>
      <c r="CZ90" s="287"/>
      <c r="DA90" s="287"/>
      <c r="DB90" s="287"/>
      <c r="DC90" s="287"/>
      <c r="DD90" s="287"/>
      <c r="DE90" s="287"/>
      <c r="DF90" s="287"/>
      <c r="DG90" s="287"/>
      <c r="DH90" s="287"/>
      <c r="DI90" s="287"/>
      <c r="DJ90" s="287"/>
      <c r="DK90" s="287"/>
      <c r="DL90" s="287"/>
      <c r="DM90" s="287"/>
      <c r="DN90" s="287"/>
      <c r="DO90" s="287"/>
      <c r="DP90" s="287"/>
      <c r="DQ90" s="287"/>
      <c r="DR90" s="287"/>
      <c r="DS90" s="287"/>
      <c r="DT90" s="287"/>
      <c r="DU90" s="287"/>
      <c r="DV90" s="287"/>
      <c r="DW90" s="287"/>
      <c r="DX90" s="287"/>
      <c r="DY90" s="287"/>
      <c r="DZ90" s="287"/>
      <c r="EA90" s="287"/>
      <c r="EB90" s="287"/>
      <c r="EC90" s="287"/>
      <c r="ED90" s="287"/>
      <c r="EE90" s="287"/>
      <c r="EF90" s="287"/>
      <c r="EG90" s="287"/>
      <c r="EH90" s="287"/>
      <c r="EI90" s="287"/>
      <c r="EJ90" s="287"/>
      <c r="EK90" s="287"/>
      <c r="EL90" s="287"/>
      <c r="EM90" s="287"/>
      <c r="EN90" s="287"/>
      <c r="EO90" s="287"/>
      <c r="EP90" s="287"/>
      <c r="EQ90" s="287"/>
      <c r="ER90" s="287"/>
      <c r="ES90" s="287"/>
      <c r="ET90" s="287"/>
      <c r="EU90" s="287"/>
      <c r="EV90" s="287"/>
      <c r="EW90" s="287"/>
      <c r="EX90" s="287"/>
      <c r="EY90" s="287"/>
      <c r="EZ90" s="287"/>
      <c r="FA90" s="287"/>
      <c r="FB90" s="287"/>
      <c r="FC90" s="287"/>
      <c r="FD90" s="287"/>
      <c r="FE90" s="287"/>
      <c r="FF90" s="287"/>
      <c r="FG90" s="287"/>
      <c r="FH90" s="287"/>
      <c r="FI90" s="287"/>
      <c r="FJ90" s="287"/>
      <c r="FK90" s="287"/>
      <c r="FL90" s="287"/>
      <c r="FM90" s="287"/>
      <c r="FN90" s="288"/>
    </row>
    <row r="91" spans="1:170" ht="20.25" customHeight="1">
      <c r="A91" s="666"/>
      <c r="B91" s="666"/>
      <c r="C91" s="666"/>
      <c r="D91" s="662"/>
      <c r="E91" s="662"/>
      <c r="F91" s="662"/>
      <c r="G91" s="662"/>
      <c r="H91" s="677"/>
      <c r="I91" s="662"/>
      <c r="J91" s="662"/>
      <c r="K91" s="664"/>
      <c r="L91" s="664"/>
      <c r="M91" s="679"/>
      <c r="N91" s="659"/>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c r="BT91" s="287"/>
      <c r="BU91" s="287"/>
      <c r="BV91" s="287"/>
      <c r="BW91" s="287"/>
      <c r="BX91" s="287"/>
      <c r="BY91" s="287"/>
      <c r="BZ91" s="287"/>
      <c r="CA91" s="287"/>
      <c r="CB91" s="287"/>
      <c r="CC91" s="287"/>
      <c r="CD91" s="287"/>
      <c r="CE91" s="287"/>
      <c r="CF91" s="287"/>
      <c r="CG91" s="287"/>
      <c r="CH91" s="287"/>
      <c r="CI91" s="287"/>
      <c r="CJ91" s="287"/>
      <c r="CK91" s="287"/>
      <c r="CL91" s="287"/>
      <c r="CM91" s="287"/>
      <c r="CN91" s="287"/>
      <c r="CO91" s="287"/>
      <c r="CP91" s="287"/>
      <c r="CQ91" s="287"/>
      <c r="CR91" s="287"/>
      <c r="CS91" s="287"/>
      <c r="CT91" s="287"/>
      <c r="CU91" s="287"/>
      <c r="CV91" s="287"/>
      <c r="CW91" s="287"/>
      <c r="CX91" s="287"/>
      <c r="CY91" s="287"/>
      <c r="CZ91" s="287"/>
      <c r="DA91" s="287"/>
      <c r="DB91" s="287"/>
      <c r="DC91" s="287"/>
      <c r="DD91" s="287"/>
      <c r="DE91" s="287"/>
      <c r="DF91" s="287"/>
      <c r="DG91" s="287"/>
      <c r="DH91" s="287"/>
      <c r="DI91" s="287"/>
      <c r="DJ91" s="287"/>
      <c r="DK91" s="287"/>
      <c r="DL91" s="287"/>
      <c r="DM91" s="287"/>
      <c r="DN91" s="287"/>
      <c r="DO91" s="287"/>
      <c r="DP91" s="287"/>
      <c r="DQ91" s="287"/>
      <c r="DR91" s="287"/>
      <c r="DS91" s="287"/>
      <c r="DT91" s="287"/>
      <c r="DU91" s="287"/>
      <c r="DV91" s="287"/>
      <c r="DW91" s="287"/>
      <c r="DX91" s="287"/>
      <c r="DY91" s="287"/>
      <c r="DZ91" s="287"/>
      <c r="EA91" s="287"/>
      <c r="EB91" s="287"/>
      <c r="EC91" s="287"/>
      <c r="ED91" s="287"/>
      <c r="EE91" s="287"/>
      <c r="EF91" s="287"/>
      <c r="EG91" s="287"/>
      <c r="EH91" s="287"/>
      <c r="EI91" s="287"/>
      <c r="EJ91" s="287"/>
      <c r="EK91" s="287"/>
      <c r="EL91" s="287"/>
      <c r="EM91" s="287"/>
      <c r="EN91" s="287"/>
      <c r="EO91" s="287"/>
      <c r="EP91" s="287"/>
      <c r="EQ91" s="287"/>
      <c r="ER91" s="287"/>
      <c r="ES91" s="287"/>
      <c r="ET91" s="287"/>
      <c r="EU91" s="287"/>
      <c r="EV91" s="287"/>
      <c r="EW91" s="287"/>
      <c r="EX91" s="287"/>
      <c r="EY91" s="287"/>
      <c r="EZ91" s="287"/>
      <c r="FA91" s="287"/>
      <c r="FB91" s="287"/>
      <c r="FC91" s="287"/>
      <c r="FD91" s="287"/>
      <c r="FE91" s="287"/>
      <c r="FF91" s="287"/>
      <c r="FG91" s="287"/>
      <c r="FH91" s="287"/>
      <c r="FI91" s="287"/>
      <c r="FJ91" s="287"/>
      <c r="FK91" s="287"/>
      <c r="FL91" s="287"/>
      <c r="FM91" s="287"/>
      <c r="FN91" s="288"/>
    </row>
    <row r="92" spans="1:170" ht="20.25" customHeight="1">
      <c r="A92" s="666"/>
      <c r="B92" s="666"/>
      <c r="C92" s="666"/>
      <c r="D92" s="662"/>
      <c r="E92" s="662"/>
      <c r="F92" s="662"/>
      <c r="G92" s="662"/>
      <c r="H92" s="677"/>
      <c r="I92" s="662"/>
      <c r="J92" s="662"/>
      <c r="K92" s="664"/>
      <c r="L92" s="664"/>
      <c r="M92" s="679"/>
      <c r="N92" s="659"/>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c r="BT92" s="287"/>
      <c r="BU92" s="287"/>
      <c r="BV92" s="287"/>
      <c r="BW92" s="287"/>
      <c r="BX92" s="287"/>
      <c r="BY92" s="287"/>
      <c r="BZ92" s="287"/>
      <c r="CA92" s="287"/>
      <c r="CB92" s="287"/>
      <c r="CC92" s="287"/>
      <c r="CD92" s="287"/>
      <c r="CE92" s="287"/>
      <c r="CF92" s="287"/>
      <c r="CG92" s="287"/>
      <c r="CH92" s="287"/>
      <c r="CI92" s="287"/>
      <c r="CJ92" s="287"/>
      <c r="CK92" s="287"/>
      <c r="CL92" s="287"/>
      <c r="CM92" s="287"/>
      <c r="CN92" s="287"/>
      <c r="CO92" s="287"/>
      <c r="CP92" s="287"/>
      <c r="CQ92" s="287"/>
      <c r="CR92" s="287"/>
      <c r="CS92" s="287"/>
      <c r="CT92" s="287"/>
      <c r="CU92" s="287"/>
      <c r="CV92" s="287"/>
      <c r="CW92" s="287"/>
      <c r="CX92" s="287"/>
      <c r="CY92" s="287"/>
      <c r="CZ92" s="287"/>
      <c r="DA92" s="287"/>
      <c r="DB92" s="287"/>
      <c r="DC92" s="287"/>
      <c r="DD92" s="287"/>
      <c r="DE92" s="287"/>
      <c r="DF92" s="287"/>
      <c r="DG92" s="287"/>
      <c r="DH92" s="287"/>
      <c r="DI92" s="287"/>
      <c r="DJ92" s="287"/>
      <c r="DK92" s="287"/>
      <c r="DL92" s="287"/>
      <c r="DM92" s="287"/>
      <c r="DN92" s="287"/>
      <c r="DO92" s="287"/>
      <c r="DP92" s="287"/>
      <c r="DQ92" s="287"/>
      <c r="DR92" s="287"/>
      <c r="DS92" s="287"/>
      <c r="DT92" s="287"/>
      <c r="DU92" s="287"/>
      <c r="DV92" s="287"/>
      <c r="DW92" s="287"/>
      <c r="DX92" s="287"/>
      <c r="DY92" s="287"/>
      <c r="DZ92" s="287"/>
      <c r="EA92" s="287"/>
      <c r="EB92" s="287"/>
      <c r="EC92" s="287"/>
      <c r="ED92" s="287"/>
      <c r="EE92" s="287"/>
      <c r="EF92" s="287"/>
      <c r="EG92" s="287"/>
      <c r="EH92" s="287"/>
      <c r="EI92" s="287"/>
      <c r="EJ92" s="287"/>
      <c r="EK92" s="287"/>
      <c r="EL92" s="287"/>
      <c r="EM92" s="287"/>
      <c r="EN92" s="287"/>
      <c r="EO92" s="287"/>
      <c r="EP92" s="287"/>
      <c r="EQ92" s="287"/>
      <c r="ER92" s="287"/>
      <c r="ES92" s="287"/>
      <c r="ET92" s="287"/>
      <c r="EU92" s="287"/>
      <c r="EV92" s="287"/>
      <c r="EW92" s="287"/>
      <c r="EX92" s="287"/>
      <c r="EY92" s="287"/>
      <c r="EZ92" s="287"/>
      <c r="FA92" s="287"/>
      <c r="FB92" s="287"/>
      <c r="FC92" s="287"/>
      <c r="FD92" s="287"/>
      <c r="FE92" s="287"/>
      <c r="FF92" s="287"/>
      <c r="FG92" s="287"/>
      <c r="FH92" s="287"/>
      <c r="FI92" s="287"/>
      <c r="FJ92" s="287"/>
      <c r="FK92" s="287"/>
      <c r="FL92" s="287"/>
      <c r="FM92" s="287"/>
      <c r="FN92" s="288"/>
    </row>
    <row r="93" spans="1:170" ht="20.25" customHeight="1">
      <c r="A93" s="666"/>
      <c r="B93" s="666"/>
      <c r="C93" s="666"/>
      <c r="D93" s="662"/>
      <c r="E93" s="662"/>
      <c r="F93" s="662"/>
      <c r="G93" s="662"/>
      <c r="H93" s="677"/>
      <c r="I93" s="662"/>
      <c r="J93" s="662"/>
      <c r="K93" s="664"/>
      <c r="L93" s="664"/>
      <c r="M93" s="679"/>
      <c r="N93" s="659"/>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7"/>
      <c r="CF93" s="287"/>
      <c r="CG93" s="287"/>
      <c r="CH93" s="287"/>
      <c r="CI93" s="287"/>
      <c r="CJ93" s="287"/>
      <c r="CK93" s="287"/>
      <c r="CL93" s="287"/>
      <c r="CM93" s="287"/>
      <c r="CN93" s="287"/>
      <c r="CO93" s="287"/>
      <c r="CP93" s="287"/>
      <c r="CQ93" s="287"/>
      <c r="CR93" s="287"/>
      <c r="CS93" s="287"/>
      <c r="CT93" s="287"/>
      <c r="CU93" s="287"/>
      <c r="CV93" s="287"/>
      <c r="CW93" s="287"/>
      <c r="CX93" s="287"/>
      <c r="CY93" s="287"/>
      <c r="CZ93" s="287"/>
      <c r="DA93" s="287"/>
      <c r="DB93" s="287"/>
      <c r="DC93" s="287"/>
      <c r="DD93" s="287"/>
      <c r="DE93" s="287"/>
      <c r="DF93" s="287"/>
      <c r="DG93" s="287"/>
      <c r="DH93" s="287"/>
      <c r="DI93" s="287"/>
      <c r="DJ93" s="287"/>
      <c r="DK93" s="287"/>
      <c r="DL93" s="287"/>
      <c r="DM93" s="287"/>
      <c r="DN93" s="287"/>
      <c r="DO93" s="287"/>
      <c r="DP93" s="287"/>
      <c r="DQ93" s="287"/>
      <c r="DR93" s="287"/>
      <c r="DS93" s="287"/>
      <c r="DT93" s="287"/>
      <c r="DU93" s="287"/>
      <c r="DV93" s="287"/>
      <c r="DW93" s="287"/>
      <c r="DX93" s="287"/>
      <c r="DY93" s="287"/>
      <c r="DZ93" s="287"/>
      <c r="EA93" s="287"/>
      <c r="EB93" s="287"/>
      <c r="EC93" s="287"/>
      <c r="ED93" s="287"/>
      <c r="EE93" s="287"/>
      <c r="EF93" s="287"/>
      <c r="EG93" s="287"/>
      <c r="EH93" s="287"/>
      <c r="EI93" s="287"/>
      <c r="EJ93" s="287"/>
      <c r="EK93" s="287"/>
      <c r="EL93" s="287"/>
      <c r="EM93" s="287"/>
      <c r="EN93" s="287"/>
      <c r="EO93" s="287"/>
      <c r="EP93" s="287"/>
      <c r="EQ93" s="287"/>
      <c r="ER93" s="287"/>
      <c r="ES93" s="287"/>
      <c r="ET93" s="287"/>
      <c r="EU93" s="287"/>
      <c r="EV93" s="287"/>
      <c r="EW93" s="287"/>
      <c r="EX93" s="287"/>
      <c r="EY93" s="287"/>
      <c r="EZ93" s="287"/>
      <c r="FA93" s="287"/>
      <c r="FB93" s="287"/>
      <c r="FC93" s="287"/>
      <c r="FD93" s="287"/>
      <c r="FE93" s="287"/>
      <c r="FF93" s="287"/>
      <c r="FG93" s="287"/>
      <c r="FH93" s="287"/>
      <c r="FI93" s="287"/>
      <c r="FJ93" s="287"/>
      <c r="FK93" s="287"/>
      <c r="FL93" s="287"/>
      <c r="FM93" s="287"/>
      <c r="FN93" s="288"/>
    </row>
    <row r="94" spans="1:170" ht="20.25" customHeight="1">
      <c r="A94" s="666"/>
      <c r="B94" s="666"/>
      <c r="C94" s="666"/>
      <c r="D94" s="662"/>
      <c r="E94" s="662"/>
      <c r="F94" s="662"/>
      <c r="G94" s="662"/>
      <c r="H94" s="677"/>
      <c r="I94" s="662"/>
      <c r="J94" s="662"/>
      <c r="K94" s="664"/>
      <c r="L94" s="664"/>
      <c r="M94" s="679"/>
      <c r="N94" s="659"/>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c r="BT94" s="287"/>
      <c r="BU94" s="287"/>
      <c r="BV94" s="287"/>
      <c r="BW94" s="287"/>
      <c r="BX94" s="287"/>
      <c r="BY94" s="287"/>
      <c r="BZ94" s="287"/>
      <c r="CA94" s="287"/>
      <c r="CB94" s="287"/>
      <c r="CC94" s="287"/>
      <c r="CD94" s="287"/>
      <c r="CE94" s="287"/>
      <c r="CF94" s="287"/>
      <c r="CG94" s="287"/>
      <c r="CH94" s="287"/>
      <c r="CI94" s="287"/>
      <c r="CJ94" s="287"/>
      <c r="CK94" s="287"/>
      <c r="CL94" s="287"/>
      <c r="CM94" s="287"/>
      <c r="CN94" s="287"/>
      <c r="CO94" s="287"/>
      <c r="CP94" s="287"/>
      <c r="CQ94" s="287"/>
      <c r="CR94" s="287"/>
      <c r="CS94" s="287"/>
      <c r="CT94" s="287"/>
      <c r="CU94" s="287"/>
      <c r="CV94" s="287"/>
      <c r="CW94" s="287"/>
      <c r="CX94" s="287"/>
      <c r="CY94" s="287"/>
      <c r="CZ94" s="287"/>
      <c r="DA94" s="287"/>
      <c r="DB94" s="287"/>
      <c r="DC94" s="287"/>
      <c r="DD94" s="287"/>
      <c r="DE94" s="287"/>
      <c r="DF94" s="287"/>
      <c r="DG94" s="287"/>
      <c r="DH94" s="287"/>
      <c r="DI94" s="287"/>
      <c r="DJ94" s="287"/>
      <c r="DK94" s="287"/>
      <c r="DL94" s="287"/>
      <c r="DM94" s="287"/>
      <c r="DN94" s="287"/>
      <c r="DO94" s="287"/>
      <c r="DP94" s="287"/>
      <c r="DQ94" s="287"/>
      <c r="DR94" s="287"/>
      <c r="DS94" s="287"/>
      <c r="DT94" s="287"/>
      <c r="DU94" s="287"/>
      <c r="DV94" s="287"/>
      <c r="DW94" s="287"/>
      <c r="DX94" s="287"/>
      <c r="DY94" s="287"/>
      <c r="DZ94" s="287"/>
      <c r="EA94" s="287"/>
      <c r="EB94" s="287"/>
      <c r="EC94" s="287"/>
      <c r="ED94" s="287"/>
      <c r="EE94" s="287"/>
      <c r="EF94" s="287"/>
      <c r="EG94" s="287"/>
      <c r="EH94" s="287"/>
      <c r="EI94" s="287"/>
      <c r="EJ94" s="287"/>
      <c r="EK94" s="287"/>
      <c r="EL94" s="287"/>
      <c r="EM94" s="287"/>
      <c r="EN94" s="287"/>
      <c r="EO94" s="287"/>
      <c r="EP94" s="287"/>
      <c r="EQ94" s="287"/>
      <c r="ER94" s="287"/>
      <c r="ES94" s="287"/>
      <c r="ET94" s="287"/>
      <c r="EU94" s="287"/>
      <c r="EV94" s="287"/>
      <c r="EW94" s="287"/>
      <c r="EX94" s="287"/>
      <c r="EY94" s="287"/>
      <c r="EZ94" s="287"/>
      <c r="FA94" s="287"/>
      <c r="FB94" s="287"/>
      <c r="FC94" s="287"/>
      <c r="FD94" s="287"/>
      <c r="FE94" s="287"/>
      <c r="FF94" s="287"/>
      <c r="FG94" s="287"/>
      <c r="FH94" s="287"/>
      <c r="FI94" s="287"/>
      <c r="FJ94" s="287"/>
      <c r="FK94" s="287"/>
      <c r="FL94" s="287"/>
      <c r="FM94" s="287"/>
      <c r="FN94" s="288"/>
    </row>
    <row r="95" spans="1:170" ht="20.25" customHeight="1">
      <c r="A95" s="666"/>
      <c r="B95" s="666"/>
      <c r="C95" s="666"/>
      <c r="D95" s="662"/>
      <c r="E95" s="662"/>
      <c r="F95" s="662"/>
      <c r="G95" s="662"/>
      <c r="H95" s="677"/>
      <c r="I95" s="662"/>
      <c r="J95" s="662"/>
      <c r="K95" s="664"/>
      <c r="L95" s="664"/>
      <c r="M95" s="679"/>
      <c r="N95" s="659"/>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c r="BT95" s="287"/>
      <c r="BU95" s="287"/>
      <c r="BV95" s="287"/>
      <c r="BW95" s="287"/>
      <c r="BX95" s="287"/>
      <c r="BY95" s="287"/>
      <c r="BZ95" s="287"/>
      <c r="CA95" s="287"/>
      <c r="CB95" s="287"/>
      <c r="CC95" s="287"/>
      <c r="CD95" s="287"/>
      <c r="CE95" s="287"/>
      <c r="CF95" s="287"/>
      <c r="CG95" s="287"/>
      <c r="CH95" s="287"/>
      <c r="CI95" s="287"/>
      <c r="CJ95" s="287"/>
      <c r="CK95" s="287"/>
      <c r="CL95" s="287"/>
      <c r="CM95" s="287"/>
      <c r="CN95" s="287"/>
      <c r="CO95" s="287"/>
      <c r="CP95" s="287"/>
      <c r="CQ95" s="287"/>
      <c r="CR95" s="287"/>
      <c r="CS95" s="287"/>
      <c r="CT95" s="287"/>
      <c r="CU95" s="287"/>
      <c r="CV95" s="287"/>
      <c r="CW95" s="287"/>
      <c r="CX95" s="287"/>
      <c r="CY95" s="287"/>
      <c r="CZ95" s="287"/>
      <c r="DA95" s="287"/>
      <c r="DB95" s="287"/>
      <c r="DC95" s="287"/>
      <c r="DD95" s="287"/>
      <c r="DE95" s="287"/>
      <c r="DF95" s="287"/>
      <c r="DG95" s="287"/>
      <c r="DH95" s="287"/>
      <c r="DI95" s="287"/>
      <c r="DJ95" s="287"/>
      <c r="DK95" s="287"/>
      <c r="DL95" s="287"/>
      <c r="DM95" s="287"/>
      <c r="DN95" s="287"/>
      <c r="DO95" s="287"/>
      <c r="DP95" s="287"/>
      <c r="DQ95" s="287"/>
      <c r="DR95" s="287"/>
      <c r="DS95" s="287"/>
      <c r="DT95" s="287"/>
      <c r="DU95" s="287"/>
      <c r="DV95" s="287"/>
      <c r="DW95" s="287"/>
      <c r="DX95" s="287"/>
      <c r="DY95" s="287"/>
      <c r="DZ95" s="287"/>
      <c r="EA95" s="287"/>
      <c r="EB95" s="287"/>
      <c r="EC95" s="287"/>
      <c r="ED95" s="287"/>
      <c r="EE95" s="287"/>
      <c r="EF95" s="287"/>
      <c r="EG95" s="287"/>
      <c r="EH95" s="287"/>
      <c r="EI95" s="287"/>
      <c r="EJ95" s="287"/>
      <c r="EK95" s="287"/>
      <c r="EL95" s="287"/>
      <c r="EM95" s="287"/>
      <c r="EN95" s="287"/>
      <c r="EO95" s="287"/>
      <c r="EP95" s="287"/>
      <c r="EQ95" s="287"/>
      <c r="ER95" s="287"/>
      <c r="ES95" s="287"/>
      <c r="ET95" s="287"/>
      <c r="EU95" s="287"/>
      <c r="EV95" s="287"/>
      <c r="EW95" s="287"/>
      <c r="EX95" s="287"/>
      <c r="EY95" s="287"/>
      <c r="EZ95" s="287"/>
      <c r="FA95" s="287"/>
      <c r="FB95" s="287"/>
      <c r="FC95" s="287"/>
      <c r="FD95" s="287"/>
      <c r="FE95" s="287"/>
      <c r="FF95" s="287"/>
      <c r="FG95" s="287"/>
      <c r="FH95" s="287"/>
      <c r="FI95" s="287"/>
      <c r="FJ95" s="287"/>
      <c r="FK95" s="287"/>
      <c r="FL95" s="287"/>
      <c r="FM95" s="287"/>
      <c r="FN95" s="288"/>
    </row>
    <row r="96" spans="1:170" ht="20.25" customHeight="1">
      <c r="A96" s="666"/>
      <c r="B96" s="666"/>
      <c r="C96" s="666"/>
      <c r="D96" s="662"/>
      <c r="E96" s="662"/>
      <c r="F96" s="662"/>
      <c r="G96" s="662"/>
      <c r="H96" s="677"/>
      <c r="I96" s="662"/>
      <c r="J96" s="662"/>
      <c r="K96" s="664"/>
      <c r="L96" s="664"/>
      <c r="M96" s="679"/>
      <c r="N96" s="659"/>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c r="BT96" s="287"/>
      <c r="BU96" s="287"/>
      <c r="BV96" s="287"/>
      <c r="BW96" s="287"/>
      <c r="BX96" s="287"/>
      <c r="BY96" s="287"/>
      <c r="BZ96" s="287"/>
      <c r="CA96" s="287"/>
      <c r="CB96" s="287"/>
      <c r="CC96" s="287"/>
      <c r="CD96" s="287"/>
      <c r="CE96" s="287"/>
      <c r="CF96" s="287"/>
      <c r="CG96" s="287"/>
      <c r="CH96" s="287"/>
      <c r="CI96" s="287"/>
      <c r="CJ96" s="287"/>
      <c r="CK96" s="287"/>
      <c r="CL96" s="287"/>
      <c r="CM96" s="287"/>
      <c r="CN96" s="287"/>
      <c r="CO96" s="287"/>
      <c r="CP96" s="287"/>
      <c r="CQ96" s="287"/>
      <c r="CR96" s="287"/>
      <c r="CS96" s="287"/>
      <c r="CT96" s="287"/>
      <c r="CU96" s="287"/>
      <c r="CV96" s="287"/>
      <c r="CW96" s="287"/>
      <c r="CX96" s="287"/>
      <c r="CY96" s="287"/>
      <c r="CZ96" s="287"/>
      <c r="DA96" s="287"/>
      <c r="DB96" s="287"/>
      <c r="DC96" s="287"/>
      <c r="DD96" s="287"/>
      <c r="DE96" s="287"/>
      <c r="DF96" s="287"/>
      <c r="DG96" s="287"/>
      <c r="DH96" s="287"/>
      <c r="DI96" s="287"/>
      <c r="DJ96" s="287"/>
      <c r="DK96" s="287"/>
      <c r="DL96" s="287"/>
      <c r="DM96" s="287"/>
      <c r="DN96" s="287"/>
      <c r="DO96" s="287"/>
      <c r="DP96" s="287"/>
      <c r="DQ96" s="287"/>
      <c r="DR96" s="287"/>
      <c r="DS96" s="287"/>
      <c r="DT96" s="287"/>
      <c r="DU96" s="287"/>
      <c r="DV96" s="287"/>
      <c r="DW96" s="287"/>
      <c r="DX96" s="287"/>
      <c r="DY96" s="287"/>
      <c r="DZ96" s="287"/>
      <c r="EA96" s="287"/>
      <c r="EB96" s="287"/>
      <c r="EC96" s="287"/>
      <c r="ED96" s="287"/>
      <c r="EE96" s="287"/>
      <c r="EF96" s="287"/>
      <c r="EG96" s="287"/>
      <c r="EH96" s="287"/>
      <c r="EI96" s="287"/>
      <c r="EJ96" s="287"/>
      <c r="EK96" s="287"/>
      <c r="EL96" s="287"/>
      <c r="EM96" s="287"/>
      <c r="EN96" s="287"/>
      <c r="EO96" s="287"/>
      <c r="EP96" s="287"/>
      <c r="EQ96" s="287"/>
      <c r="ER96" s="287"/>
      <c r="ES96" s="287"/>
      <c r="ET96" s="287"/>
      <c r="EU96" s="287"/>
      <c r="EV96" s="287"/>
      <c r="EW96" s="287"/>
      <c r="EX96" s="287"/>
      <c r="EY96" s="287"/>
      <c r="EZ96" s="287"/>
      <c r="FA96" s="287"/>
      <c r="FB96" s="287"/>
      <c r="FC96" s="287"/>
      <c r="FD96" s="287"/>
      <c r="FE96" s="287"/>
      <c r="FF96" s="287"/>
      <c r="FG96" s="287"/>
      <c r="FH96" s="287"/>
      <c r="FI96" s="287"/>
      <c r="FJ96" s="287"/>
      <c r="FK96" s="287"/>
      <c r="FL96" s="287"/>
      <c r="FM96" s="287"/>
      <c r="FN96" s="288"/>
    </row>
    <row r="97" spans="1:170" ht="20.25" customHeight="1">
      <c r="A97" s="666"/>
      <c r="B97" s="666"/>
      <c r="C97" s="666"/>
      <c r="D97" s="662"/>
      <c r="E97" s="662"/>
      <c r="F97" s="662"/>
      <c r="G97" s="662"/>
      <c r="H97" s="677"/>
      <c r="I97" s="662"/>
      <c r="J97" s="662"/>
      <c r="K97" s="664"/>
      <c r="L97" s="664"/>
      <c r="M97" s="679"/>
      <c r="N97" s="659"/>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c r="BZ97" s="287"/>
      <c r="CA97" s="287"/>
      <c r="CB97" s="287"/>
      <c r="CC97" s="287"/>
      <c r="CD97" s="287"/>
      <c r="CE97" s="287"/>
      <c r="CF97" s="287"/>
      <c r="CG97" s="287"/>
      <c r="CH97" s="287"/>
      <c r="CI97" s="287"/>
      <c r="CJ97" s="287"/>
      <c r="CK97" s="287"/>
      <c r="CL97" s="287"/>
      <c r="CM97" s="287"/>
      <c r="CN97" s="287"/>
      <c r="CO97" s="287"/>
      <c r="CP97" s="287"/>
      <c r="CQ97" s="287"/>
      <c r="CR97" s="287"/>
      <c r="CS97" s="287"/>
      <c r="CT97" s="287"/>
      <c r="CU97" s="287"/>
      <c r="CV97" s="287"/>
      <c r="CW97" s="287"/>
      <c r="CX97" s="287"/>
      <c r="CY97" s="287"/>
      <c r="CZ97" s="287"/>
      <c r="DA97" s="287"/>
      <c r="DB97" s="287"/>
      <c r="DC97" s="287"/>
      <c r="DD97" s="287"/>
      <c r="DE97" s="287"/>
      <c r="DF97" s="287"/>
      <c r="DG97" s="287"/>
      <c r="DH97" s="287"/>
      <c r="DI97" s="287"/>
      <c r="DJ97" s="287"/>
      <c r="DK97" s="287"/>
      <c r="DL97" s="287"/>
      <c r="DM97" s="287"/>
      <c r="DN97" s="287"/>
      <c r="DO97" s="287"/>
      <c r="DP97" s="287"/>
      <c r="DQ97" s="287"/>
      <c r="DR97" s="287"/>
      <c r="DS97" s="287"/>
      <c r="DT97" s="287"/>
      <c r="DU97" s="287"/>
      <c r="DV97" s="287"/>
      <c r="DW97" s="287"/>
      <c r="DX97" s="287"/>
      <c r="DY97" s="287"/>
      <c r="DZ97" s="287"/>
      <c r="EA97" s="287"/>
      <c r="EB97" s="287"/>
      <c r="EC97" s="287"/>
      <c r="ED97" s="287"/>
      <c r="EE97" s="287"/>
      <c r="EF97" s="287"/>
      <c r="EG97" s="287"/>
      <c r="EH97" s="287"/>
      <c r="EI97" s="287"/>
      <c r="EJ97" s="287"/>
      <c r="EK97" s="287"/>
      <c r="EL97" s="287"/>
      <c r="EM97" s="287"/>
      <c r="EN97" s="287"/>
      <c r="EO97" s="287"/>
      <c r="EP97" s="287"/>
      <c r="EQ97" s="287"/>
      <c r="ER97" s="287"/>
      <c r="ES97" s="287"/>
      <c r="ET97" s="287"/>
      <c r="EU97" s="287"/>
      <c r="EV97" s="287"/>
      <c r="EW97" s="287"/>
      <c r="EX97" s="287"/>
      <c r="EY97" s="287"/>
      <c r="EZ97" s="287"/>
      <c r="FA97" s="287"/>
      <c r="FB97" s="287"/>
      <c r="FC97" s="287"/>
      <c r="FD97" s="287"/>
      <c r="FE97" s="287"/>
      <c r="FF97" s="287"/>
      <c r="FG97" s="287"/>
      <c r="FH97" s="287"/>
      <c r="FI97" s="287"/>
      <c r="FJ97" s="287"/>
      <c r="FK97" s="287"/>
      <c r="FL97" s="287"/>
      <c r="FM97" s="287"/>
      <c r="FN97" s="288"/>
    </row>
    <row r="98" spans="1:170" ht="20.25" customHeight="1">
      <c r="A98" s="666"/>
      <c r="B98" s="666"/>
      <c r="C98" s="666"/>
      <c r="D98" s="662"/>
      <c r="E98" s="662"/>
      <c r="F98" s="662"/>
      <c r="G98" s="662"/>
      <c r="H98" s="677"/>
      <c r="I98" s="662"/>
      <c r="J98" s="662"/>
      <c r="K98" s="664"/>
      <c r="L98" s="664"/>
      <c r="M98" s="679"/>
      <c r="N98" s="659"/>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c r="BR98" s="287"/>
      <c r="BS98" s="287"/>
      <c r="BT98" s="287"/>
      <c r="BU98" s="287"/>
      <c r="BV98" s="287"/>
      <c r="BW98" s="287"/>
      <c r="BX98" s="287"/>
      <c r="BY98" s="287"/>
      <c r="BZ98" s="287"/>
      <c r="CA98" s="287"/>
      <c r="CB98" s="287"/>
      <c r="CC98" s="287"/>
      <c r="CD98" s="287"/>
      <c r="CE98" s="287"/>
      <c r="CF98" s="287"/>
      <c r="CG98" s="287"/>
      <c r="CH98" s="287"/>
      <c r="CI98" s="287"/>
      <c r="CJ98" s="287"/>
      <c r="CK98" s="287"/>
      <c r="CL98" s="287"/>
      <c r="CM98" s="287"/>
      <c r="CN98" s="287"/>
      <c r="CO98" s="287"/>
      <c r="CP98" s="287"/>
      <c r="CQ98" s="287"/>
      <c r="CR98" s="287"/>
      <c r="CS98" s="287"/>
      <c r="CT98" s="287"/>
      <c r="CU98" s="287"/>
      <c r="CV98" s="287"/>
      <c r="CW98" s="287"/>
      <c r="CX98" s="287"/>
      <c r="CY98" s="287"/>
      <c r="CZ98" s="287"/>
      <c r="DA98" s="287"/>
      <c r="DB98" s="287"/>
      <c r="DC98" s="287"/>
      <c r="DD98" s="287"/>
      <c r="DE98" s="287"/>
      <c r="DF98" s="287"/>
      <c r="DG98" s="287"/>
      <c r="DH98" s="287"/>
      <c r="DI98" s="287"/>
      <c r="DJ98" s="287"/>
      <c r="DK98" s="287"/>
      <c r="DL98" s="287"/>
      <c r="DM98" s="287"/>
      <c r="DN98" s="287"/>
      <c r="DO98" s="287"/>
      <c r="DP98" s="287"/>
      <c r="DQ98" s="287"/>
      <c r="DR98" s="287"/>
      <c r="DS98" s="287"/>
      <c r="DT98" s="287"/>
      <c r="DU98" s="287"/>
      <c r="DV98" s="287"/>
      <c r="DW98" s="287"/>
      <c r="DX98" s="287"/>
      <c r="DY98" s="287"/>
      <c r="DZ98" s="287"/>
      <c r="EA98" s="287"/>
      <c r="EB98" s="287"/>
      <c r="EC98" s="287"/>
      <c r="ED98" s="287"/>
      <c r="EE98" s="287"/>
      <c r="EF98" s="287"/>
      <c r="EG98" s="287"/>
      <c r="EH98" s="287"/>
      <c r="EI98" s="287"/>
      <c r="EJ98" s="287"/>
      <c r="EK98" s="287"/>
      <c r="EL98" s="287"/>
      <c r="EM98" s="287"/>
      <c r="EN98" s="287"/>
      <c r="EO98" s="287"/>
      <c r="EP98" s="287"/>
      <c r="EQ98" s="287"/>
      <c r="ER98" s="287"/>
      <c r="ES98" s="287"/>
      <c r="ET98" s="287"/>
      <c r="EU98" s="287"/>
      <c r="EV98" s="287"/>
      <c r="EW98" s="287"/>
      <c r="EX98" s="287"/>
      <c r="EY98" s="287"/>
      <c r="EZ98" s="287"/>
      <c r="FA98" s="287"/>
      <c r="FB98" s="287"/>
      <c r="FC98" s="287"/>
      <c r="FD98" s="287"/>
      <c r="FE98" s="287"/>
      <c r="FF98" s="287"/>
      <c r="FG98" s="287"/>
      <c r="FH98" s="287"/>
      <c r="FI98" s="287"/>
      <c r="FJ98" s="287"/>
      <c r="FK98" s="287"/>
      <c r="FL98" s="287"/>
      <c r="FM98" s="287"/>
      <c r="FN98" s="288"/>
    </row>
    <row r="99" spans="1:170" ht="20.25" customHeight="1">
      <c r="A99" s="673">
        <f>'7- Mapa Final'!A100</f>
        <v>10</v>
      </c>
      <c r="B99" s="674" t="str">
        <f>'7- Mapa Final'!B100</f>
        <v xml:space="preserve">Ofrecer, prometer, entregar, aceptar o solicitar una ventaja indebida para: 
Afectar la seguridad o confidencialidad de la información </v>
      </c>
      <c r="C99" s="674" t="str">
        <f>'7- Mapa Final'!C100</f>
        <v>Recibir dádivas o beneficios a nombre propio o de terceros por revelar información confidencial, alterar, retener o no publicar información.</v>
      </c>
      <c r="D99" s="675" t="str">
        <f>'7- Mapa Final'!J100</f>
        <v>Muy Baja - 1</v>
      </c>
      <c r="E99" s="675" t="str">
        <f>'7- Mapa Final'!K100</f>
        <v>Moderado - 3</v>
      </c>
      <c r="F99" s="676" t="str">
        <f>'7- Mapa Final'!M100</f>
        <v>Moderado - 3</v>
      </c>
      <c r="G99" s="676" t="str">
        <f>'7- Mapa Final'!N100</f>
        <v>Reducir (Mitigar)</v>
      </c>
      <c r="H99" s="668" t="str">
        <f>'7- Mapa Final'!O100</f>
        <v>Informe trimestral de seguimiento al cumplimiento de las actividades del Sistema de Gestión Antisoborno</v>
      </c>
      <c r="I99" s="662" t="s">
        <v>542</v>
      </c>
      <c r="J99" s="662"/>
      <c r="K99" s="663">
        <v>45566</v>
      </c>
      <c r="L99" s="663">
        <v>45657</v>
      </c>
      <c r="M99" s="681" t="s">
        <v>596</v>
      </c>
      <c r="N99" s="659" t="s">
        <v>416</v>
      </c>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c r="BR99" s="287"/>
      <c r="BS99" s="287"/>
      <c r="BT99" s="287"/>
      <c r="BU99" s="287"/>
      <c r="BV99" s="287"/>
      <c r="BW99" s="287"/>
      <c r="BX99" s="287"/>
      <c r="BY99" s="287"/>
      <c r="BZ99" s="287"/>
      <c r="CA99" s="287"/>
      <c r="CB99" s="287"/>
      <c r="CC99" s="287"/>
      <c r="CD99" s="287"/>
      <c r="CE99" s="287"/>
      <c r="CF99" s="287"/>
      <c r="CG99" s="287"/>
      <c r="CH99" s="287"/>
      <c r="CI99" s="287"/>
      <c r="CJ99" s="287"/>
      <c r="CK99" s="287"/>
      <c r="CL99" s="287"/>
      <c r="CM99" s="287"/>
      <c r="CN99" s="287"/>
      <c r="CO99" s="287"/>
      <c r="CP99" s="287"/>
      <c r="CQ99" s="287"/>
      <c r="CR99" s="287"/>
      <c r="CS99" s="287"/>
      <c r="CT99" s="287"/>
      <c r="CU99" s="287"/>
      <c r="CV99" s="287"/>
      <c r="CW99" s="287"/>
      <c r="CX99" s="287"/>
      <c r="CY99" s="287"/>
      <c r="CZ99" s="287"/>
      <c r="DA99" s="287"/>
      <c r="DB99" s="287"/>
      <c r="DC99" s="287"/>
      <c r="DD99" s="287"/>
      <c r="DE99" s="287"/>
      <c r="DF99" s="287"/>
      <c r="DG99" s="287"/>
      <c r="DH99" s="287"/>
      <c r="DI99" s="287"/>
      <c r="DJ99" s="287"/>
      <c r="DK99" s="287"/>
      <c r="DL99" s="287"/>
      <c r="DM99" s="287"/>
      <c r="DN99" s="287"/>
      <c r="DO99" s="287"/>
      <c r="DP99" s="287"/>
      <c r="DQ99" s="287"/>
      <c r="DR99" s="287"/>
      <c r="DS99" s="287"/>
      <c r="DT99" s="287"/>
      <c r="DU99" s="287"/>
      <c r="DV99" s="287"/>
      <c r="DW99" s="287"/>
      <c r="DX99" s="287"/>
      <c r="DY99" s="287"/>
      <c r="DZ99" s="287"/>
      <c r="EA99" s="287"/>
      <c r="EB99" s="287"/>
      <c r="EC99" s="287"/>
      <c r="ED99" s="287"/>
      <c r="EE99" s="287"/>
      <c r="EF99" s="287"/>
      <c r="EG99" s="287"/>
      <c r="EH99" s="287"/>
      <c r="EI99" s="287"/>
      <c r="EJ99" s="287"/>
      <c r="EK99" s="287"/>
      <c r="EL99" s="287"/>
      <c r="EM99" s="287"/>
      <c r="EN99" s="287"/>
      <c r="EO99" s="287"/>
      <c r="EP99" s="287"/>
      <c r="EQ99" s="287"/>
      <c r="ER99" s="287"/>
      <c r="ES99" s="287"/>
      <c r="ET99" s="287"/>
      <c r="EU99" s="287"/>
      <c r="EV99" s="287"/>
      <c r="EW99" s="287"/>
      <c r="EX99" s="287"/>
      <c r="EY99" s="287"/>
      <c r="EZ99" s="287"/>
      <c r="FA99" s="287"/>
      <c r="FB99" s="287"/>
      <c r="FC99" s="287"/>
      <c r="FD99" s="287"/>
      <c r="FE99" s="287"/>
      <c r="FF99" s="287"/>
      <c r="FG99" s="287"/>
      <c r="FH99" s="287"/>
      <c r="FI99" s="287"/>
      <c r="FJ99" s="287"/>
      <c r="FK99" s="287"/>
      <c r="FL99" s="287"/>
      <c r="FM99" s="287"/>
      <c r="FN99" s="288"/>
    </row>
    <row r="100" spans="1:170" ht="20.25" customHeight="1">
      <c r="A100" s="665"/>
      <c r="B100" s="666"/>
      <c r="C100" s="666"/>
      <c r="D100" s="662"/>
      <c r="E100" s="662"/>
      <c r="F100" s="662"/>
      <c r="G100" s="662"/>
      <c r="H100" s="668"/>
      <c r="I100" s="662"/>
      <c r="J100" s="662"/>
      <c r="K100" s="664"/>
      <c r="L100" s="664"/>
      <c r="M100" s="679"/>
      <c r="N100" s="659"/>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c r="BR100" s="287"/>
      <c r="BS100" s="287"/>
      <c r="BT100" s="287"/>
      <c r="BU100" s="287"/>
      <c r="BV100" s="287"/>
      <c r="BW100" s="287"/>
      <c r="BX100" s="287"/>
      <c r="BY100" s="287"/>
      <c r="BZ100" s="287"/>
      <c r="CA100" s="287"/>
      <c r="CB100" s="287"/>
      <c r="CC100" s="287"/>
      <c r="CD100" s="287"/>
      <c r="CE100" s="287"/>
      <c r="CF100" s="287"/>
      <c r="CG100" s="287"/>
      <c r="CH100" s="287"/>
      <c r="CI100" s="287"/>
      <c r="CJ100" s="287"/>
      <c r="CK100" s="287"/>
      <c r="CL100" s="287"/>
      <c r="CM100" s="287"/>
      <c r="CN100" s="287"/>
      <c r="CO100" s="287"/>
      <c r="CP100" s="287"/>
      <c r="CQ100" s="287"/>
      <c r="CR100" s="287"/>
      <c r="CS100" s="287"/>
      <c r="CT100" s="287"/>
      <c r="CU100" s="287"/>
      <c r="CV100" s="287"/>
      <c r="CW100" s="287"/>
      <c r="CX100" s="287"/>
      <c r="CY100" s="287"/>
      <c r="CZ100" s="287"/>
      <c r="DA100" s="287"/>
      <c r="DB100" s="287"/>
      <c r="DC100" s="287"/>
      <c r="DD100" s="287"/>
      <c r="DE100" s="287"/>
      <c r="DF100" s="287"/>
      <c r="DG100" s="287"/>
      <c r="DH100" s="287"/>
      <c r="DI100" s="287"/>
      <c r="DJ100" s="287"/>
      <c r="DK100" s="287"/>
      <c r="DL100" s="287"/>
      <c r="DM100" s="287"/>
      <c r="DN100" s="287"/>
      <c r="DO100" s="287"/>
      <c r="DP100" s="287"/>
      <c r="DQ100" s="287"/>
      <c r="DR100" s="287"/>
      <c r="DS100" s="287"/>
      <c r="DT100" s="287"/>
      <c r="DU100" s="287"/>
      <c r="DV100" s="287"/>
      <c r="DW100" s="287"/>
      <c r="DX100" s="287"/>
      <c r="DY100" s="287"/>
      <c r="DZ100" s="287"/>
      <c r="EA100" s="287"/>
      <c r="EB100" s="287"/>
      <c r="EC100" s="287"/>
      <c r="ED100" s="287"/>
      <c r="EE100" s="287"/>
      <c r="EF100" s="287"/>
      <c r="EG100" s="287"/>
      <c r="EH100" s="287"/>
      <c r="EI100" s="287"/>
      <c r="EJ100" s="287"/>
      <c r="EK100" s="287"/>
      <c r="EL100" s="287"/>
      <c r="EM100" s="287"/>
      <c r="EN100" s="287"/>
      <c r="EO100" s="287"/>
      <c r="EP100" s="287"/>
      <c r="EQ100" s="287"/>
      <c r="ER100" s="287"/>
      <c r="ES100" s="287"/>
      <c r="ET100" s="287"/>
      <c r="EU100" s="287"/>
      <c r="EV100" s="287"/>
      <c r="EW100" s="287"/>
      <c r="EX100" s="287"/>
      <c r="EY100" s="287"/>
      <c r="EZ100" s="287"/>
      <c r="FA100" s="287"/>
      <c r="FB100" s="287"/>
      <c r="FC100" s="287"/>
      <c r="FD100" s="287"/>
      <c r="FE100" s="287"/>
      <c r="FF100" s="287"/>
      <c r="FG100" s="287"/>
      <c r="FH100" s="287"/>
      <c r="FI100" s="287"/>
      <c r="FJ100" s="287"/>
      <c r="FK100" s="287"/>
      <c r="FL100" s="287"/>
      <c r="FM100" s="287"/>
      <c r="FN100" s="288"/>
    </row>
    <row r="101" spans="1:170" ht="20.25" customHeight="1">
      <c r="A101" s="665"/>
      <c r="B101" s="666"/>
      <c r="C101" s="666"/>
      <c r="D101" s="662"/>
      <c r="E101" s="662"/>
      <c r="F101" s="662"/>
      <c r="G101" s="662"/>
      <c r="H101" s="668"/>
      <c r="I101" s="662"/>
      <c r="J101" s="662"/>
      <c r="K101" s="664"/>
      <c r="L101" s="664"/>
      <c r="M101" s="679"/>
      <c r="N101" s="659"/>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S101" s="287"/>
      <c r="CT101" s="287"/>
      <c r="CU101" s="287"/>
      <c r="CV101" s="287"/>
      <c r="CW101" s="287"/>
      <c r="CX101" s="287"/>
      <c r="CY101" s="287"/>
      <c r="CZ101" s="287"/>
      <c r="DA101" s="287"/>
      <c r="DB101" s="287"/>
      <c r="DC101" s="287"/>
      <c r="DD101" s="287"/>
      <c r="DE101" s="287"/>
      <c r="DF101" s="287"/>
      <c r="DG101" s="287"/>
      <c r="DH101" s="287"/>
      <c r="DI101" s="287"/>
      <c r="DJ101" s="287"/>
      <c r="DK101" s="287"/>
      <c r="DL101" s="287"/>
      <c r="DM101" s="287"/>
      <c r="DN101" s="287"/>
      <c r="DO101" s="287"/>
      <c r="DP101" s="287"/>
      <c r="DQ101" s="287"/>
      <c r="DR101" s="287"/>
      <c r="DS101" s="287"/>
      <c r="DT101" s="287"/>
      <c r="DU101" s="287"/>
      <c r="DV101" s="287"/>
      <c r="DW101" s="287"/>
      <c r="DX101" s="287"/>
      <c r="DY101" s="287"/>
      <c r="DZ101" s="287"/>
      <c r="EA101" s="287"/>
      <c r="EB101" s="287"/>
      <c r="EC101" s="287"/>
      <c r="ED101" s="287"/>
      <c r="EE101" s="287"/>
      <c r="EF101" s="287"/>
      <c r="EG101" s="287"/>
      <c r="EH101" s="287"/>
      <c r="EI101" s="287"/>
      <c r="EJ101" s="287"/>
      <c r="EK101" s="287"/>
      <c r="EL101" s="287"/>
      <c r="EM101" s="287"/>
      <c r="EN101" s="287"/>
      <c r="EO101" s="287"/>
      <c r="EP101" s="287"/>
      <c r="EQ101" s="287"/>
      <c r="ER101" s="287"/>
      <c r="ES101" s="287"/>
      <c r="ET101" s="287"/>
      <c r="EU101" s="287"/>
      <c r="EV101" s="287"/>
      <c r="EW101" s="287"/>
      <c r="EX101" s="287"/>
      <c r="EY101" s="287"/>
      <c r="EZ101" s="287"/>
      <c r="FA101" s="287"/>
      <c r="FB101" s="287"/>
      <c r="FC101" s="287"/>
      <c r="FD101" s="287"/>
      <c r="FE101" s="287"/>
      <c r="FF101" s="287"/>
      <c r="FG101" s="287"/>
      <c r="FH101" s="287"/>
      <c r="FI101" s="287"/>
      <c r="FJ101" s="287"/>
      <c r="FK101" s="287"/>
      <c r="FL101" s="287"/>
      <c r="FM101" s="287"/>
      <c r="FN101" s="288"/>
    </row>
    <row r="102" spans="1:170" ht="20.25" customHeight="1">
      <c r="A102" s="665"/>
      <c r="B102" s="666"/>
      <c r="C102" s="666"/>
      <c r="D102" s="662"/>
      <c r="E102" s="662"/>
      <c r="F102" s="662"/>
      <c r="G102" s="662"/>
      <c r="H102" s="668"/>
      <c r="I102" s="662"/>
      <c r="J102" s="662"/>
      <c r="K102" s="664"/>
      <c r="L102" s="664"/>
      <c r="M102" s="679"/>
      <c r="N102" s="659"/>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c r="BR102" s="287"/>
      <c r="BS102" s="287"/>
      <c r="BT102" s="287"/>
      <c r="BU102" s="287"/>
      <c r="BV102" s="287"/>
      <c r="BW102" s="287"/>
      <c r="BX102" s="287"/>
      <c r="BY102" s="287"/>
      <c r="BZ102" s="287"/>
      <c r="CA102" s="287"/>
      <c r="CB102" s="287"/>
      <c r="CC102" s="287"/>
      <c r="CD102" s="287"/>
      <c r="CE102" s="287"/>
      <c r="CF102" s="287"/>
      <c r="CG102" s="287"/>
      <c r="CH102" s="287"/>
      <c r="CI102" s="287"/>
      <c r="CJ102" s="287"/>
      <c r="CK102" s="287"/>
      <c r="CL102" s="287"/>
      <c r="CM102" s="287"/>
      <c r="CN102" s="287"/>
      <c r="CO102" s="287"/>
      <c r="CP102" s="287"/>
      <c r="CQ102" s="287"/>
      <c r="CR102" s="287"/>
      <c r="CS102" s="287"/>
      <c r="CT102" s="287"/>
      <c r="CU102" s="287"/>
      <c r="CV102" s="287"/>
      <c r="CW102" s="287"/>
      <c r="CX102" s="287"/>
      <c r="CY102" s="287"/>
      <c r="CZ102" s="287"/>
      <c r="DA102" s="287"/>
      <c r="DB102" s="287"/>
      <c r="DC102" s="287"/>
      <c r="DD102" s="287"/>
      <c r="DE102" s="287"/>
      <c r="DF102" s="287"/>
      <c r="DG102" s="287"/>
      <c r="DH102" s="287"/>
      <c r="DI102" s="287"/>
      <c r="DJ102" s="287"/>
      <c r="DK102" s="287"/>
      <c r="DL102" s="287"/>
      <c r="DM102" s="287"/>
      <c r="DN102" s="287"/>
      <c r="DO102" s="287"/>
      <c r="DP102" s="287"/>
      <c r="DQ102" s="287"/>
      <c r="DR102" s="287"/>
      <c r="DS102" s="287"/>
      <c r="DT102" s="287"/>
      <c r="DU102" s="287"/>
      <c r="DV102" s="287"/>
      <c r="DW102" s="287"/>
      <c r="DX102" s="287"/>
      <c r="DY102" s="287"/>
      <c r="DZ102" s="287"/>
      <c r="EA102" s="287"/>
      <c r="EB102" s="287"/>
      <c r="EC102" s="287"/>
      <c r="ED102" s="287"/>
      <c r="EE102" s="287"/>
      <c r="EF102" s="287"/>
      <c r="EG102" s="287"/>
      <c r="EH102" s="287"/>
      <c r="EI102" s="287"/>
      <c r="EJ102" s="287"/>
      <c r="EK102" s="287"/>
      <c r="EL102" s="287"/>
      <c r="EM102" s="287"/>
      <c r="EN102" s="287"/>
      <c r="EO102" s="287"/>
      <c r="EP102" s="287"/>
      <c r="EQ102" s="287"/>
      <c r="ER102" s="287"/>
      <c r="ES102" s="287"/>
      <c r="ET102" s="287"/>
      <c r="EU102" s="287"/>
      <c r="EV102" s="287"/>
      <c r="EW102" s="287"/>
      <c r="EX102" s="287"/>
      <c r="EY102" s="287"/>
      <c r="EZ102" s="287"/>
      <c r="FA102" s="287"/>
      <c r="FB102" s="287"/>
      <c r="FC102" s="287"/>
      <c r="FD102" s="287"/>
      <c r="FE102" s="287"/>
      <c r="FF102" s="287"/>
      <c r="FG102" s="287"/>
      <c r="FH102" s="287"/>
      <c r="FI102" s="287"/>
      <c r="FJ102" s="287"/>
      <c r="FK102" s="287"/>
      <c r="FL102" s="287"/>
      <c r="FM102" s="287"/>
      <c r="FN102" s="288"/>
    </row>
    <row r="103" spans="1:170" ht="20.25" customHeight="1">
      <c r="A103" s="665"/>
      <c r="B103" s="666"/>
      <c r="C103" s="666"/>
      <c r="D103" s="662"/>
      <c r="E103" s="662"/>
      <c r="F103" s="662"/>
      <c r="G103" s="662"/>
      <c r="H103" s="668"/>
      <c r="I103" s="662"/>
      <c r="J103" s="662"/>
      <c r="K103" s="664"/>
      <c r="L103" s="664"/>
      <c r="M103" s="679"/>
      <c r="N103" s="659"/>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c r="BR103" s="287"/>
      <c r="BS103" s="287"/>
      <c r="BT103" s="287"/>
      <c r="BU103" s="287"/>
      <c r="BV103" s="287"/>
      <c r="BW103" s="287"/>
      <c r="BX103" s="287"/>
      <c r="BY103" s="287"/>
      <c r="BZ103" s="287"/>
      <c r="CA103" s="287"/>
      <c r="CB103" s="287"/>
      <c r="CC103" s="287"/>
      <c r="CD103" s="287"/>
      <c r="CE103" s="287"/>
      <c r="CF103" s="287"/>
      <c r="CG103" s="287"/>
      <c r="CH103" s="287"/>
      <c r="CI103" s="287"/>
      <c r="CJ103" s="287"/>
      <c r="CK103" s="287"/>
      <c r="CL103" s="287"/>
      <c r="CM103" s="287"/>
      <c r="CN103" s="287"/>
      <c r="CO103" s="287"/>
      <c r="CP103" s="287"/>
      <c r="CQ103" s="287"/>
      <c r="CR103" s="287"/>
      <c r="CS103" s="287"/>
      <c r="CT103" s="287"/>
      <c r="CU103" s="287"/>
      <c r="CV103" s="287"/>
      <c r="CW103" s="287"/>
      <c r="CX103" s="287"/>
      <c r="CY103" s="287"/>
      <c r="CZ103" s="287"/>
      <c r="DA103" s="287"/>
      <c r="DB103" s="287"/>
      <c r="DC103" s="287"/>
      <c r="DD103" s="287"/>
      <c r="DE103" s="287"/>
      <c r="DF103" s="287"/>
      <c r="DG103" s="287"/>
      <c r="DH103" s="287"/>
      <c r="DI103" s="287"/>
      <c r="DJ103" s="287"/>
      <c r="DK103" s="287"/>
      <c r="DL103" s="287"/>
      <c r="DM103" s="287"/>
      <c r="DN103" s="287"/>
      <c r="DO103" s="287"/>
      <c r="DP103" s="287"/>
      <c r="DQ103" s="287"/>
      <c r="DR103" s="287"/>
      <c r="DS103" s="287"/>
      <c r="DT103" s="287"/>
      <c r="DU103" s="287"/>
      <c r="DV103" s="287"/>
      <c r="DW103" s="287"/>
      <c r="DX103" s="287"/>
      <c r="DY103" s="287"/>
      <c r="DZ103" s="287"/>
      <c r="EA103" s="287"/>
      <c r="EB103" s="287"/>
      <c r="EC103" s="287"/>
      <c r="ED103" s="287"/>
      <c r="EE103" s="287"/>
      <c r="EF103" s="287"/>
      <c r="EG103" s="287"/>
      <c r="EH103" s="287"/>
      <c r="EI103" s="287"/>
      <c r="EJ103" s="287"/>
      <c r="EK103" s="287"/>
      <c r="EL103" s="287"/>
      <c r="EM103" s="287"/>
      <c r="EN103" s="287"/>
      <c r="EO103" s="287"/>
      <c r="EP103" s="287"/>
      <c r="EQ103" s="287"/>
      <c r="ER103" s="287"/>
      <c r="ES103" s="287"/>
      <c r="ET103" s="287"/>
      <c r="EU103" s="287"/>
      <c r="EV103" s="287"/>
      <c r="EW103" s="287"/>
      <c r="EX103" s="287"/>
      <c r="EY103" s="287"/>
      <c r="EZ103" s="287"/>
      <c r="FA103" s="287"/>
      <c r="FB103" s="287"/>
      <c r="FC103" s="287"/>
      <c r="FD103" s="287"/>
      <c r="FE103" s="287"/>
      <c r="FF103" s="287"/>
      <c r="FG103" s="287"/>
      <c r="FH103" s="287"/>
      <c r="FI103" s="287"/>
      <c r="FJ103" s="287"/>
      <c r="FK103" s="287"/>
      <c r="FL103" s="287"/>
      <c r="FM103" s="287"/>
      <c r="FN103" s="288"/>
    </row>
    <row r="104" spans="1:170" ht="20.25" customHeight="1">
      <c r="A104" s="665"/>
      <c r="B104" s="666"/>
      <c r="C104" s="666"/>
      <c r="D104" s="662"/>
      <c r="E104" s="662"/>
      <c r="F104" s="662"/>
      <c r="G104" s="662"/>
      <c r="H104" s="668"/>
      <c r="I104" s="662"/>
      <c r="J104" s="662"/>
      <c r="K104" s="664"/>
      <c r="L104" s="664"/>
      <c r="M104" s="679"/>
      <c r="N104" s="659"/>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7"/>
      <c r="BT104" s="287"/>
      <c r="BU104" s="287"/>
      <c r="BV104" s="287"/>
      <c r="BW104" s="287"/>
      <c r="BX104" s="287"/>
      <c r="BY104" s="287"/>
      <c r="BZ104" s="287"/>
      <c r="CA104" s="287"/>
      <c r="CB104" s="287"/>
      <c r="CC104" s="287"/>
      <c r="CD104" s="287"/>
      <c r="CE104" s="287"/>
      <c r="CF104" s="287"/>
      <c r="CG104" s="287"/>
      <c r="CH104" s="287"/>
      <c r="CI104" s="287"/>
      <c r="CJ104" s="287"/>
      <c r="CK104" s="287"/>
      <c r="CL104" s="287"/>
      <c r="CM104" s="287"/>
      <c r="CN104" s="287"/>
      <c r="CO104" s="287"/>
      <c r="CP104" s="287"/>
      <c r="CQ104" s="287"/>
      <c r="CR104" s="287"/>
      <c r="CS104" s="287"/>
      <c r="CT104" s="287"/>
      <c r="CU104" s="287"/>
      <c r="CV104" s="287"/>
      <c r="CW104" s="287"/>
      <c r="CX104" s="287"/>
      <c r="CY104" s="287"/>
      <c r="CZ104" s="287"/>
      <c r="DA104" s="287"/>
      <c r="DB104" s="287"/>
      <c r="DC104" s="287"/>
      <c r="DD104" s="287"/>
      <c r="DE104" s="287"/>
      <c r="DF104" s="287"/>
      <c r="DG104" s="287"/>
      <c r="DH104" s="287"/>
      <c r="DI104" s="287"/>
      <c r="DJ104" s="287"/>
      <c r="DK104" s="287"/>
      <c r="DL104" s="287"/>
      <c r="DM104" s="287"/>
      <c r="DN104" s="287"/>
      <c r="DO104" s="287"/>
      <c r="DP104" s="287"/>
      <c r="DQ104" s="287"/>
      <c r="DR104" s="287"/>
      <c r="DS104" s="287"/>
      <c r="DT104" s="287"/>
      <c r="DU104" s="287"/>
      <c r="DV104" s="287"/>
      <c r="DW104" s="287"/>
      <c r="DX104" s="287"/>
      <c r="DY104" s="287"/>
      <c r="DZ104" s="287"/>
      <c r="EA104" s="287"/>
      <c r="EB104" s="287"/>
      <c r="EC104" s="287"/>
      <c r="ED104" s="287"/>
      <c r="EE104" s="287"/>
      <c r="EF104" s="287"/>
      <c r="EG104" s="287"/>
      <c r="EH104" s="287"/>
      <c r="EI104" s="287"/>
      <c r="EJ104" s="287"/>
      <c r="EK104" s="287"/>
      <c r="EL104" s="287"/>
      <c r="EM104" s="287"/>
      <c r="EN104" s="287"/>
      <c r="EO104" s="287"/>
      <c r="EP104" s="287"/>
      <c r="EQ104" s="287"/>
      <c r="ER104" s="287"/>
      <c r="ES104" s="287"/>
      <c r="ET104" s="287"/>
      <c r="EU104" s="287"/>
      <c r="EV104" s="287"/>
      <c r="EW104" s="287"/>
      <c r="EX104" s="287"/>
      <c r="EY104" s="287"/>
      <c r="EZ104" s="287"/>
      <c r="FA104" s="287"/>
      <c r="FB104" s="287"/>
      <c r="FC104" s="287"/>
      <c r="FD104" s="287"/>
      <c r="FE104" s="287"/>
      <c r="FF104" s="287"/>
      <c r="FG104" s="287"/>
      <c r="FH104" s="287"/>
      <c r="FI104" s="287"/>
      <c r="FJ104" s="287"/>
      <c r="FK104" s="287"/>
      <c r="FL104" s="287"/>
      <c r="FM104" s="287"/>
      <c r="FN104" s="288"/>
    </row>
    <row r="105" spans="1:170" ht="20.25" customHeight="1">
      <c r="A105" s="665"/>
      <c r="B105" s="666"/>
      <c r="C105" s="666"/>
      <c r="D105" s="662"/>
      <c r="E105" s="662"/>
      <c r="F105" s="662"/>
      <c r="G105" s="662"/>
      <c r="H105" s="668"/>
      <c r="I105" s="662"/>
      <c r="J105" s="662"/>
      <c r="K105" s="664"/>
      <c r="L105" s="664"/>
      <c r="M105" s="679"/>
      <c r="N105" s="659"/>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c r="BJ105" s="287"/>
      <c r="BK105" s="287"/>
      <c r="BL105" s="287"/>
      <c r="BM105" s="287"/>
      <c r="BN105" s="287"/>
      <c r="BO105" s="287"/>
      <c r="BP105" s="287"/>
      <c r="BQ105" s="287"/>
      <c r="BR105" s="287"/>
      <c r="BS105" s="287"/>
      <c r="BT105" s="287"/>
      <c r="BU105" s="287"/>
      <c r="BV105" s="287"/>
      <c r="BW105" s="287"/>
      <c r="BX105" s="287"/>
      <c r="BY105" s="287"/>
      <c r="BZ105" s="287"/>
      <c r="CA105" s="287"/>
      <c r="CB105" s="287"/>
      <c r="CC105" s="287"/>
      <c r="CD105" s="287"/>
      <c r="CE105" s="287"/>
      <c r="CF105" s="287"/>
      <c r="CG105" s="287"/>
      <c r="CH105" s="287"/>
      <c r="CI105" s="287"/>
      <c r="CJ105" s="287"/>
      <c r="CK105" s="287"/>
      <c r="CL105" s="287"/>
      <c r="CM105" s="287"/>
      <c r="CN105" s="287"/>
      <c r="CO105" s="287"/>
      <c r="CP105" s="287"/>
      <c r="CQ105" s="287"/>
      <c r="CR105" s="287"/>
      <c r="CS105" s="287"/>
      <c r="CT105" s="287"/>
      <c r="CU105" s="287"/>
      <c r="CV105" s="287"/>
      <c r="CW105" s="287"/>
      <c r="CX105" s="287"/>
      <c r="CY105" s="287"/>
      <c r="CZ105" s="287"/>
      <c r="DA105" s="287"/>
      <c r="DB105" s="287"/>
      <c r="DC105" s="287"/>
      <c r="DD105" s="287"/>
      <c r="DE105" s="287"/>
      <c r="DF105" s="287"/>
      <c r="DG105" s="287"/>
      <c r="DH105" s="287"/>
      <c r="DI105" s="287"/>
      <c r="DJ105" s="287"/>
      <c r="DK105" s="287"/>
      <c r="DL105" s="287"/>
      <c r="DM105" s="287"/>
      <c r="DN105" s="287"/>
      <c r="DO105" s="287"/>
      <c r="DP105" s="287"/>
      <c r="DQ105" s="287"/>
      <c r="DR105" s="287"/>
      <c r="DS105" s="287"/>
      <c r="DT105" s="287"/>
      <c r="DU105" s="287"/>
      <c r="DV105" s="287"/>
      <c r="DW105" s="287"/>
      <c r="DX105" s="287"/>
      <c r="DY105" s="287"/>
      <c r="DZ105" s="287"/>
      <c r="EA105" s="287"/>
      <c r="EB105" s="287"/>
      <c r="EC105" s="287"/>
      <c r="ED105" s="287"/>
      <c r="EE105" s="287"/>
      <c r="EF105" s="287"/>
      <c r="EG105" s="287"/>
      <c r="EH105" s="287"/>
      <c r="EI105" s="287"/>
      <c r="EJ105" s="287"/>
      <c r="EK105" s="287"/>
      <c r="EL105" s="287"/>
      <c r="EM105" s="287"/>
      <c r="EN105" s="287"/>
      <c r="EO105" s="287"/>
      <c r="EP105" s="287"/>
      <c r="EQ105" s="287"/>
      <c r="ER105" s="287"/>
      <c r="ES105" s="287"/>
      <c r="ET105" s="287"/>
      <c r="EU105" s="287"/>
      <c r="EV105" s="287"/>
      <c r="EW105" s="287"/>
      <c r="EX105" s="287"/>
      <c r="EY105" s="287"/>
      <c r="EZ105" s="287"/>
      <c r="FA105" s="287"/>
      <c r="FB105" s="287"/>
      <c r="FC105" s="287"/>
      <c r="FD105" s="287"/>
      <c r="FE105" s="287"/>
      <c r="FF105" s="287"/>
      <c r="FG105" s="287"/>
      <c r="FH105" s="287"/>
      <c r="FI105" s="287"/>
      <c r="FJ105" s="287"/>
      <c r="FK105" s="287"/>
      <c r="FL105" s="287"/>
      <c r="FM105" s="287"/>
      <c r="FN105" s="288"/>
    </row>
    <row r="106" spans="1:170" ht="20.25" customHeight="1">
      <c r="A106" s="665"/>
      <c r="B106" s="666"/>
      <c r="C106" s="666"/>
      <c r="D106" s="662"/>
      <c r="E106" s="662"/>
      <c r="F106" s="662"/>
      <c r="G106" s="662"/>
      <c r="H106" s="668"/>
      <c r="I106" s="662"/>
      <c r="J106" s="662"/>
      <c r="K106" s="664"/>
      <c r="L106" s="664"/>
      <c r="M106" s="679"/>
      <c r="N106" s="659"/>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c r="BO106" s="287"/>
      <c r="BP106" s="287"/>
      <c r="BQ106" s="287"/>
      <c r="BR106" s="287"/>
      <c r="BS106" s="287"/>
      <c r="BT106" s="287"/>
      <c r="BU106" s="287"/>
      <c r="BV106" s="287"/>
      <c r="BW106" s="287"/>
      <c r="BX106" s="287"/>
      <c r="BY106" s="287"/>
      <c r="BZ106" s="287"/>
      <c r="CA106" s="287"/>
      <c r="CB106" s="287"/>
      <c r="CC106" s="287"/>
      <c r="CD106" s="287"/>
      <c r="CE106" s="287"/>
      <c r="CF106" s="287"/>
      <c r="CG106" s="287"/>
      <c r="CH106" s="287"/>
      <c r="CI106" s="287"/>
      <c r="CJ106" s="287"/>
      <c r="CK106" s="287"/>
      <c r="CL106" s="287"/>
      <c r="CM106" s="287"/>
      <c r="CN106" s="287"/>
      <c r="CO106" s="287"/>
      <c r="CP106" s="287"/>
      <c r="CQ106" s="287"/>
      <c r="CR106" s="287"/>
      <c r="CS106" s="287"/>
      <c r="CT106" s="287"/>
      <c r="CU106" s="287"/>
      <c r="CV106" s="287"/>
      <c r="CW106" s="287"/>
      <c r="CX106" s="287"/>
      <c r="CY106" s="287"/>
      <c r="CZ106" s="287"/>
      <c r="DA106" s="287"/>
      <c r="DB106" s="287"/>
      <c r="DC106" s="287"/>
      <c r="DD106" s="287"/>
      <c r="DE106" s="287"/>
      <c r="DF106" s="287"/>
      <c r="DG106" s="287"/>
      <c r="DH106" s="287"/>
      <c r="DI106" s="287"/>
      <c r="DJ106" s="287"/>
      <c r="DK106" s="287"/>
      <c r="DL106" s="287"/>
      <c r="DM106" s="287"/>
      <c r="DN106" s="287"/>
      <c r="DO106" s="287"/>
      <c r="DP106" s="287"/>
      <c r="DQ106" s="287"/>
      <c r="DR106" s="287"/>
      <c r="DS106" s="287"/>
      <c r="DT106" s="287"/>
      <c r="DU106" s="287"/>
      <c r="DV106" s="287"/>
      <c r="DW106" s="287"/>
      <c r="DX106" s="287"/>
      <c r="DY106" s="287"/>
      <c r="DZ106" s="287"/>
      <c r="EA106" s="287"/>
      <c r="EB106" s="287"/>
      <c r="EC106" s="287"/>
      <c r="ED106" s="287"/>
      <c r="EE106" s="287"/>
      <c r="EF106" s="287"/>
      <c r="EG106" s="287"/>
      <c r="EH106" s="287"/>
      <c r="EI106" s="287"/>
      <c r="EJ106" s="287"/>
      <c r="EK106" s="287"/>
      <c r="EL106" s="287"/>
      <c r="EM106" s="287"/>
      <c r="EN106" s="287"/>
      <c r="EO106" s="287"/>
      <c r="EP106" s="287"/>
      <c r="EQ106" s="287"/>
      <c r="ER106" s="287"/>
      <c r="ES106" s="287"/>
      <c r="ET106" s="287"/>
      <c r="EU106" s="287"/>
      <c r="EV106" s="287"/>
      <c r="EW106" s="287"/>
      <c r="EX106" s="287"/>
      <c r="EY106" s="287"/>
      <c r="EZ106" s="287"/>
      <c r="FA106" s="287"/>
      <c r="FB106" s="287"/>
      <c r="FC106" s="287"/>
      <c r="FD106" s="287"/>
      <c r="FE106" s="287"/>
      <c r="FF106" s="287"/>
      <c r="FG106" s="287"/>
      <c r="FH106" s="287"/>
      <c r="FI106" s="287"/>
      <c r="FJ106" s="287"/>
      <c r="FK106" s="287"/>
      <c r="FL106" s="287"/>
      <c r="FM106" s="287"/>
      <c r="FN106" s="288"/>
    </row>
    <row r="107" spans="1:170" ht="20.25" customHeight="1">
      <c r="A107" s="665"/>
      <c r="B107" s="666"/>
      <c r="C107" s="666"/>
      <c r="D107" s="662"/>
      <c r="E107" s="662"/>
      <c r="F107" s="662"/>
      <c r="G107" s="662"/>
      <c r="H107" s="668"/>
      <c r="I107" s="662"/>
      <c r="J107" s="662"/>
      <c r="K107" s="664"/>
      <c r="L107" s="664"/>
      <c r="M107" s="679"/>
      <c r="N107" s="659"/>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c r="BZ107" s="287"/>
      <c r="CA107" s="287"/>
      <c r="CB107" s="287"/>
      <c r="CC107" s="287"/>
      <c r="CD107" s="287"/>
      <c r="CE107" s="287"/>
      <c r="CF107" s="287"/>
      <c r="CG107" s="287"/>
      <c r="CH107" s="287"/>
      <c r="CI107" s="287"/>
      <c r="CJ107" s="287"/>
      <c r="CK107" s="287"/>
      <c r="CL107" s="287"/>
      <c r="CM107" s="287"/>
      <c r="CN107" s="287"/>
      <c r="CO107" s="287"/>
      <c r="CP107" s="287"/>
      <c r="CQ107" s="287"/>
      <c r="CR107" s="287"/>
      <c r="CS107" s="287"/>
      <c r="CT107" s="287"/>
      <c r="CU107" s="287"/>
      <c r="CV107" s="287"/>
      <c r="CW107" s="287"/>
      <c r="CX107" s="287"/>
      <c r="CY107" s="287"/>
      <c r="CZ107" s="287"/>
      <c r="DA107" s="287"/>
      <c r="DB107" s="287"/>
      <c r="DC107" s="287"/>
      <c r="DD107" s="287"/>
      <c r="DE107" s="287"/>
      <c r="DF107" s="287"/>
      <c r="DG107" s="287"/>
      <c r="DH107" s="287"/>
      <c r="DI107" s="287"/>
      <c r="DJ107" s="287"/>
      <c r="DK107" s="287"/>
      <c r="DL107" s="287"/>
      <c r="DM107" s="287"/>
      <c r="DN107" s="287"/>
      <c r="DO107" s="287"/>
      <c r="DP107" s="287"/>
      <c r="DQ107" s="287"/>
      <c r="DR107" s="287"/>
      <c r="DS107" s="287"/>
      <c r="DT107" s="287"/>
      <c r="DU107" s="287"/>
      <c r="DV107" s="287"/>
      <c r="DW107" s="287"/>
      <c r="DX107" s="287"/>
      <c r="DY107" s="287"/>
      <c r="DZ107" s="287"/>
      <c r="EA107" s="287"/>
      <c r="EB107" s="287"/>
      <c r="EC107" s="287"/>
      <c r="ED107" s="287"/>
      <c r="EE107" s="287"/>
      <c r="EF107" s="287"/>
      <c r="EG107" s="287"/>
      <c r="EH107" s="287"/>
      <c r="EI107" s="287"/>
      <c r="EJ107" s="287"/>
      <c r="EK107" s="287"/>
      <c r="EL107" s="287"/>
      <c r="EM107" s="287"/>
      <c r="EN107" s="287"/>
      <c r="EO107" s="287"/>
      <c r="EP107" s="287"/>
      <c r="EQ107" s="287"/>
      <c r="ER107" s="287"/>
      <c r="ES107" s="287"/>
      <c r="ET107" s="287"/>
      <c r="EU107" s="287"/>
      <c r="EV107" s="287"/>
      <c r="EW107" s="287"/>
      <c r="EX107" s="287"/>
      <c r="EY107" s="287"/>
      <c r="EZ107" s="287"/>
      <c r="FA107" s="287"/>
      <c r="FB107" s="287"/>
      <c r="FC107" s="287"/>
      <c r="FD107" s="287"/>
      <c r="FE107" s="287"/>
      <c r="FF107" s="287"/>
      <c r="FG107" s="287"/>
      <c r="FH107" s="287"/>
      <c r="FI107" s="287"/>
      <c r="FJ107" s="287"/>
      <c r="FK107" s="287"/>
      <c r="FL107" s="287"/>
      <c r="FM107" s="287"/>
      <c r="FN107" s="288"/>
    </row>
    <row r="108" spans="1:170" ht="20.25" customHeight="1">
      <c r="A108" s="665"/>
      <c r="B108" s="666"/>
      <c r="C108" s="666"/>
      <c r="D108" s="662"/>
      <c r="E108" s="662"/>
      <c r="F108" s="662"/>
      <c r="G108" s="662"/>
      <c r="H108" s="668"/>
      <c r="I108" s="662"/>
      <c r="J108" s="662"/>
      <c r="K108" s="664"/>
      <c r="L108" s="664"/>
      <c r="M108" s="679"/>
      <c r="N108" s="659"/>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7"/>
      <c r="CD108" s="287"/>
      <c r="CE108" s="287"/>
      <c r="CF108" s="287"/>
      <c r="CG108" s="287"/>
      <c r="CH108" s="287"/>
      <c r="CI108" s="287"/>
      <c r="CJ108" s="287"/>
      <c r="CK108" s="287"/>
      <c r="CL108" s="287"/>
      <c r="CM108" s="287"/>
      <c r="CN108" s="287"/>
      <c r="CO108" s="287"/>
      <c r="CP108" s="287"/>
      <c r="CQ108" s="287"/>
      <c r="CR108" s="287"/>
      <c r="CS108" s="287"/>
      <c r="CT108" s="287"/>
      <c r="CU108" s="287"/>
      <c r="CV108" s="287"/>
      <c r="CW108" s="287"/>
      <c r="CX108" s="287"/>
      <c r="CY108" s="287"/>
      <c r="CZ108" s="287"/>
      <c r="DA108" s="287"/>
      <c r="DB108" s="287"/>
      <c r="DC108" s="287"/>
      <c r="DD108" s="287"/>
      <c r="DE108" s="287"/>
      <c r="DF108" s="287"/>
      <c r="DG108" s="287"/>
      <c r="DH108" s="287"/>
      <c r="DI108" s="287"/>
      <c r="DJ108" s="287"/>
      <c r="DK108" s="287"/>
      <c r="DL108" s="287"/>
      <c r="DM108" s="287"/>
      <c r="DN108" s="287"/>
      <c r="DO108" s="287"/>
      <c r="DP108" s="287"/>
      <c r="DQ108" s="287"/>
      <c r="DR108" s="287"/>
      <c r="DS108" s="287"/>
      <c r="DT108" s="287"/>
      <c r="DU108" s="287"/>
      <c r="DV108" s="287"/>
      <c r="DW108" s="287"/>
      <c r="DX108" s="287"/>
      <c r="DY108" s="287"/>
      <c r="DZ108" s="287"/>
      <c r="EA108" s="287"/>
      <c r="EB108" s="287"/>
      <c r="EC108" s="287"/>
      <c r="ED108" s="287"/>
      <c r="EE108" s="287"/>
      <c r="EF108" s="287"/>
      <c r="EG108" s="287"/>
      <c r="EH108" s="287"/>
      <c r="EI108" s="287"/>
      <c r="EJ108" s="287"/>
      <c r="EK108" s="287"/>
      <c r="EL108" s="287"/>
      <c r="EM108" s="287"/>
      <c r="EN108" s="287"/>
      <c r="EO108" s="287"/>
      <c r="EP108" s="287"/>
      <c r="EQ108" s="287"/>
      <c r="ER108" s="287"/>
      <c r="ES108" s="287"/>
      <c r="ET108" s="287"/>
      <c r="EU108" s="287"/>
      <c r="EV108" s="287"/>
      <c r="EW108" s="287"/>
      <c r="EX108" s="287"/>
      <c r="EY108" s="287"/>
      <c r="EZ108" s="287"/>
      <c r="FA108" s="287"/>
      <c r="FB108" s="287"/>
      <c r="FC108" s="287"/>
      <c r="FD108" s="287"/>
      <c r="FE108" s="287"/>
      <c r="FF108" s="287"/>
      <c r="FG108" s="287"/>
      <c r="FH108" s="287"/>
      <c r="FI108" s="287"/>
      <c r="FJ108" s="287"/>
      <c r="FK108" s="287"/>
      <c r="FL108" s="287"/>
      <c r="FM108" s="287"/>
      <c r="FN108" s="288"/>
    </row>
    <row r="109" spans="1:170" ht="20.25" customHeight="1">
      <c r="A109" s="665">
        <f>'7- Mapa Final'!A110</f>
        <v>11</v>
      </c>
      <c r="B109" s="666" t="str">
        <f>'7- Mapa Final'!B110</f>
        <v>Ofrecer, prometer, entregar, aceptar o solicitar una ventaja indebida para:
La adquisición de bienes y servicios</v>
      </c>
      <c r="C109" s="666" t="str">
        <f>'7- Mapa Final'!C110</f>
        <v>Incorporar condiciones o requisitos que favorezcan a un proveedor en particular y/o una caracteristica o cualidad de un bien o servicio en especial</v>
      </c>
      <c r="D109" s="667" t="str">
        <f>'7- Mapa Final'!J110</f>
        <v>Muy Baja - 1</v>
      </c>
      <c r="E109" s="667" t="str">
        <f>'7- Mapa Final'!K110</f>
        <v>Moderado - 3</v>
      </c>
      <c r="F109" s="662" t="str">
        <f>'7- Mapa Final'!M110</f>
        <v>Moderado - 3</v>
      </c>
      <c r="G109" s="662" t="str">
        <f>'7- Mapa Final'!N110</f>
        <v>Reducir (Mitigar)</v>
      </c>
      <c r="H109" s="668" t="str">
        <f>'7- Mapa Final'!O110</f>
        <v>Informe trimestral de seguimiento al cumplimiento de las actividades del Sistema de Gestión Antisoborno</v>
      </c>
      <c r="I109" s="662" t="s">
        <v>542</v>
      </c>
      <c r="J109" s="662"/>
      <c r="K109" s="663">
        <v>45566</v>
      </c>
      <c r="L109" s="663">
        <v>45657</v>
      </c>
      <c r="M109" s="681" t="s">
        <v>595</v>
      </c>
      <c r="N109" s="659" t="s">
        <v>416</v>
      </c>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c r="CA109" s="287"/>
      <c r="CB109" s="287"/>
      <c r="CC109" s="287"/>
      <c r="CD109" s="287"/>
      <c r="CE109" s="287"/>
      <c r="CF109" s="287"/>
      <c r="CG109" s="287"/>
      <c r="CH109" s="287"/>
      <c r="CI109" s="287"/>
      <c r="CJ109" s="287"/>
      <c r="CK109" s="287"/>
      <c r="CL109" s="287"/>
      <c r="CM109" s="287"/>
      <c r="CN109" s="287"/>
      <c r="CO109" s="287"/>
      <c r="CP109" s="287"/>
      <c r="CQ109" s="287"/>
      <c r="CR109" s="287"/>
      <c r="CS109" s="287"/>
      <c r="CT109" s="287"/>
      <c r="CU109" s="287"/>
      <c r="CV109" s="287"/>
      <c r="CW109" s="287"/>
      <c r="CX109" s="287"/>
      <c r="CY109" s="287"/>
      <c r="CZ109" s="287"/>
      <c r="DA109" s="287"/>
      <c r="DB109" s="287"/>
      <c r="DC109" s="287"/>
      <c r="DD109" s="287"/>
      <c r="DE109" s="287"/>
      <c r="DF109" s="287"/>
      <c r="DG109" s="287"/>
      <c r="DH109" s="287"/>
      <c r="DI109" s="287"/>
      <c r="DJ109" s="287"/>
      <c r="DK109" s="287"/>
      <c r="DL109" s="287"/>
      <c r="DM109" s="287"/>
      <c r="DN109" s="287"/>
      <c r="DO109" s="287"/>
      <c r="DP109" s="287"/>
      <c r="DQ109" s="287"/>
      <c r="DR109" s="287"/>
      <c r="DS109" s="287"/>
      <c r="DT109" s="287"/>
      <c r="DU109" s="287"/>
      <c r="DV109" s="287"/>
      <c r="DW109" s="287"/>
      <c r="DX109" s="287"/>
      <c r="DY109" s="287"/>
      <c r="DZ109" s="287"/>
      <c r="EA109" s="287"/>
      <c r="EB109" s="287"/>
      <c r="EC109" s="287"/>
      <c r="ED109" s="287"/>
      <c r="EE109" s="287"/>
      <c r="EF109" s="287"/>
      <c r="EG109" s="287"/>
      <c r="EH109" s="287"/>
      <c r="EI109" s="287"/>
      <c r="EJ109" s="287"/>
      <c r="EK109" s="287"/>
      <c r="EL109" s="287"/>
      <c r="EM109" s="287"/>
      <c r="EN109" s="287"/>
      <c r="EO109" s="287"/>
      <c r="EP109" s="287"/>
      <c r="EQ109" s="287"/>
      <c r="ER109" s="287"/>
      <c r="ES109" s="287"/>
      <c r="ET109" s="287"/>
      <c r="EU109" s="287"/>
      <c r="EV109" s="287"/>
      <c r="EW109" s="287"/>
      <c r="EX109" s="287"/>
      <c r="EY109" s="287"/>
      <c r="EZ109" s="287"/>
      <c r="FA109" s="287"/>
      <c r="FB109" s="287"/>
      <c r="FC109" s="287"/>
      <c r="FD109" s="287"/>
      <c r="FE109" s="287"/>
      <c r="FF109" s="287"/>
      <c r="FG109" s="287"/>
      <c r="FH109" s="287"/>
      <c r="FI109" s="287"/>
      <c r="FJ109" s="287"/>
      <c r="FK109" s="287"/>
      <c r="FL109" s="287"/>
      <c r="FM109" s="287"/>
      <c r="FN109" s="288"/>
    </row>
    <row r="110" spans="1:170" ht="20.25" customHeight="1">
      <c r="A110" s="665"/>
      <c r="B110" s="666"/>
      <c r="C110" s="666"/>
      <c r="D110" s="662"/>
      <c r="E110" s="662"/>
      <c r="F110" s="662"/>
      <c r="G110" s="662"/>
      <c r="H110" s="668"/>
      <c r="I110" s="662"/>
      <c r="J110" s="662"/>
      <c r="K110" s="664"/>
      <c r="L110" s="664"/>
      <c r="M110" s="679"/>
      <c r="N110" s="659"/>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287"/>
      <c r="BU110" s="287"/>
      <c r="BV110" s="287"/>
      <c r="BW110" s="287"/>
      <c r="BX110" s="287"/>
      <c r="BY110" s="287"/>
      <c r="BZ110" s="287"/>
      <c r="CA110" s="287"/>
      <c r="CB110" s="287"/>
      <c r="CC110" s="287"/>
      <c r="CD110" s="287"/>
      <c r="CE110" s="287"/>
      <c r="CF110" s="287"/>
      <c r="CG110" s="287"/>
      <c r="CH110" s="287"/>
      <c r="CI110" s="287"/>
      <c r="CJ110" s="287"/>
      <c r="CK110" s="287"/>
      <c r="CL110" s="287"/>
      <c r="CM110" s="287"/>
      <c r="CN110" s="287"/>
      <c r="CO110" s="287"/>
      <c r="CP110" s="287"/>
      <c r="CQ110" s="287"/>
      <c r="CR110" s="287"/>
      <c r="CS110" s="287"/>
      <c r="CT110" s="287"/>
      <c r="CU110" s="287"/>
      <c r="CV110" s="287"/>
      <c r="CW110" s="287"/>
      <c r="CX110" s="287"/>
      <c r="CY110" s="287"/>
      <c r="CZ110" s="287"/>
      <c r="DA110" s="287"/>
      <c r="DB110" s="287"/>
      <c r="DC110" s="287"/>
      <c r="DD110" s="287"/>
      <c r="DE110" s="287"/>
      <c r="DF110" s="287"/>
      <c r="DG110" s="287"/>
      <c r="DH110" s="287"/>
      <c r="DI110" s="287"/>
      <c r="DJ110" s="287"/>
      <c r="DK110" s="287"/>
      <c r="DL110" s="287"/>
      <c r="DM110" s="287"/>
      <c r="DN110" s="287"/>
      <c r="DO110" s="287"/>
      <c r="DP110" s="287"/>
      <c r="DQ110" s="287"/>
      <c r="DR110" s="287"/>
      <c r="DS110" s="287"/>
      <c r="DT110" s="287"/>
      <c r="DU110" s="287"/>
      <c r="DV110" s="287"/>
      <c r="DW110" s="287"/>
      <c r="DX110" s="287"/>
      <c r="DY110" s="287"/>
      <c r="DZ110" s="287"/>
      <c r="EA110" s="287"/>
      <c r="EB110" s="287"/>
      <c r="EC110" s="287"/>
      <c r="ED110" s="287"/>
      <c r="EE110" s="287"/>
      <c r="EF110" s="287"/>
      <c r="EG110" s="287"/>
      <c r="EH110" s="287"/>
      <c r="EI110" s="287"/>
      <c r="EJ110" s="287"/>
      <c r="EK110" s="287"/>
      <c r="EL110" s="287"/>
      <c r="EM110" s="287"/>
      <c r="EN110" s="287"/>
      <c r="EO110" s="287"/>
      <c r="EP110" s="287"/>
      <c r="EQ110" s="287"/>
      <c r="ER110" s="287"/>
      <c r="ES110" s="287"/>
      <c r="ET110" s="287"/>
      <c r="EU110" s="287"/>
      <c r="EV110" s="287"/>
      <c r="EW110" s="287"/>
      <c r="EX110" s="287"/>
      <c r="EY110" s="287"/>
      <c r="EZ110" s="287"/>
      <c r="FA110" s="287"/>
      <c r="FB110" s="287"/>
      <c r="FC110" s="287"/>
      <c r="FD110" s="287"/>
      <c r="FE110" s="287"/>
      <c r="FF110" s="287"/>
      <c r="FG110" s="287"/>
      <c r="FH110" s="287"/>
      <c r="FI110" s="287"/>
      <c r="FJ110" s="287"/>
      <c r="FK110" s="287"/>
      <c r="FL110" s="287"/>
      <c r="FM110" s="287"/>
      <c r="FN110" s="288"/>
    </row>
    <row r="111" spans="1:170" ht="20.25" customHeight="1">
      <c r="A111" s="665"/>
      <c r="B111" s="666"/>
      <c r="C111" s="666"/>
      <c r="D111" s="662"/>
      <c r="E111" s="662"/>
      <c r="F111" s="662"/>
      <c r="G111" s="662"/>
      <c r="H111" s="668"/>
      <c r="I111" s="662"/>
      <c r="J111" s="662"/>
      <c r="K111" s="664"/>
      <c r="L111" s="664"/>
      <c r="M111" s="679"/>
      <c r="N111" s="659"/>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c r="BR111" s="287"/>
      <c r="BS111" s="287"/>
      <c r="BT111" s="287"/>
      <c r="BU111" s="287"/>
      <c r="BV111" s="287"/>
      <c r="BW111" s="287"/>
      <c r="BX111" s="287"/>
      <c r="BY111" s="287"/>
      <c r="BZ111" s="287"/>
      <c r="CA111" s="287"/>
      <c r="CB111" s="287"/>
      <c r="CC111" s="287"/>
      <c r="CD111" s="287"/>
      <c r="CE111" s="287"/>
      <c r="CF111" s="287"/>
      <c r="CG111" s="287"/>
      <c r="CH111" s="287"/>
      <c r="CI111" s="287"/>
      <c r="CJ111" s="287"/>
      <c r="CK111" s="287"/>
      <c r="CL111" s="287"/>
      <c r="CM111" s="287"/>
      <c r="CN111" s="287"/>
      <c r="CO111" s="287"/>
      <c r="CP111" s="287"/>
      <c r="CQ111" s="287"/>
      <c r="CR111" s="287"/>
      <c r="CS111" s="287"/>
      <c r="CT111" s="287"/>
      <c r="CU111" s="287"/>
      <c r="CV111" s="287"/>
      <c r="CW111" s="287"/>
      <c r="CX111" s="287"/>
      <c r="CY111" s="287"/>
      <c r="CZ111" s="287"/>
      <c r="DA111" s="287"/>
      <c r="DB111" s="287"/>
      <c r="DC111" s="287"/>
      <c r="DD111" s="287"/>
      <c r="DE111" s="287"/>
      <c r="DF111" s="287"/>
      <c r="DG111" s="287"/>
      <c r="DH111" s="287"/>
      <c r="DI111" s="287"/>
      <c r="DJ111" s="287"/>
      <c r="DK111" s="287"/>
      <c r="DL111" s="287"/>
      <c r="DM111" s="287"/>
      <c r="DN111" s="287"/>
      <c r="DO111" s="287"/>
      <c r="DP111" s="287"/>
      <c r="DQ111" s="287"/>
      <c r="DR111" s="287"/>
      <c r="DS111" s="287"/>
      <c r="DT111" s="287"/>
      <c r="DU111" s="287"/>
      <c r="DV111" s="287"/>
      <c r="DW111" s="287"/>
      <c r="DX111" s="287"/>
      <c r="DY111" s="287"/>
      <c r="DZ111" s="287"/>
      <c r="EA111" s="287"/>
      <c r="EB111" s="287"/>
      <c r="EC111" s="287"/>
      <c r="ED111" s="287"/>
      <c r="EE111" s="287"/>
      <c r="EF111" s="287"/>
      <c r="EG111" s="287"/>
      <c r="EH111" s="287"/>
      <c r="EI111" s="287"/>
      <c r="EJ111" s="287"/>
      <c r="EK111" s="287"/>
      <c r="EL111" s="287"/>
      <c r="EM111" s="287"/>
      <c r="EN111" s="287"/>
      <c r="EO111" s="287"/>
      <c r="EP111" s="287"/>
      <c r="EQ111" s="287"/>
      <c r="ER111" s="287"/>
      <c r="ES111" s="287"/>
      <c r="ET111" s="287"/>
      <c r="EU111" s="287"/>
      <c r="EV111" s="287"/>
      <c r="EW111" s="287"/>
      <c r="EX111" s="287"/>
      <c r="EY111" s="287"/>
      <c r="EZ111" s="287"/>
      <c r="FA111" s="287"/>
      <c r="FB111" s="287"/>
      <c r="FC111" s="287"/>
      <c r="FD111" s="287"/>
      <c r="FE111" s="287"/>
      <c r="FF111" s="287"/>
      <c r="FG111" s="287"/>
      <c r="FH111" s="287"/>
      <c r="FI111" s="287"/>
      <c r="FJ111" s="287"/>
      <c r="FK111" s="287"/>
      <c r="FL111" s="287"/>
      <c r="FM111" s="287"/>
      <c r="FN111" s="288"/>
    </row>
    <row r="112" spans="1:170" ht="20.25" customHeight="1">
      <c r="A112" s="665"/>
      <c r="B112" s="666"/>
      <c r="C112" s="666"/>
      <c r="D112" s="662"/>
      <c r="E112" s="662"/>
      <c r="F112" s="662"/>
      <c r="G112" s="662"/>
      <c r="H112" s="668"/>
      <c r="I112" s="662"/>
      <c r="J112" s="662"/>
      <c r="K112" s="664"/>
      <c r="L112" s="664"/>
      <c r="M112" s="679"/>
      <c r="N112" s="659"/>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c r="DE112" s="287"/>
      <c r="DF112" s="287"/>
      <c r="DG112" s="287"/>
      <c r="DH112" s="287"/>
      <c r="DI112" s="287"/>
      <c r="DJ112" s="287"/>
      <c r="DK112" s="287"/>
      <c r="DL112" s="287"/>
      <c r="DM112" s="287"/>
      <c r="DN112" s="287"/>
      <c r="DO112" s="287"/>
      <c r="DP112" s="287"/>
      <c r="DQ112" s="287"/>
      <c r="DR112" s="287"/>
      <c r="DS112" s="287"/>
      <c r="DT112" s="287"/>
      <c r="DU112" s="287"/>
      <c r="DV112" s="287"/>
      <c r="DW112" s="287"/>
      <c r="DX112" s="287"/>
      <c r="DY112" s="287"/>
      <c r="DZ112" s="287"/>
      <c r="EA112" s="287"/>
      <c r="EB112" s="287"/>
      <c r="EC112" s="287"/>
      <c r="ED112" s="287"/>
      <c r="EE112" s="287"/>
      <c r="EF112" s="287"/>
      <c r="EG112" s="287"/>
      <c r="EH112" s="287"/>
      <c r="EI112" s="287"/>
      <c r="EJ112" s="287"/>
      <c r="EK112" s="287"/>
      <c r="EL112" s="287"/>
      <c r="EM112" s="287"/>
      <c r="EN112" s="287"/>
      <c r="EO112" s="287"/>
      <c r="EP112" s="287"/>
      <c r="EQ112" s="287"/>
      <c r="ER112" s="287"/>
      <c r="ES112" s="287"/>
      <c r="ET112" s="287"/>
      <c r="EU112" s="287"/>
      <c r="EV112" s="287"/>
      <c r="EW112" s="287"/>
      <c r="EX112" s="287"/>
      <c r="EY112" s="287"/>
      <c r="EZ112" s="287"/>
      <c r="FA112" s="287"/>
      <c r="FB112" s="287"/>
      <c r="FC112" s="287"/>
      <c r="FD112" s="287"/>
      <c r="FE112" s="287"/>
      <c r="FF112" s="287"/>
      <c r="FG112" s="287"/>
      <c r="FH112" s="287"/>
      <c r="FI112" s="287"/>
      <c r="FJ112" s="287"/>
      <c r="FK112" s="287"/>
      <c r="FL112" s="287"/>
      <c r="FM112" s="287"/>
      <c r="FN112" s="288"/>
    </row>
    <row r="113" spans="1:170" ht="20.25" customHeight="1">
      <c r="A113" s="665"/>
      <c r="B113" s="666"/>
      <c r="C113" s="666"/>
      <c r="D113" s="662"/>
      <c r="E113" s="662"/>
      <c r="F113" s="662"/>
      <c r="G113" s="662"/>
      <c r="H113" s="668"/>
      <c r="I113" s="662"/>
      <c r="J113" s="662"/>
      <c r="K113" s="664"/>
      <c r="L113" s="664"/>
      <c r="M113" s="679"/>
      <c r="N113" s="659"/>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c r="BT113" s="287"/>
      <c r="BU113" s="287"/>
      <c r="BV113" s="287"/>
      <c r="BW113" s="287"/>
      <c r="BX113" s="287"/>
      <c r="BY113" s="287"/>
      <c r="BZ113" s="287"/>
      <c r="CA113" s="287"/>
      <c r="CB113" s="287"/>
      <c r="CC113" s="287"/>
      <c r="CD113" s="287"/>
      <c r="CE113" s="287"/>
      <c r="CF113" s="287"/>
      <c r="CG113" s="287"/>
      <c r="CH113" s="287"/>
      <c r="CI113" s="287"/>
      <c r="CJ113" s="287"/>
      <c r="CK113" s="287"/>
      <c r="CL113" s="287"/>
      <c r="CM113" s="287"/>
      <c r="CN113" s="287"/>
      <c r="CO113" s="287"/>
      <c r="CP113" s="287"/>
      <c r="CQ113" s="287"/>
      <c r="CR113" s="287"/>
      <c r="CS113" s="287"/>
      <c r="CT113" s="287"/>
      <c r="CU113" s="287"/>
      <c r="CV113" s="287"/>
      <c r="CW113" s="287"/>
      <c r="CX113" s="287"/>
      <c r="CY113" s="287"/>
      <c r="CZ113" s="287"/>
      <c r="DA113" s="287"/>
      <c r="DB113" s="287"/>
      <c r="DC113" s="287"/>
      <c r="DD113" s="287"/>
      <c r="DE113" s="287"/>
      <c r="DF113" s="287"/>
      <c r="DG113" s="287"/>
      <c r="DH113" s="287"/>
      <c r="DI113" s="287"/>
      <c r="DJ113" s="287"/>
      <c r="DK113" s="287"/>
      <c r="DL113" s="287"/>
      <c r="DM113" s="287"/>
      <c r="DN113" s="287"/>
      <c r="DO113" s="287"/>
      <c r="DP113" s="287"/>
      <c r="DQ113" s="287"/>
      <c r="DR113" s="287"/>
      <c r="DS113" s="287"/>
      <c r="DT113" s="287"/>
      <c r="DU113" s="287"/>
      <c r="DV113" s="287"/>
      <c r="DW113" s="287"/>
      <c r="DX113" s="287"/>
      <c r="DY113" s="287"/>
      <c r="DZ113" s="287"/>
      <c r="EA113" s="287"/>
      <c r="EB113" s="287"/>
      <c r="EC113" s="287"/>
      <c r="ED113" s="287"/>
      <c r="EE113" s="287"/>
      <c r="EF113" s="287"/>
      <c r="EG113" s="287"/>
      <c r="EH113" s="287"/>
      <c r="EI113" s="287"/>
      <c r="EJ113" s="287"/>
      <c r="EK113" s="287"/>
      <c r="EL113" s="287"/>
      <c r="EM113" s="287"/>
      <c r="EN113" s="287"/>
      <c r="EO113" s="287"/>
      <c r="EP113" s="287"/>
      <c r="EQ113" s="287"/>
      <c r="ER113" s="287"/>
      <c r="ES113" s="287"/>
      <c r="ET113" s="287"/>
      <c r="EU113" s="287"/>
      <c r="EV113" s="287"/>
      <c r="EW113" s="287"/>
      <c r="EX113" s="287"/>
      <c r="EY113" s="287"/>
      <c r="EZ113" s="287"/>
      <c r="FA113" s="287"/>
      <c r="FB113" s="287"/>
      <c r="FC113" s="287"/>
      <c r="FD113" s="287"/>
      <c r="FE113" s="287"/>
      <c r="FF113" s="287"/>
      <c r="FG113" s="287"/>
      <c r="FH113" s="287"/>
      <c r="FI113" s="287"/>
      <c r="FJ113" s="287"/>
      <c r="FK113" s="287"/>
      <c r="FL113" s="287"/>
      <c r="FM113" s="287"/>
      <c r="FN113" s="288"/>
    </row>
    <row r="114" spans="1:170" ht="20.25" customHeight="1">
      <c r="A114" s="665"/>
      <c r="B114" s="666"/>
      <c r="C114" s="666"/>
      <c r="D114" s="662"/>
      <c r="E114" s="662"/>
      <c r="F114" s="662"/>
      <c r="G114" s="662"/>
      <c r="H114" s="668"/>
      <c r="I114" s="662"/>
      <c r="J114" s="662"/>
      <c r="K114" s="664"/>
      <c r="L114" s="664"/>
      <c r="M114" s="679"/>
      <c r="N114" s="659"/>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c r="BZ114" s="287"/>
      <c r="CA114" s="287"/>
      <c r="CB114" s="287"/>
      <c r="CC114" s="287"/>
      <c r="CD114" s="287"/>
      <c r="CE114" s="287"/>
      <c r="CF114" s="287"/>
      <c r="CG114" s="287"/>
      <c r="CH114" s="287"/>
      <c r="CI114" s="287"/>
      <c r="CJ114" s="287"/>
      <c r="CK114" s="287"/>
      <c r="CL114" s="287"/>
      <c r="CM114" s="287"/>
      <c r="CN114" s="287"/>
      <c r="CO114" s="287"/>
      <c r="CP114" s="287"/>
      <c r="CQ114" s="287"/>
      <c r="CR114" s="287"/>
      <c r="CS114" s="287"/>
      <c r="CT114" s="287"/>
      <c r="CU114" s="287"/>
      <c r="CV114" s="287"/>
      <c r="CW114" s="287"/>
      <c r="CX114" s="287"/>
      <c r="CY114" s="287"/>
      <c r="CZ114" s="287"/>
      <c r="DA114" s="287"/>
      <c r="DB114" s="287"/>
      <c r="DC114" s="287"/>
      <c r="DD114" s="287"/>
      <c r="DE114" s="287"/>
      <c r="DF114" s="287"/>
      <c r="DG114" s="287"/>
      <c r="DH114" s="287"/>
      <c r="DI114" s="287"/>
      <c r="DJ114" s="287"/>
      <c r="DK114" s="287"/>
      <c r="DL114" s="287"/>
      <c r="DM114" s="287"/>
      <c r="DN114" s="287"/>
      <c r="DO114" s="287"/>
      <c r="DP114" s="287"/>
      <c r="DQ114" s="287"/>
      <c r="DR114" s="287"/>
      <c r="DS114" s="287"/>
      <c r="DT114" s="287"/>
      <c r="DU114" s="287"/>
      <c r="DV114" s="287"/>
      <c r="DW114" s="287"/>
      <c r="DX114" s="287"/>
      <c r="DY114" s="287"/>
      <c r="DZ114" s="287"/>
      <c r="EA114" s="287"/>
      <c r="EB114" s="287"/>
      <c r="EC114" s="287"/>
      <c r="ED114" s="287"/>
      <c r="EE114" s="287"/>
      <c r="EF114" s="287"/>
      <c r="EG114" s="287"/>
      <c r="EH114" s="287"/>
      <c r="EI114" s="287"/>
      <c r="EJ114" s="287"/>
      <c r="EK114" s="287"/>
      <c r="EL114" s="287"/>
      <c r="EM114" s="287"/>
      <c r="EN114" s="287"/>
      <c r="EO114" s="287"/>
      <c r="EP114" s="287"/>
      <c r="EQ114" s="287"/>
      <c r="ER114" s="287"/>
      <c r="ES114" s="287"/>
      <c r="ET114" s="287"/>
      <c r="EU114" s="287"/>
      <c r="EV114" s="287"/>
      <c r="EW114" s="287"/>
      <c r="EX114" s="287"/>
      <c r="EY114" s="287"/>
      <c r="EZ114" s="287"/>
      <c r="FA114" s="287"/>
      <c r="FB114" s="287"/>
      <c r="FC114" s="287"/>
      <c r="FD114" s="287"/>
      <c r="FE114" s="287"/>
      <c r="FF114" s="287"/>
      <c r="FG114" s="287"/>
      <c r="FH114" s="287"/>
      <c r="FI114" s="287"/>
      <c r="FJ114" s="287"/>
      <c r="FK114" s="287"/>
      <c r="FL114" s="287"/>
      <c r="FM114" s="287"/>
      <c r="FN114" s="288"/>
    </row>
    <row r="115" spans="1:170" ht="20.25" customHeight="1">
      <c r="A115" s="665"/>
      <c r="B115" s="666"/>
      <c r="C115" s="666"/>
      <c r="D115" s="662"/>
      <c r="E115" s="662"/>
      <c r="F115" s="662"/>
      <c r="G115" s="662"/>
      <c r="H115" s="668"/>
      <c r="I115" s="662"/>
      <c r="J115" s="662"/>
      <c r="K115" s="664"/>
      <c r="L115" s="664"/>
      <c r="M115" s="679"/>
      <c r="N115" s="659"/>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87"/>
      <c r="CC115" s="287"/>
      <c r="CD115" s="287"/>
      <c r="CE115" s="287"/>
      <c r="CF115" s="287"/>
      <c r="CG115" s="287"/>
      <c r="CH115" s="287"/>
      <c r="CI115" s="287"/>
      <c r="CJ115" s="287"/>
      <c r="CK115" s="287"/>
      <c r="CL115" s="287"/>
      <c r="CM115" s="287"/>
      <c r="CN115" s="287"/>
      <c r="CO115" s="287"/>
      <c r="CP115" s="287"/>
      <c r="CQ115" s="287"/>
      <c r="CR115" s="287"/>
      <c r="CS115" s="287"/>
      <c r="CT115" s="287"/>
      <c r="CU115" s="287"/>
      <c r="CV115" s="287"/>
      <c r="CW115" s="287"/>
      <c r="CX115" s="287"/>
      <c r="CY115" s="287"/>
      <c r="CZ115" s="287"/>
      <c r="DA115" s="287"/>
      <c r="DB115" s="287"/>
      <c r="DC115" s="287"/>
      <c r="DD115" s="287"/>
      <c r="DE115" s="287"/>
      <c r="DF115" s="287"/>
      <c r="DG115" s="287"/>
      <c r="DH115" s="287"/>
      <c r="DI115" s="287"/>
      <c r="DJ115" s="287"/>
      <c r="DK115" s="287"/>
      <c r="DL115" s="287"/>
      <c r="DM115" s="287"/>
      <c r="DN115" s="287"/>
      <c r="DO115" s="287"/>
      <c r="DP115" s="287"/>
      <c r="DQ115" s="287"/>
      <c r="DR115" s="287"/>
      <c r="DS115" s="287"/>
      <c r="DT115" s="287"/>
      <c r="DU115" s="287"/>
      <c r="DV115" s="287"/>
      <c r="DW115" s="287"/>
      <c r="DX115" s="287"/>
      <c r="DY115" s="287"/>
      <c r="DZ115" s="287"/>
      <c r="EA115" s="287"/>
      <c r="EB115" s="287"/>
      <c r="EC115" s="287"/>
      <c r="ED115" s="287"/>
      <c r="EE115" s="287"/>
      <c r="EF115" s="287"/>
      <c r="EG115" s="287"/>
      <c r="EH115" s="287"/>
      <c r="EI115" s="287"/>
      <c r="EJ115" s="287"/>
      <c r="EK115" s="287"/>
      <c r="EL115" s="287"/>
      <c r="EM115" s="287"/>
      <c r="EN115" s="287"/>
      <c r="EO115" s="287"/>
      <c r="EP115" s="287"/>
      <c r="EQ115" s="287"/>
      <c r="ER115" s="287"/>
      <c r="ES115" s="287"/>
      <c r="ET115" s="287"/>
      <c r="EU115" s="287"/>
      <c r="EV115" s="287"/>
      <c r="EW115" s="287"/>
      <c r="EX115" s="287"/>
      <c r="EY115" s="287"/>
      <c r="EZ115" s="287"/>
      <c r="FA115" s="287"/>
      <c r="FB115" s="287"/>
      <c r="FC115" s="287"/>
      <c r="FD115" s="287"/>
      <c r="FE115" s="287"/>
      <c r="FF115" s="287"/>
      <c r="FG115" s="287"/>
      <c r="FH115" s="287"/>
      <c r="FI115" s="287"/>
      <c r="FJ115" s="287"/>
      <c r="FK115" s="287"/>
      <c r="FL115" s="287"/>
      <c r="FM115" s="287"/>
      <c r="FN115" s="288"/>
    </row>
    <row r="116" spans="1:170" ht="20.25" customHeight="1">
      <c r="A116" s="665"/>
      <c r="B116" s="666"/>
      <c r="C116" s="666"/>
      <c r="D116" s="662"/>
      <c r="E116" s="662"/>
      <c r="F116" s="662"/>
      <c r="G116" s="662"/>
      <c r="H116" s="668"/>
      <c r="I116" s="662"/>
      <c r="J116" s="662"/>
      <c r="K116" s="664"/>
      <c r="L116" s="664"/>
      <c r="M116" s="679"/>
      <c r="N116" s="659"/>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7"/>
      <c r="BZ116" s="287"/>
      <c r="CA116" s="287"/>
      <c r="CB116" s="287"/>
      <c r="CC116" s="287"/>
      <c r="CD116" s="287"/>
      <c r="CE116" s="287"/>
      <c r="CF116" s="287"/>
      <c r="CG116" s="287"/>
      <c r="CH116" s="287"/>
      <c r="CI116" s="287"/>
      <c r="CJ116" s="287"/>
      <c r="CK116" s="287"/>
      <c r="CL116" s="287"/>
      <c r="CM116" s="287"/>
      <c r="CN116" s="287"/>
      <c r="CO116" s="287"/>
      <c r="CP116" s="287"/>
      <c r="CQ116" s="287"/>
      <c r="CR116" s="287"/>
      <c r="CS116" s="287"/>
      <c r="CT116" s="287"/>
      <c r="CU116" s="287"/>
      <c r="CV116" s="287"/>
      <c r="CW116" s="287"/>
      <c r="CX116" s="287"/>
      <c r="CY116" s="287"/>
      <c r="CZ116" s="287"/>
      <c r="DA116" s="287"/>
      <c r="DB116" s="287"/>
      <c r="DC116" s="287"/>
      <c r="DD116" s="287"/>
      <c r="DE116" s="287"/>
      <c r="DF116" s="287"/>
      <c r="DG116" s="287"/>
      <c r="DH116" s="287"/>
      <c r="DI116" s="287"/>
      <c r="DJ116" s="287"/>
      <c r="DK116" s="287"/>
      <c r="DL116" s="287"/>
      <c r="DM116" s="287"/>
      <c r="DN116" s="287"/>
      <c r="DO116" s="287"/>
      <c r="DP116" s="287"/>
      <c r="DQ116" s="287"/>
      <c r="DR116" s="287"/>
      <c r="DS116" s="287"/>
      <c r="DT116" s="287"/>
      <c r="DU116" s="287"/>
      <c r="DV116" s="287"/>
      <c r="DW116" s="287"/>
      <c r="DX116" s="287"/>
      <c r="DY116" s="287"/>
      <c r="DZ116" s="287"/>
      <c r="EA116" s="287"/>
      <c r="EB116" s="287"/>
      <c r="EC116" s="287"/>
      <c r="ED116" s="287"/>
      <c r="EE116" s="287"/>
      <c r="EF116" s="287"/>
      <c r="EG116" s="287"/>
      <c r="EH116" s="287"/>
      <c r="EI116" s="287"/>
      <c r="EJ116" s="287"/>
      <c r="EK116" s="287"/>
      <c r="EL116" s="287"/>
      <c r="EM116" s="287"/>
      <c r="EN116" s="287"/>
      <c r="EO116" s="287"/>
      <c r="EP116" s="287"/>
      <c r="EQ116" s="287"/>
      <c r="ER116" s="287"/>
      <c r="ES116" s="287"/>
      <c r="ET116" s="287"/>
      <c r="EU116" s="287"/>
      <c r="EV116" s="287"/>
      <c r="EW116" s="287"/>
      <c r="EX116" s="287"/>
      <c r="EY116" s="287"/>
      <c r="EZ116" s="287"/>
      <c r="FA116" s="287"/>
      <c r="FB116" s="287"/>
      <c r="FC116" s="287"/>
      <c r="FD116" s="287"/>
      <c r="FE116" s="287"/>
      <c r="FF116" s="287"/>
      <c r="FG116" s="287"/>
      <c r="FH116" s="287"/>
      <c r="FI116" s="287"/>
      <c r="FJ116" s="287"/>
      <c r="FK116" s="287"/>
      <c r="FL116" s="287"/>
      <c r="FM116" s="287"/>
      <c r="FN116" s="288"/>
    </row>
    <row r="117" spans="1:170" ht="20.25" customHeight="1">
      <c r="A117" s="665"/>
      <c r="B117" s="666"/>
      <c r="C117" s="666"/>
      <c r="D117" s="662"/>
      <c r="E117" s="662"/>
      <c r="F117" s="662"/>
      <c r="G117" s="662"/>
      <c r="H117" s="668"/>
      <c r="I117" s="662"/>
      <c r="J117" s="662"/>
      <c r="K117" s="664"/>
      <c r="L117" s="664"/>
      <c r="M117" s="679"/>
      <c r="N117" s="659"/>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c r="BZ117" s="287"/>
      <c r="CA117" s="287"/>
      <c r="CB117" s="287"/>
      <c r="CC117" s="287"/>
      <c r="CD117" s="287"/>
      <c r="CE117" s="287"/>
      <c r="CF117" s="287"/>
      <c r="CG117" s="287"/>
      <c r="CH117" s="287"/>
      <c r="CI117" s="287"/>
      <c r="CJ117" s="287"/>
      <c r="CK117" s="287"/>
      <c r="CL117" s="287"/>
      <c r="CM117" s="287"/>
      <c r="CN117" s="287"/>
      <c r="CO117" s="287"/>
      <c r="CP117" s="287"/>
      <c r="CQ117" s="287"/>
      <c r="CR117" s="287"/>
      <c r="CS117" s="287"/>
      <c r="CT117" s="287"/>
      <c r="CU117" s="287"/>
      <c r="CV117" s="287"/>
      <c r="CW117" s="287"/>
      <c r="CX117" s="287"/>
      <c r="CY117" s="287"/>
      <c r="CZ117" s="287"/>
      <c r="DA117" s="287"/>
      <c r="DB117" s="287"/>
      <c r="DC117" s="287"/>
      <c r="DD117" s="287"/>
      <c r="DE117" s="287"/>
      <c r="DF117" s="287"/>
      <c r="DG117" s="287"/>
      <c r="DH117" s="287"/>
      <c r="DI117" s="287"/>
      <c r="DJ117" s="287"/>
      <c r="DK117" s="287"/>
      <c r="DL117" s="287"/>
      <c r="DM117" s="287"/>
      <c r="DN117" s="287"/>
      <c r="DO117" s="287"/>
      <c r="DP117" s="287"/>
      <c r="DQ117" s="287"/>
      <c r="DR117" s="287"/>
      <c r="DS117" s="287"/>
      <c r="DT117" s="287"/>
      <c r="DU117" s="287"/>
      <c r="DV117" s="287"/>
      <c r="DW117" s="287"/>
      <c r="DX117" s="287"/>
      <c r="DY117" s="287"/>
      <c r="DZ117" s="287"/>
      <c r="EA117" s="287"/>
      <c r="EB117" s="287"/>
      <c r="EC117" s="287"/>
      <c r="ED117" s="287"/>
      <c r="EE117" s="287"/>
      <c r="EF117" s="287"/>
      <c r="EG117" s="287"/>
      <c r="EH117" s="287"/>
      <c r="EI117" s="287"/>
      <c r="EJ117" s="287"/>
      <c r="EK117" s="287"/>
      <c r="EL117" s="287"/>
      <c r="EM117" s="287"/>
      <c r="EN117" s="287"/>
      <c r="EO117" s="287"/>
      <c r="EP117" s="287"/>
      <c r="EQ117" s="287"/>
      <c r="ER117" s="287"/>
      <c r="ES117" s="287"/>
      <c r="ET117" s="287"/>
      <c r="EU117" s="287"/>
      <c r="EV117" s="287"/>
      <c r="EW117" s="287"/>
      <c r="EX117" s="287"/>
      <c r="EY117" s="287"/>
      <c r="EZ117" s="287"/>
      <c r="FA117" s="287"/>
      <c r="FB117" s="287"/>
      <c r="FC117" s="287"/>
      <c r="FD117" s="287"/>
      <c r="FE117" s="287"/>
      <c r="FF117" s="287"/>
      <c r="FG117" s="287"/>
      <c r="FH117" s="287"/>
      <c r="FI117" s="287"/>
      <c r="FJ117" s="287"/>
      <c r="FK117" s="287"/>
      <c r="FL117" s="287"/>
      <c r="FM117" s="287"/>
      <c r="FN117" s="288"/>
    </row>
    <row r="118" spans="1:170" ht="20.25" customHeight="1">
      <c r="A118" s="665"/>
      <c r="B118" s="666"/>
      <c r="C118" s="666"/>
      <c r="D118" s="662"/>
      <c r="E118" s="662"/>
      <c r="F118" s="662"/>
      <c r="G118" s="662"/>
      <c r="H118" s="668"/>
      <c r="I118" s="662"/>
      <c r="J118" s="662"/>
      <c r="K118" s="664"/>
      <c r="L118" s="664"/>
      <c r="M118" s="679"/>
      <c r="N118" s="659"/>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c r="BY118" s="287"/>
      <c r="BZ118" s="287"/>
      <c r="CA118" s="287"/>
      <c r="CB118" s="287"/>
      <c r="CC118" s="287"/>
      <c r="CD118" s="287"/>
      <c r="CE118" s="287"/>
      <c r="CF118" s="287"/>
      <c r="CG118" s="287"/>
      <c r="CH118" s="287"/>
      <c r="CI118" s="287"/>
      <c r="CJ118" s="287"/>
      <c r="CK118" s="287"/>
      <c r="CL118" s="287"/>
      <c r="CM118" s="287"/>
      <c r="CN118" s="287"/>
      <c r="CO118" s="287"/>
      <c r="CP118" s="287"/>
      <c r="CQ118" s="287"/>
      <c r="CR118" s="287"/>
      <c r="CS118" s="287"/>
      <c r="CT118" s="287"/>
      <c r="CU118" s="287"/>
      <c r="CV118" s="287"/>
      <c r="CW118" s="287"/>
      <c r="CX118" s="287"/>
      <c r="CY118" s="287"/>
      <c r="CZ118" s="287"/>
      <c r="DA118" s="287"/>
      <c r="DB118" s="287"/>
      <c r="DC118" s="287"/>
      <c r="DD118" s="287"/>
      <c r="DE118" s="287"/>
      <c r="DF118" s="287"/>
      <c r="DG118" s="287"/>
      <c r="DH118" s="287"/>
      <c r="DI118" s="287"/>
      <c r="DJ118" s="287"/>
      <c r="DK118" s="287"/>
      <c r="DL118" s="287"/>
      <c r="DM118" s="287"/>
      <c r="DN118" s="287"/>
      <c r="DO118" s="287"/>
      <c r="DP118" s="287"/>
      <c r="DQ118" s="287"/>
      <c r="DR118" s="287"/>
      <c r="DS118" s="287"/>
      <c r="DT118" s="287"/>
      <c r="DU118" s="287"/>
      <c r="DV118" s="287"/>
      <c r="DW118" s="287"/>
      <c r="DX118" s="287"/>
      <c r="DY118" s="287"/>
      <c r="DZ118" s="287"/>
      <c r="EA118" s="287"/>
      <c r="EB118" s="287"/>
      <c r="EC118" s="287"/>
      <c r="ED118" s="287"/>
      <c r="EE118" s="287"/>
      <c r="EF118" s="287"/>
      <c r="EG118" s="287"/>
      <c r="EH118" s="287"/>
      <c r="EI118" s="287"/>
      <c r="EJ118" s="287"/>
      <c r="EK118" s="287"/>
      <c r="EL118" s="287"/>
      <c r="EM118" s="287"/>
      <c r="EN118" s="287"/>
      <c r="EO118" s="287"/>
      <c r="EP118" s="287"/>
      <c r="EQ118" s="287"/>
      <c r="ER118" s="287"/>
      <c r="ES118" s="287"/>
      <c r="ET118" s="287"/>
      <c r="EU118" s="287"/>
      <c r="EV118" s="287"/>
      <c r="EW118" s="287"/>
      <c r="EX118" s="287"/>
      <c r="EY118" s="287"/>
      <c r="EZ118" s="287"/>
      <c r="FA118" s="287"/>
      <c r="FB118" s="287"/>
      <c r="FC118" s="287"/>
      <c r="FD118" s="287"/>
      <c r="FE118" s="287"/>
      <c r="FF118" s="287"/>
      <c r="FG118" s="287"/>
      <c r="FH118" s="287"/>
      <c r="FI118" s="287"/>
      <c r="FJ118" s="287"/>
      <c r="FK118" s="287"/>
      <c r="FL118" s="287"/>
      <c r="FM118" s="287"/>
      <c r="FN118" s="288"/>
    </row>
    <row r="119" spans="1:170" ht="20.25" customHeight="1">
      <c r="A119" s="665">
        <f>'7- Mapa Final'!A120</f>
        <v>12</v>
      </c>
      <c r="B119" s="666" t="str">
        <f>'7- Mapa Final'!B120</f>
        <v>Ofrecer, prometer, entregar, aceptar o solicitar una ventaja indebida para:
Recibir bienes o servicios que no satisfacen las condiciones establecidas en los contratos y especificaciones técnicas</v>
      </c>
      <c r="C119" s="666" t="str">
        <f>'7- Mapa Final'!C120</f>
        <v xml:space="preserve">Cuando el supervisor y/o interventor en menoscabo de los intereses Institucionales y/o del Estado desvie, manipule, oculte, o se abstenga de brindar información sobre incumplimientos técnicos, financieros, contables, jurídicos y/o administrativos en la ejecución del contrato
 </v>
      </c>
      <c r="D119" s="667" t="str">
        <f>'7- Mapa Final'!J120</f>
        <v>Muy Baja - 1</v>
      </c>
      <c r="E119" s="667" t="str">
        <f>'7- Mapa Final'!K120</f>
        <v>Moderado - 3</v>
      </c>
      <c r="F119" s="662" t="str">
        <f>'7- Mapa Final'!M120</f>
        <v>Moderado - 3</v>
      </c>
      <c r="G119" s="662" t="str">
        <f>'7- Mapa Final'!N120</f>
        <v>Reducir (Mitigar)</v>
      </c>
      <c r="H119" s="668" t="str">
        <f>'7- Mapa Final'!O120</f>
        <v>Informe trimestral de seguimiento al cumplimiento de las actividades del Sistema de Gestión Antisoborno</v>
      </c>
      <c r="I119" s="662" t="s">
        <v>542</v>
      </c>
      <c r="J119" s="662"/>
      <c r="K119" s="663">
        <v>45566</v>
      </c>
      <c r="L119" s="663">
        <v>45657</v>
      </c>
      <c r="M119" s="681" t="s">
        <v>594</v>
      </c>
      <c r="N119" s="659" t="s">
        <v>416</v>
      </c>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c r="BZ119" s="287"/>
      <c r="CA119" s="287"/>
      <c r="CB119" s="287"/>
      <c r="CC119" s="287"/>
      <c r="CD119" s="287"/>
      <c r="CE119" s="287"/>
      <c r="CF119" s="287"/>
      <c r="CG119" s="287"/>
      <c r="CH119" s="287"/>
      <c r="CI119" s="287"/>
      <c r="CJ119" s="287"/>
      <c r="CK119" s="287"/>
      <c r="CL119" s="287"/>
      <c r="CM119" s="287"/>
      <c r="CN119" s="287"/>
      <c r="CO119" s="287"/>
      <c r="CP119" s="287"/>
      <c r="CQ119" s="287"/>
      <c r="CR119" s="287"/>
      <c r="CS119" s="287"/>
      <c r="CT119" s="287"/>
      <c r="CU119" s="287"/>
      <c r="CV119" s="287"/>
      <c r="CW119" s="287"/>
      <c r="CX119" s="287"/>
      <c r="CY119" s="287"/>
      <c r="CZ119" s="287"/>
      <c r="DA119" s="287"/>
      <c r="DB119" s="287"/>
      <c r="DC119" s="287"/>
      <c r="DD119" s="287"/>
      <c r="DE119" s="287"/>
      <c r="DF119" s="287"/>
      <c r="DG119" s="287"/>
      <c r="DH119" s="287"/>
      <c r="DI119" s="287"/>
      <c r="DJ119" s="287"/>
      <c r="DK119" s="287"/>
      <c r="DL119" s="287"/>
      <c r="DM119" s="287"/>
      <c r="DN119" s="287"/>
      <c r="DO119" s="287"/>
      <c r="DP119" s="287"/>
      <c r="DQ119" s="287"/>
      <c r="DR119" s="287"/>
      <c r="DS119" s="287"/>
      <c r="DT119" s="287"/>
      <c r="DU119" s="287"/>
      <c r="DV119" s="287"/>
      <c r="DW119" s="287"/>
      <c r="DX119" s="287"/>
      <c r="DY119" s="287"/>
      <c r="DZ119" s="287"/>
      <c r="EA119" s="287"/>
      <c r="EB119" s="287"/>
      <c r="EC119" s="287"/>
      <c r="ED119" s="287"/>
      <c r="EE119" s="287"/>
      <c r="EF119" s="287"/>
      <c r="EG119" s="287"/>
      <c r="EH119" s="287"/>
      <c r="EI119" s="287"/>
      <c r="EJ119" s="287"/>
      <c r="EK119" s="287"/>
      <c r="EL119" s="287"/>
      <c r="EM119" s="287"/>
      <c r="EN119" s="287"/>
      <c r="EO119" s="287"/>
      <c r="EP119" s="287"/>
      <c r="EQ119" s="287"/>
      <c r="ER119" s="287"/>
      <c r="ES119" s="287"/>
      <c r="ET119" s="287"/>
      <c r="EU119" s="287"/>
      <c r="EV119" s="287"/>
      <c r="EW119" s="287"/>
      <c r="EX119" s="287"/>
      <c r="EY119" s="287"/>
      <c r="EZ119" s="287"/>
      <c r="FA119" s="287"/>
      <c r="FB119" s="287"/>
      <c r="FC119" s="287"/>
      <c r="FD119" s="287"/>
      <c r="FE119" s="287"/>
      <c r="FF119" s="287"/>
      <c r="FG119" s="287"/>
      <c r="FH119" s="287"/>
      <c r="FI119" s="287"/>
      <c r="FJ119" s="287"/>
      <c r="FK119" s="287"/>
      <c r="FL119" s="287"/>
      <c r="FM119" s="287"/>
      <c r="FN119" s="288"/>
    </row>
    <row r="120" spans="1:170" ht="20.25" customHeight="1">
      <c r="A120" s="665"/>
      <c r="B120" s="666"/>
      <c r="C120" s="666"/>
      <c r="D120" s="662"/>
      <c r="E120" s="662"/>
      <c r="F120" s="662"/>
      <c r="G120" s="662"/>
      <c r="H120" s="668"/>
      <c r="I120" s="662"/>
      <c r="J120" s="662"/>
      <c r="K120" s="664"/>
      <c r="L120" s="664"/>
      <c r="M120" s="679"/>
      <c r="N120" s="659"/>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287"/>
      <c r="CA120" s="287"/>
      <c r="CB120" s="287"/>
      <c r="CC120" s="287"/>
      <c r="CD120" s="287"/>
      <c r="CE120" s="287"/>
      <c r="CF120" s="287"/>
      <c r="CG120" s="287"/>
      <c r="CH120" s="287"/>
      <c r="CI120" s="287"/>
      <c r="CJ120" s="287"/>
      <c r="CK120" s="287"/>
      <c r="CL120" s="287"/>
      <c r="CM120" s="287"/>
      <c r="CN120" s="287"/>
      <c r="CO120" s="287"/>
      <c r="CP120" s="287"/>
      <c r="CQ120" s="287"/>
      <c r="CR120" s="287"/>
      <c r="CS120" s="287"/>
      <c r="CT120" s="287"/>
      <c r="CU120" s="287"/>
      <c r="CV120" s="287"/>
      <c r="CW120" s="287"/>
      <c r="CX120" s="287"/>
      <c r="CY120" s="287"/>
      <c r="CZ120" s="287"/>
      <c r="DA120" s="287"/>
      <c r="DB120" s="287"/>
      <c r="DC120" s="287"/>
      <c r="DD120" s="287"/>
      <c r="DE120" s="287"/>
      <c r="DF120" s="287"/>
      <c r="DG120" s="287"/>
      <c r="DH120" s="287"/>
      <c r="DI120" s="287"/>
      <c r="DJ120" s="287"/>
      <c r="DK120" s="287"/>
      <c r="DL120" s="287"/>
      <c r="DM120" s="287"/>
      <c r="DN120" s="287"/>
      <c r="DO120" s="287"/>
      <c r="DP120" s="287"/>
      <c r="DQ120" s="287"/>
      <c r="DR120" s="287"/>
      <c r="DS120" s="287"/>
      <c r="DT120" s="287"/>
      <c r="DU120" s="287"/>
      <c r="DV120" s="287"/>
      <c r="DW120" s="287"/>
      <c r="DX120" s="287"/>
      <c r="DY120" s="287"/>
      <c r="DZ120" s="287"/>
      <c r="EA120" s="287"/>
      <c r="EB120" s="287"/>
      <c r="EC120" s="287"/>
      <c r="ED120" s="287"/>
      <c r="EE120" s="287"/>
      <c r="EF120" s="287"/>
      <c r="EG120" s="287"/>
      <c r="EH120" s="287"/>
      <c r="EI120" s="287"/>
      <c r="EJ120" s="287"/>
      <c r="EK120" s="287"/>
      <c r="EL120" s="287"/>
      <c r="EM120" s="287"/>
      <c r="EN120" s="287"/>
      <c r="EO120" s="287"/>
      <c r="EP120" s="287"/>
      <c r="EQ120" s="287"/>
      <c r="ER120" s="287"/>
      <c r="ES120" s="287"/>
      <c r="ET120" s="287"/>
      <c r="EU120" s="287"/>
      <c r="EV120" s="287"/>
      <c r="EW120" s="287"/>
      <c r="EX120" s="287"/>
      <c r="EY120" s="287"/>
      <c r="EZ120" s="287"/>
      <c r="FA120" s="287"/>
      <c r="FB120" s="287"/>
      <c r="FC120" s="287"/>
      <c r="FD120" s="287"/>
      <c r="FE120" s="287"/>
      <c r="FF120" s="287"/>
      <c r="FG120" s="287"/>
      <c r="FH120" s="287"/>
      <c r="FI120" s="287"/>
      <c r="FJ120" s="287"/>
      <c r="FK120" s="287"/>
      <c r="FL120" s="287"/>
      <c r="FM120" s="287"/>
      <c r="FN120" s="288"/>
    </row>
    <row r="121" spans="1:170" ht="20.25" customHeight="1">
      <c r="A121" s="665"/>
      <c r="B121" s="666"/>
      <c r="C121" s="666"/>
      <c r="D121" s="662"/>
      <c r="E121" s="662"/>
      <c r="F121" s="662"/>
      <c r="G121" s="662"/>
      <c r="H121" s="668"/>
      <c r="I121" s="662"/>
      <c r="J121" s="662"/>
      <c r="K121" s="664"/>
      <c r="L121" s="664"/>
      <c r="M121" s="679"/>
      <c r="N121" s="659"/>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c r="BR121" s="287"/>
      <c r="BS121" s="287"/>
      <c r="BT121" s="287"/>
      <c r="BU121" s="287"/>
      <c r="BV121" s="287"/>
      <c r="BW121" s="287"/>
      <c r="BX121" s="287"/>
      <c r="BY121" s="287"/>
      <c r="BZ121" s="287"/>
      <c r="CA121" s="287"/>
      <c r="CB121" s="287"/>
      <c r="CC121" s="287"/>
      <c r="CD121" s="287"/>
      <c r="CE121" s="287"/>
      <c r="CF121" s="287"/>
      <c r="CG121" s="287"/>
      <c r="CH121" s="287"/>
      <c r="CI121" s="287"/>
      <c r="CJ121" s="287"/>
      <c r="CK121" s="287"/>
      <c r="CL121" s="287"/>
      <c r="CM121" s="287"/>
      <c r="CN121" s="287"/>
      <c r="CO121" s="287"/>
      <c r="CP121" s="287"/>
      <c r="CQ121" s="287"/>
      <c r="CR121" s="287"/>
      <c r="CS121" s="287"/>
      <c r="CT121" s="287"/>
      <c r="CU121" s="287"/>
      <c r="CV121" s="287"/>
      <c r="CW121" s="287"/>
      <c r="CX121" s="287"/>
      <c r="CY121" s="287"/>
      <c r="CZ121" s="287"/>
      <c r="DA121" s="287"/>
      <c r="DB121" s="287"/>
      <c r="DC121" s="287"/>
      <c r="DD121" s="287"/>
      <c r="DE121" s="287"/>
      <c r="DF121" s="287"/>
      <c r="DG121" s="287"/>
      <c r="DH121" s="287"/>
      <c r="DI121" s="287"/>
      <c r="DJ121" s="287"/>
      <c r="DK121" s="287"/>
      <c r="DL121" s="287"/>
      <c r="DM121" s="287"/>
      <c r="DN121" s="287"/>
      <c r="DO121" s="287"/>
      <c r="DP121" s="287"/>
      <c r="DQ121" s="287"/>
      <c r="DR121" s="287"/>
      <c r="DS121" s="287"/>
      <c r="DT121" s="287"/>
      <c r="DU121" s="287"/>
      <c r="DV121" s="287"/>
      <c r="DW121" s="287"/>
      <c r="DX121" s="287"/>
      <c r="DY121" s="287"/>
      <c r="DZ121" s="287"/>
      <c r="EA121" s="287"/>
      <c r="EB121" s="287"/>
      <c r="EC121" s="287"/>
      <c r="ED121" s="287"/>
      <c r="EE121" s="287"/>
      <c r="EF121" s="287"/>
      <c r="EG121" s="287"/>
      <c r="EH121" s="287"/>
      <c r="EI121" s="287"/>
      <c r="EJ121" s="287"/>
      <c r="EK121" s="287"/>
      <c r="EL121" s="287"/>
      <c r="EM121" s="287"/>
      <c r="EN121" s="287"/>
      <c r="EO121" s="287"/>
      <c r="EP121" s="287"/>
      <c r="EQ121" s="287"/>
      <c r="ER121" s="287"/>
      <c r="ES121" s="287"/>
      <c r="ET121" s="287"/>
      <c r="EU121" s="287"/>
      <c r="EV121" s="287"/>
      <c r="EW121" s="287"/>
      <c r="EX121" s="287"/>
      <c r="EY121" s="287"/>
      <c r="EZ121" s="287"/>
      <c r="FA121" s="287"/>
      <c r="FB121" s="287"/>
      <c r="FC121" s="287"/>
      <c r="FD121" s="287"/>
      <c r="FE121" s="287"/>
      <c r="FF121" s="287"/>
      <c r="FG121" s="287"/>
      <c r="FH121" s="287"/>
      <c r="FI121" s="287"/>
      <c r="FJ121" s="287"/>
      <c r="FK121" s="287"/>
      <c r="FL121" s="287"/>
      <c r="FM121" s="287"/>
      <c r="FN121" s="288"/>
    </row>
    <row r="122" spans="1:170" ht="20.25" customHeight="1">
      <c r="A122" s="665"/>
      <c r="B122" s="666"/>
      <c r="C122" s="666"/>
      <c r="D122" s="662"/>
      <c r="E122" s="662"/>
      <c r="F122" s="662"/>
      <c r="G122" s="662"/>
      <c r="H122" s="668"/>
      <c r="I122" s="662"/>
      <c r="J122" s="662"/>
      <c r="K122" s="664"/>
      <c r="L122" s="664"/>
      <c r="M122" s="679"/>
      <c r="N122" s="659"/>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7"/>
      <c r="BZ122" s="287"/>
      <c r="CA122" s="287"/>
      <c r="CB122" s="287"/>
      <c r="CC122" s="287"/>
      <c r="CD122" s="287"/>
      <c r="CE122" s="287"/>
      <c r="CF122" s="287"/>
      <c r="CG122" s="287"/>
      <c r="CH122" s="287"/>
      <c r="CI122" s="287"/>
      <c r="CJ122" s="287"/>
      <c r="CK122" s="287"/>
      <c r="CL122" s="287"/>
      <c r="CM122" s="287"/>
      <c r="CN122" s="287"/>
      <c r="CO122" s="287"/>
      <c r="CP122" s="287"/>
      <c r="CQ122" s="287"/>
      <c r="CR122" s="287"/>
      <c r="CS122" s="287"/>
      <c r="CT122" s="287"/>
      <c r="CU122" s="287"/>
      <c r="CV122" s="287"/>
      <c r="CW122" s="287"/>
      <c r="CX122" s="287"/>
      <c r="CY122" s="287"/>
      <c r="CZ122" s="287"/>
      <c r="DA122" s="287"/>
      <c r="DB122" s="287"/>
      <c r="DC122" s="287"/>
      <c r="DD122" s="287"/>
      <c r="DE122" s="287"/>
      <c r="DF122" s="287"/>
      <c r="DG122" s="287"/>
      <c r="DH122" s="287"/>
      <c r="DI122" s="287"/>
      <c r="DJ122" s="287"/>
      <c r="DK122" s="287"/>
      <c r="DL122" s="287"/>
      <c r="DM122" s="287"/>
      <c r="DN122" s="287"/>
      <c r="DO122" s="287"/>
      <c r="DP122" s="287"/>
      <c r="DQ122" s="287"/>
      <c r="DR122" s="287"/>
      <c r="DS122" s="287"/>
      <c r="DT122" s="287"/>
      <c r="DU122" s="287"/>
      <c r="DV122" s="287"/>
      <c r="DW122" s="287"/>
      <c r="DX122" s="287"/>
      <c r="DY122" s="287"/>
      <c r="DZ122" s="287"/>
      <c r="EA122" s="287"/>
      <c r="EB122" s="287"/>
      <c r="EC122" s="287"/>
      <c r="ED122" s="287"/>
      <c r="EE122" s="287"/>
      <c r="EF122" s="287"/>
      <c r="EG122" s="287"/>
      <c r="EH122" s="287"/>
      <c r="EI122" s="287"/>
      <c r="EJ122" s="287"/>
      <c r="EK122" s="287"/>
      <c r="EL122" s="287"/>
      <c r="EM122" s="287"/>
      <c r="EN122" s="287"/>
      <c r="EO122" s="287"/>
      <c r="EP122" s="287"/>
      <c r="EQ122" s="287"/>
      <c r="ER122" s="287"/>
      <c r="ES122" s="287"/>
      <c r="ET122" s="287"/>
      <c r="EU122" s="287"/>
      <c r="EV122" s="287"/>
      <c r="EW122" s="287"/>
      <c r="EX122" s="287"/>
      <c r="EY122" s="287"/>
      <c r="EZ122" s="287"/>
      <c r="FA122" s="287"/>
      <c r="FB122" s="287"/>
      <c r="FC122" s="287"/>
      <c r="FD122" s="287"/>
      <c r="FE122" s="287"/>
      <c r="FF122" s="287"/>
      <c r="FG122" s="287"/>
      <c r="FH122" s="287"/>
      <c r="FI122" s="287"/>
      <c r="FJ122" s="287"/>
      <c r="FK122" s="287"/>
      <c r="FL122" s="287"/>
      <c r="FM122" s="287"/>
      <c r="FN122" s="288"/>
    </row>
    <row r="123" spans="1:170" ht="20.25" customHeight="1">
      <c r="A123" s="665"/>
      <c r="B123" s="666"/>
      <c r="C123" s="666"/>
      <c r="D123" s="662"/>
      <c r="E123" s="662"/>
      <c r="F123" s="662"/>
      <c r="G123" s="662"/>
      <c r="H123" s="668"/>
      <c r="I123" s="662"/>
      <c r="J123" s="662"/>
      <c r="K123" s="664"/>
      <c r="L123" s="664"/>
      <c r="M123" s="679"/>
      <c r="N123" s="659"/>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c r="BT123" s="287"/>
      <c r="BU123" s="287"/>
      <c r="BV123" s="287"/>
      <c r="BW123" s="287"/>
      <c r="BX123" s="287"/>
      <c r="BY123" s="287"/>
      <c r="BZ123" s="287"/>
      <c r="CA123" s="287"/>
      <c r="CB123" s="287"/>
      <c r="CC123" s="287"/>
      <c r="CD123" s="287"/>
      <c r="CE123" s="287"/>
      <c r="CF123" s="287"/>
      <c r="CG123" s="287"/>
      <c r="CH123" s="287"/>
      <c r="CI123" s="287"/>
      <c r="CJ123" s="287"/>
      <c r="CK123" s="287"/>
      <c r="CL123" s="287"/>
      <c r="CM123" s="287"/>
      <c r="CN123" s="287"/>
      <c r="CO123" s="287"/>
      <c r="CP123" s="287"/>
      <c r="CQ123" s="287"/>
      <c r="CR123" s="287"/>
      <c r="CS123" s="287"/>
      <c r="CT123" s="287"/>
      <c r="CU123" s="287"/>
      <c r="CV123" s="287"/>
      <c r="CW123" s="287"/>
      <c r="CX123" s="287"/>
      <c r="CY123" s="287"/>
      <c r="CZ123" s="287"/>
      <c r="DA123" s="287"/>
      <c r="DB123" s="287"/>
      <c r="DC123" s="287"/>
      <c r="DD123" s="287"/>
      <c r="DE123" s="287"/>
      <c r="DF123" s="287"/>
      <c r="DG123" s="287"/>
      <c r="DH123" s="287"/>
      <c r="DI123" s="287"/>
      <c r="DJ123" s="287"/>
      <c r="DK123" s="287"/>
      <c r="DL123" s="287"/>
      <c r="DM123" s="287"/>
      <c r="DN123" s="287"/>
      <c r="DO123" s="287"/>
      <c r="DP123" s="287"/>
      <c r="DQ123" s="287"/>
      <c r="DR123" s="287"/>
      <c r="DS123" s="287"/>
      <c r="DT123" s="287"/>
      <c r="DU123" s="287"/>
      <c r="DV123" s="287"/>
      <c r="DW123" s="287"/>
      <c r="DX123" s="287"/>
      <c r="DY123" s="287"/>
      <c r="DZ123" s="287"/>
      <c r="EA123" s="287"/>
      <c r="EB123" s="287"/>
      <c r="EC123" s="287"/>
      <c r="ED123" s="287"/>
      <c r="EE123" s="287"/>
      <c r="EF123" s="287"/>
      <c r="EG123" s="287"/>
      <c r="EH123" s="287"/>
      <c r="EI123" s="287"/>
      <c r="EJ123" s="287"/>
      <c r="EK123" s="287"/>
      <c r="EL123" s="287"/>
      <c r="EM123" s="287"/>
      <c r="EN123" s="287"/>
      <c r="EO123" s="287"/>
      <c r="EP123" s="287"/>
      <c r="EQ123" s="287"/>
      <c r="ER123" s="287"/>
      <c r="ES123" s="287"/>
      <c r="ET123" s="287"/>
      <c r="EU123" s="287"/>
      <c r="EV123" s="287"/>
      <c r="EW123" s="287"/>
      <c r="EX123" s="287"/>
      <c r="EY123" s="287"/>
      <c r="EZ123" s="287"/>
      <c r="FA123" s="287"/>
      <c r="FB123" s="287"/>
      <c r="FC123" s="287"/>
      <c r="FD123" s="287"/>
      <c r="FE123" s="287"/>
      <c r="FF123" s="287"/>
      <c r="FG123" s="287"/>
      <c r="FH123" s="287"/>
      <c r="FI123" s="287"/>
      <c r="FJ123" s="287"/>
      <c r="FK123" s="287"/>
      <c r="FL123" s="287"/>
      <c r="FM123" s="287"/>
      <c r="FN123" s="288"/>
    </row>
    <row r="124" spans="1:170" ht="20.25" customHeight="1">
      <c r="A124" s="665"/>
      <c r="B124" s="666"/>
      <c r="C124" s="666"/>
      <c r="D124" s="662"/>
      <c r="E124" s="662"/>
      <c r="F124" s="662"/>
      <c r="G124" s="662"/>
      <c r="H124" s="668"/>
      <c r="I124" s="662"/>
      <c r="J124" s="662"/>
      <c r="K124" s="664"/>
      <c r="L124" s="664"/>
      <c r="M124" s="679"/>
      <c r="N124" s="659"/>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7"/>
      <c r="BZ124" s="287"/>
      <c r="CA124" s="287"/>
      <c r="CB124" s="287"/>
      <c r="CC124" s="287"/>
      <c r="CD124" s="287"/>
      <c r="CE124" s="287"/>
      <c r="CF124" s="287"/>
      <c r="CG124" s="287"/>
      <c r="CH124" s="287"/>
      <c r="CI124" s="287"/>
      <c r="CJ124" s="287"/>
      <c r="CK124" s="287"/>
      <c r="CL124" s="287"/>
      <c r="CM124" s="287"/>
      <c r="CN124" s="287"/>
      <c r="CO124" s="287"/>
      <c r="CP124" s="287"/>
      <c r="CQ124" s="287"/>
      <c r="CR124" s="287"/>
      <c r="CS124" s="287"/>
      <c r="CT124" s="287"/>
      <c r="CU124" s="287"/>
      <c r="CV124" s="287"/>
      <c r="CW124" s="287"/>
      <c r="CX124" s="287"/>
      <c r="CY124" s="287"/>
      <c r="CZ124" s="287"/>
      <c r="DA124" s="287"/>
      <c r="DB124" s="287"/>
      <c r="DC124" s="287"/>
      <c r="DD124" s="287"/>
      <c r="DE124" s="287"/>
      <c r="DF124" s="287"/>
      <c r="DG124" s="287"/>
      <c r="DH124" s="287"/>
      <c r="DI124" s="287"/>
      <c r="DJ124" s="287"/>
      <c r="DK124" s="287"/>
      <c r="DL124" s="287"/>
      <c r="DM124" s="287"/>
      <c r="DN124" s="287"/>
      <c r="DO124" s="287"/>
      <c r="DP124" s="287"/>
      <c r="DQ124" s="287"/>
      <c r="DR124" s="287"/>
      <c r="DS124" s="287"/>
      <c r="DT124" s="287"/>
      <c r="DU124" s="287"/>
      <c r="DV124" s="287"/>
      <c r="DW124" s="287"/>
      <c r="DX124" s="287"/>
      <c r="DY124" s="287"/>
      <c r="DZ124" s="287"/>
      <c r="EA124" s="287"/>
      <c r="EB124" s="287"/>
      <c r="EC124" s="287"/>
      <c r="ED124" s="287"/>
      <c r="EE124" s="287"/>
      <c r="EF124" s="287"/>
      <c r="EG124" s="287"/>
      <c r="EH124" s="287"/>
      <c r="EI124" s="287"/>
      <c r="EJ124" s="287"/>
      <c r="EK124" s="287"/>
      <c r="EL124" s="287"/>
      <c r="EM124" s="287"/>
      <c r="EN124" s="287"/>
      <c r="EO124" s="287"/>
      <c r="EP124" s="287"/>
      <c r="EQ124" s="287"/>
      <c r="ER124" s="287"/>
      <c r="ES124" s="287"/>
      <c r="ET124" s="287"/>
      <c r="EU124" s="287"/>
      <c r="EV124" s="287"/>
      <c r="EW124" s="287"/>
      <c r="EX124" s="287"/>
      <c r="EY124" s="287"/>
      <c r="EZ124" s="287"/>
      <c r="FA124" s="287"/>
      <c r="FB124" s="287"/>
      <c r="FC124" s="287"/>
      <c r="FD124" s="287"/>
      <c r="FE124" s="287"/>
      <c r="FF124" s="287"/>
      <c r="FG124" s="287"/>
      <c r="FH124" s="287"/>
      <c r="FI124" s="287"/>
      <c r="FJ124" s="287"/>
      <c r="FK124" s="287"/>
      <c r="FL124" s="287"/>
      <c r="FM124" s="287"/>
      <c r="FN124" s="288"/>
    </row>
    <row r="125" spans="1:170" ht="20.25" customHeight="1">
      <c r="A125" s="665"/>
      <c r="B125" s="666"/>
      <c r="C125" s="666"/>
      <c r="D125" s="662"/>
      <c r="E125" s="662"/>
      <c r="F125" s="662"/>
      <c r="G125" s="662"/>
      <c r="H125" s="668"/>
      <c r="I125" s="662"/>
      <c r="J125" s="662"/>
      <c r="K125" s="664"/>
      <c r="L125" s="664"/>
      <c r="M125" s="679"/>
      <c r="N125" s="659"/>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c r="BV125" s="287"/>
      <c r="BW125" s="287"/>
      <c r="BX125" s="287"/>
      <c r="BY125" s="287"/>
      <c r="BZ125" s="287"/>
      <c r="CA125" s="287"/>
      <c r="CB125" s="287"/>
      <c r="CC125" s="287"/>
      <c r="CD125" s="287"/>
      <c r="CE125" s="287"/>
      <c r="CF125" s="287"/>
      <c r="CG125" s="287"/>
      <c r="CH125" s="287"/>
      <c r="CI125" s="287"/>
      <c r="CJ125" s="287"/>
      <c r="CK125" s="287"/>
      <c r="CL125" s="287"/>
      <c r="CM125" s="287"/>
      <c r="CN125" s="287"/>
      <c r="CO125" s="287"/>
      <c r="CP125" s="287"/>
      <c r="CQ125" s="287"/>
      <c r="CR125" s="287"/>
      <c r="CS125" s="287"/>
      <c r="CT125" s="287"/>
      <c r="CU125" s="287"/>
      <c r="CV125" s="287"/>
      <c r="CW125" s="287"/>
      <c r="CX125" s="287"/>
      <c r="CY125" s="287"/>
      <c r="CZ125" s="287"/>
      <c r="DA125" s="287"/>
      <c r="DB125" s="287"/>
      <c r="DC125" s="287"/>
      <c r="DD125" s="287"/>
      <c r="DE125" s="287"/>
      <c r="DF125" s="287"/>
      <c r="DG125" s="287"/>
      <c r="DH125" s="287"/>
      <c r="DI125" s="287"/>
      <c r="DJ125" s="287"/>
      <c r="DK125" s="287"/>
      <c r="DL125" s="287"/>
      <c r="DM125" s="287"/>
      <c r="DN125" s="287"/>
      <c r="DO125" s="287"/>
      <c r="DP125" s="287"/>
      <c r="DQ125" s="287"/>
      <c r="DR125" s="287"/>
      <c r="DS125" s="287"/>
      <c r="DT125" s="287"/>
      <c r="DU125" s="287"/>
      <c r="DV125" s="287"/>
      <c r="DW125" s="287"/>
      <c r="DX125" s="287"/>
      <c r="DY125" s="287"/>
      <c r="DZ125" s="287"/>
      <c r="EA125" s="287"/>
      <c r="EB125" s="287"/>
      <c r="EC125" s="287"/>
      <c r="ED125" s="287"/>
      <c r="EE125" s="287"/>
      <c r="EF125" s="287"/>
      <c r="EG125" s="287"/>
      <c r="EH125" s="287"/>
      <c r="EI125" s="287"/>
      <c r="EJ125" s="287"/>
      <c r="EK125" s="287"/>
      <c r="EL125" s="287"/>
      <c r="EM125" s="287"/>
      <c r="EN125" s="287"/>
      <c r="EO125" s="287"/>
      <c r="EP125" s="287"/>
      <c r="EQ125" s="287"/>
      <c r="ER125" s="287"/>
      <c r="ES125" s="287"/>
      <c r="ET125" s="287"/>
      <c r="EU125" s="287"/>
      <c r="EV125" s="287"/>
      <c r="EW125" s="287"/>
      <c r="EX125" s="287"/>
      <c r="EY125" s="287"/>
      <c r="EZ125" s="287"/>
      <c r="FA125" s="287"/>
      <c r="FB125" s="287"/>
      <c r="FC125" s="287"/>
      <c r="FD125" s="287"/>
      <c r="FE125" s="287"/>
      <c r="FF125" s="287"/>
      <c r="FG125" s="287"/>
      <c r="FH125" s="287"/>
      <c r="FI125" s="287"/>
      <c r="FJ125" s="287"/>
      <c r="FK125" s="287"/>
      <c r="FL125" s="287"/>
      <c r="FM125" s="287"/>
      <c r="FN125" s="288"/>
    </row>
    <row r="126" spans="1:170" ht="20.25" customHeight="1">
      <c r="A126" s="665"/>
      <c r="B126" s="666"/>
      <c r="C126" s="666"/>
      <c r="D126" s="662"/>
      <c r="E126" s="662"/>
      <c r="F126" s="662"/>
      <c r="G126" s="662"/>
      <c r="H126" s="668"/>
      <c r="I126" s="662"/>
      <c r="J126" s="662"/>
      <c r="K126" s="664"/>
      <c r="L126" s="664"/>
      <c r="M126" s="679"/>
      <c r="N126" s="659"/>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7"/>
      <c r="CE126" s="287"/>
      <c r="CF126" s="287"/>
      <c r="CG126" s="287"/>
      <c r="CH126" s="287"/>
      <c r="CI126" s="287"/>
      <c r="CJ126" s="287"/>
      <c r="CK126" s="287"/>
      <c r="CL126" s="287"/>
      <c r="CM126" s="287"/>
      <c r="CN126" s="287"/>
      <c r="CO126" s="287"/>
      <c r="CP126" s="287"/>
      <c r="CQ126" s="287"/>
      <c r="CR126" s="287"/>
      <c r="CS126" s="287"/>
      <c r="CT126" s="287"/>
      <c r="CU126" s="287"/>
      <c r="CV126" s="287"/>
      <c r="CW126" s="287"/>
      <c r="CX126" s="287"/>
      <c r="CY126" s="287"/>
      <c r="CZ126" s="287"/>
      <c r="DA126" s="287"/>
      <c r="DB126" s="287"/>
      <c r="DC126" s="287"/>
      <c r="DD126" s="287"/>
      <c r="DE126" s="287"/>
      <c r="DF126" s="287"/>
      <c r="DG126" s="287"/>
      <c r="DH126" s="287"/>
      <c r="DI126" s="287"/>
      <c r="DJ126" s="287"/>
      <c r="DK126" s="287"/>
      <c r="DL126" s="287"/>
      <c r="DM126" s="287"/>
      <c r="DN126" s="287"/>
      <c r="DO126" s="287"/>
      <c r="DP126" s="287"/>
      <c r="DQ126" s="287"/>
      <c r="DR126" s="287"/>
      <c r="DS126" s="287"/>
      <c r="DT126" s="287"/>
      <c r="DU126" s="287"/>
      <c r="DV126" s="287"/>
      <c r="DW126" s="287"/>
      <c r="DX126" s="287"/>
      <c r="DY126" s="287"/>
      <c r="DZ126" s="287"/>
      <c r="EA126" s="287"/>
      <c r="EB126" s="287"/>
      <c r="EC126" s="287"/>
      <c r="ED126" s="287"/>
      <c r="EE126" s="287"/>
      <c r="EF126" s="287"/>
      <c r="EG126" s="287"/>
      <c r="EH126" s="287"/>
      <c r="EI126" s="287"/>
      <c r="EJ126" s="287"/>
      <c r="EK126" s="287"/>
      <c r="EL126" s="287"/>
      <c r="EM126" s="287"/>
      <c r="EN126" s="287"/>
      <c r="EO126" s="287"/>
      <c r="EP126" s="287"/>
      <c r="EQ126" s="287"/>
      <c r="ER126" s="287"/>
      <c r="ES126" s="287"/>
      <c r="ET126" s="287"/>
      <c r="EU126" s="287"/>
      <c r="EV126" s="287"/>
      <c r="EW126" s="287"/>
      <c r="EX126" s="287"/>
      <c r="EY126" s="287"/>
      <c r="EZ126" s="287"/>
      <c r="FA126" s="287"/>
      <c r="FB126" s="287"/>
      <c r="FC126" s="287"/>
      <c r="FD126" s="287"/>
      <c r="FE126" s="287"/>
      <c r="FF126" s="287"/>
      <c r="FG126" s="287"/>
      <c r="FH126" s="287"/>
      <c r="FI126" s="287"/>
      <c r="FJ126" s="287"/>
      <c r="FK126" s="287"/>
      <c r="FL126" s="287"/>
      <c r="FM126" s="287"/>
      <c r="FN126" s="288"/>
    </row>
    <row r="127" spans="1:170" ht="20.25" customHeight="1">
      <c r="A127" s="665"/>
      <c r="B127" s="666"/>
      <c r="C127" s="666"/>
      <c r="D127" s="662"/>
      <c r="E127" s="662"/>
      <c r="F127" s="662"/>
      <c r="G127" s="662"/>
      <c r="H127" s="668"/>
      <c r="I127" s="662"/>
      <c r="J127" s="662"/>
      <c r="K127" s="664"/>
      <c r="L127" s="664"/>
      <c r="M127" s="679"/>
      <c r="N127" s="659"/>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c r="BO127" s="287"/>
      <c r="BP127" s="287"/>
      <c r="BQ127" s="287"/>
      <c r="BR127" s="287"/>
      <c r="BS127" s="287"/>
      <c r="BT127" s="287"/>
      <c r="BU127" s="287"/>
      <c r="BV127" s="287"/>
      <c r="BW127" s="287"/>
      <c r="BX127" s="287"/>
      <c r="BY127" s="287"/>
      <c r="BZ127" s="287"/>
      <c r="CA127" s="287"/>
      <c r="CB127" s="287"/>
      <c r="CC127" s="287"/>
      <c r="CD127" s="287"/>
      <c r="CE127" s="287"/>
      <c r="CF127" s="287"/>
      <c r="CG127" s="287"/>
      <c r="CH127" s="287"/>
      <c r="CI127" s="287"/>
      <c r="CJ127" s="287"/>
      <c r="CK127" s="287"/>
      <c r="CL127" s="287"/>
      <c r="CM127" s="287"/>
      <c r="CN127" s="287"/>
      <c r="CO127" s="287"/>
      <c r="CP127" s="287"/>
      <c r="CQ127" s="287"/>
      <c r="CR127" s="287"/>
      <c r="CS127" s="287"/>
      <c r="CT127" s="287"/>
      <c r="CU127" s="287"/>
      <c r="CV127" s="287"/>
      <c r="CW127" s="287"/>
      <c r="CX127" s="287"/>
      <c r="CY127" s="287"/>
      <c r="CZ127" s="287"/>
      <c r="DA127" s="287"/>
      <c r="DB127" s="287"/>
      <c r="DC127" s="287"/>
      <c r="DD127" s="287"/>
      <c r="DE127" s="287"/>
      <c r="DF127" s="287"/>
      <c r="DG127" s="287"/>
      <c r="DH127" s="287"/>
      <c r="DI127" s="287"/>
      <c r="DJ127" s="287"/>
      <c r="DK127" s="287"/>
      <c r="DL127" s="287"/>
      <c r="DM127" s="287"/>
      <c r="DN127" s="287"/>
      <c r="DO127" s="287"/>
      <c r="DP127" s="287"/>
      <c r="DQ127" s="287"/>
      <c r="DR127" s="287"/>
      <c r="DS127" s="287"/>
      <c r="DT127" s="287"/>
      <c r="DU127" s="287"/>
      <c r="DV127" s="287"/>
      <c r="DW127" s="287"/>
      <c r="DX127" s="287"/>
      <c r="DY127" s="287"/>
      <c r="DZ127" s="287"/>
      <c r="EA127" s="287"/>
      <c r="EB127" s="287"/>
      <c r="EC127" s="287"/>
      <c r="ED127" s="287"/>
      <c r="EE127" s="287"/>
      <c r="EF127" s="287"/>
      <c r="EG127" s="287"/>
      <c r="EH127" s="287"/>
      <c r="EI127" s="287"/>
      <c r="EJ127" s="287"/>
      <c r="EK127" s="287"/>
      <c r="EL127" s="287"/>
      <c r="EM127" s="287"/>
      <c r="EN127" s="287"/>
      <c r="EO127" s="287"/>
      <c r="EP127" s="287"/>
      <c r="EQ127" s="287"/>
      <c r="ER127" s="287"/>
      <c r="ES127" s="287"/>
      <c r="ET127" s="287"/>
      <c r="EU127" s="287"/>
      <c r="EV127" s="287"/>
      <c r="EW127" s="287"/>
      <c r="EX127" s="287"/>
      <c r="EY127" s="287"/>
      <c r="EZ127" s="287"/>
      <c r="FA127" s="287"/>
      <c r="FB127" s="287"/>
      <c r="FC127" s="287"/>
      <c r="FD127" s="287"/>
      <c r="FE127" s="287"/>
      <c r="FF127" s="287"/>
      <c r="FG127" s="287"/>
      <c r="FH127" s="287"/>
      <c r="FI127" s="287"/>
      <c r="FJ127" s="287"/>
      <c r="FK127" s="287"/>
      <c r="FL127" s="287"/>
      <c r="FM127" s="287"/>
      <c r="FN127" s="288"/>
    </row>
    <row r="128" spans="1:170" ht="20.25" customHeight="1">
      <c r="A128" s="665"/>
      <c r="B128" s="666"/>
      <c r="C128" s="666"/>
      <c r="D128" s="662"/>
      <c r="E128" s="662"/>
      <c r="F128" s="662"/>
      <c r="G128" s="662"/>
      <c r="H128" s="668"/>
      <c r="I128" s="662"/>
      <c r="J128" s="662"/>
      <c r="K128" s="664"/>
      <c r="L128" s="664"/>
      <c r="M128" s="679"/>
      <c r="N128" s="659"/>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c r="BO128" s="287"/>
      <c r="BP128" s="287"/>
      <c r="BQ128" s="287"/>
      <c r="BR128" s="287"/>
      <c r="BS128" s="287"/>
      <c r="BT128" s="287"/>
      <c r="BU128" s="287"/>
      <c r="BV128" s="287"/>
      <c r="BW128" s="287"/>
      <c r="BX128" s="287"/>
      <c r="BY128" s="287"/>
      <c r="BZ128" s="287"/>
      <c r="CA128" s="287"/>
      <c r="CB128" s="287"/>
      <c r="CC128" s="287"/>
      <c r="CD128" s="287"/>
      <c r="CE128" s="287"/>
      <c r="CF128" s="287"/>
      <c r="CG128" s="287"/>
      <c r="CH128" s="287"/>
      <c r="CI128" s="287"/>
      <c r="CJ128" s="287"/>
      <c r="CK128" s="287"/>
      <c r="CL128" s="287"/>
      <c r="CM128" s="287"/>
      <c r="CN128" s="287"/>
      <c r="CO128" s="287"/>
      <c r="CP128" s="287"/>
      <c r="CQ128" s="287"/>
      <c r="CR128" s="287"/>
      <c r="CS128" s="287"/>
      <c r="CT128" s="287"/>
      <c r="CU128" s="287"/>
      <c r="CV128" s="287"/>
      <c r="CW128" s="287"/>
      <c r="CX128" s="287"/>
      <c r="CY128" s="287"/>
      <c r="CZ128" s="287"/>
      <c r="DA128" s="287"/>
      <c r="DB128" s="287"/>
      <c r="DC128" s="287"/>
      <c r="DD128" s="287"/>
      <c r="DE128" s="287"/>
      <c r="DF128" s="287"/>
      <c r="DG128" s="287"/>
      <c r="DH128" s="287"/>
      <c r="DI128" s="287"/>
      <c r="DJ128" s="287"/>
      <c r="DK128" s="287"/>
      <c r="DL128" s="287"/>
      <c r="DM128" s="287"/>
      <c r="DN128" s="287"/>
      <c r="DO128" s="287"/>
      <c r="DP128" s="287"/>
      <c r="DQ128" s="287"/>
      <c r="DR128" s="287"/>
      <c r="DS128" s="287"/>
      <c r="DT128" s="287"/>
      <c r="DU128" s="287"/>
      <c r="DV128" s="287"/>
      <c r="DW128" s="287"/>
      <c r="DX128" s="287"/>
      <c r="DY128" s="287"/>
      <c r="DZ128" s="287"/>
      <c r="EA128" s="287"/>
      <c r="EB128" s="287"/>
      <c r="EC128" s="287"/>
      <c r="ED128" s="287"/>
      <c r="EE128" s="287"/>
      <c r="EF128" s="287"/>
      <c r="EG128" s="287"/>
      <c r="EH128" s="287"/>
      <c r="EI128" s="287"/>
      <c r="EJ128" s="287"/>
      <c r="EK128" s="287"/>
      <c r="EL128" s="287"/>
      <c r="EM128" s="287"/>
      <c r="EN128" s="287"/>
      <c r="EO128" s="287"/>
      <c r="EP128" s="287"/>
      <c r="EQ128" s="287"/>
      <c r="ER128" s="287"/>
      <c r="ES128" s="287"/>
      <c r="ET128" s="287"/>
      <c r="EU128" s="287"/>
      <c r="EV128" s="287"/>
      <c r="EW128" s="287"/>
      <c r="EX128" s="287"/>
      <c r="EY128" s="287"/>
      <c r="EZ128" s="287"/>
      <c r="FA128" s="287"/>
      <c r="FB128" s="287"/>
      <c r="FC128" s="287"/>
      <c r="FD128" s="287"/>
      <c r="FE128" s="287"/>
      <c r="FF128" s="287"/>
      <c r="FG128" s="287"/>
      <c r="FH128" s="287"/>
      <c r="FI128" s="287"/>
      <c r="FJ128" s="287"/>
      <c r="FK128" s="287"/>
      <c r="FL128" s="287"/>
      <c r="FM128" s="287"/>
      <c r="FN128" s="288"/>
    </row>
    <row r="129" spans="1:170" ht="20.25" customHeight="1">
      <c r="A129" s="665">
        <f>'7- Mapa Final'!A130</f>
        <v>13</v>
      </c>
      <c r="B129" s="666" t="str">
        <f>'7- Mapa Final'!B130</f>
        <v>Ofrecer, prometer, entregar, aceptar o solicitar una ventaja indebida para:
Permitir el uso de los bienes muebles e inmuebles, equipos y consumibles de la entidad con destino diferente a lo establecido.</v>
      </c>
      <c r="C129" s="666" t="str">
        <f>'7- Mapa Final'!C130</f>
        <v xml:space="preserve">Permitir el uso o destinación de los bienes muebles, inmuebles, equipos y consumibles de la entidad con proposito diferente a lo establecido </v>
      </c>
      <c r="D129" s="667" t="str">
        <f>'7- Mapa Final'!J130</f>
        <v>Muy Baja - 1</v>
      </c>
      <c r="E129" s="667" t="str">
        <f>'7- Mapa Final'!K130</f>
        <v>Moderado - 3</v>
      </c>
      <c r="F129" s="662" t="str">
        <f>'7- Mapa Final'!M130</f>
        <v>Moderado - 3</v>
      </c>
      <c r="G129" s="662" t="str">
        <f>'7- Mapa Final'!N130</f>
        <v>Reducir (Mitigar)</v>
      </c>
      <c r="H129" s="668" t="str">
        <f>'7- Mapa Final'!O130</f>
        <v>Informe trimestral de seguimiento al cumplimiento de las actividades del Sistema de Gestión Antisoborno</v>
      </c>
      <c r="I129" s="662" t="s">
        <v>542</v>
      </c>
      <c r="J129" s="662"/>
      <c r="K129" s="663">
        <v>45566</v>
      </c>
      <c r="L129" s="663">
        <v>45657</v>
      </c>
      <c r="M129" s="681" t="s">
        <v>593</v>
      </c>
      <c r="N129" s="659" t="s">
        <v>416</v>
      </c>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c r="BO129" s="287"/>
      <c r="BP129" s="287"/>
      <c r="BQ129" s="287"/>
      <c r="BR129" s="287"/>
      <c r="BS129" s="287"/>
      <c r="BT129" s="287"/>
      <c r="BU129" s="287"/>
      <c r="BV129" s="287"/>
      <c r="BW129" s="287"/>
      <c r="BX129" s="287"/>
      <c r="BY129" s="287"/>
      <c r="BZ129" s="28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87"/>
      <c r="DQ129" s="287"/>
      <c r="DR129" s="287"/>
      <c r="DS129" s="287"/>
      <c r="DT129" s="287"/>
      <c r="DU129" s="287"/>
      <c r="DV129" s="287"/>
      <c r="DW129" s="287"/>
      <c r="DX129" s="287"/>
      <c r="DY129" s="287"/>
      <c r="DZ129" s="287"/>
      <c r="EA129" s="287"/>
      <c r="EB129" s="287"/>
      <c r="EC129" s="287"/>
      <c r="ED129" s="287"/>
      <c r="EE129" s="287"/>
      <c r="EF129" s="287"/>
      <c r="EG129" s="287"/>
      <c r="EH129" s="287"/>
      <c r="EI129" s="287"/>
      <c r="EJ129" s="287"/>
      <c r="EK129" s="287"/>
      <c r="EL129" s="287"/>
      <c r="EM129" s="287"/>
      <c r="EN129" s="287"/>
      <c r="EO129" s="287"/>
      <c r="EP129" s="287"/>
      <c r="EQ129" s="287"/>
      <c r="ER129" s="287"/>
      <c r="ES129" s="287"/>
      <c r="ET129" s="287"/>
      <c r="EU129" s="287"/>
      <c r="EV129" s="287"/>
      <c r="EW129" s="287"/>
      <c r="EX129" s="287"/>
      <c r="EY129" s="287"/>
      <c r="EZ129" s="287"/>
      <c r="FA129" s="287"/>
      <c r="FB129" s="287"/>
      <c r="FC129" s="287"/>
      <c r="FD129" s="287"/>
      <c r="FE129" s="287"/>
      <c r="FF129" s="287"/>
      <c r="FG129" s="287"/>
      <c r="FH129" s="287"/>
      <c r="FI129" s="287"/>
      <c r="FJ129" s="287"/>
      <c r="FK129" s="287"/>
      <c r="FL129" s="287"/>
      <c r="FM129" s="287"/>
      <c r="FN129" s="288"/>
    </row>
    <row r="130" spans="1:170" ht="20.25" customHeight="1">
      <c r="A130" s="665"/>
      <c r="B130" s="666"/>
      <c r="C130" s="666"/>
      <c r="D130" s="662"/>
      <c r="E130" s="662"/>
      <c r="F130" s="662"/>
      <c r="G130" s="662"/>
      <c r="H130" s="668"/>
      <c r="I130" s="662"/>
      <c r="J130" s="662"/>
      <c r="K130" s="664"/>
      <c r="L130" s="664"/>
      <c r="M130" s="679"/>
      <c r="N130" s="659"/>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c r="BR130" s="287"/>
      <c r="BS130" s="287"/>
      <c r="BT130" s="287"/>
      <c r="BU130" s="287"/>
      <c r="BV130" s="287"/>
      <c r="BW130" s="287"/>
      <c r="BX130" s="287"/>
      <c r="BY130" s="287"/>
      <c r="BZ130" s="28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87"/>
      <c r="DQ130" s="287"/>
      <c r="DR130" s="287"/>
      <c r="DS130" s="287"/>
      <c r="DT130" s="287"/>
      <c r="DU130" s="287"/>
      <c r="DV130" s="287"/>
      <c r="DW130" s="287"/>
      <c r="DX130" s="287"/>
      <c r="DY130" s="287"/>
      <c r="DZ130" s="287"/>
      <c r="EA130" s="287"/>
      <c r="EB130" s="287"/>
      <c r="EC130" s="287"/>
      <c r="ED130" s="287"/>
      <c r="EE130" s="287"/>
      <c r="EF130" s="287"/>
      <c r="EG130" s="287"/>
      <c r="EH130" s="287"/>
      <c r="EI130" s="287"/>
      <c r="EJ130" s="287"/>
      <c r="EK130" s="287"/>
      <c r="EL130" s="287"/>
      <c r="EM130" s="287"/>
      <c r="EN130" s="287"/>
      <c r="EO130" s="287"/>
      <c r="EP130" s="287"/>
      <c r="EQ130" s="287"/>
      <c r="ER130" s="287"/>
      <c r="ES130" s="287"/>
      <c r="ET130" s="287"/>
      <c r="EU130" s="287"/>
      <c r="EV130" s="287"/>
      <c r="EW130" s="287"/>
      <c r="EX130" s="287"/>
      <c r="EY130" s="287"/>
      <c r="EZ130" s="287"/>
      <c r="FA130" s="287"/>
      <c r="FB130" s="287"/>
      <c r="FC130" s="287"/>
      <c r="FD130" s="287"/>
      <c r="FE130" s="287"/>
      <c r="FF130" s="287"/>
      <c r="FG130" s="287"/>
      <c r="FH130" s="287"/>
      <c r="FI130" s="287"/>
      <c r="FJ130" s="287"/>
      <c r="FK130" s="287"/>
      <c r="FL130" s="287"/>
      <c r="FM130" s="287"/>
      <c r="FN130" s="288"/>
    </row>
    <row r="131" spans="1:170" ht="20.25" customHeight="1">
      <c r="A131" s="665"/>
      <c r="B131" s="666"/>
      <c r="C131" s="666"/>
      <c r="D131" s="662"/>
      <c r="E131" s="662"/>
      <c r="F131" s="662"/>
      <c r="G131" s="662"/>
      <c r="H131" s="668"/>
      <c r="I131" s="662"/>
      <c r="J131" s="662"/>
      <c r="K131" s="664"/>
      <c r="L131" s="664"/>
      <c r="M131" s="679"/>
      <c r="N131" s="659"/>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87"/>
      <c r="DQ131" s="287"/>
      <c r="DR131" s="287"/>
      <c r="DS131" s="287"/>
      <c r="DT131" s="287"/>
      <c r="DU131" s="287"/>
      <c r="DV131" s="287"/>
      <c r="DW131" s="287"/>
      <c r="DX131" s="287"/>
      <c r="DY131" s="287"/>
      <c r="DZ131" s="287"/>
      <c r="EA131" s="287"/>
      <c r="EB131" s="287"/>
      <c r="EC131" s="287"/>
      <c r="ED131" s="287"/>
      <c r="EE131" s="287"/>
      <c r="EF131" s="287"/>
      <c r="EG131" s="287"/>
      <c r="EH131" s="287"/>
      <c r="EI131" s="287"/>
      <c r="EJ131" s="287"/>
      <c r="EK131" s="287"/>
      <c r="EL131" s="287"/>
      <c r="EM131" s="287"/>
      <c r="EN131" s="287"/>
      <c r="EO131" s="287"/>
      <c r="EP131" s="287"/>
      <c r="EQ131" s="287"/>
      <c r="ER131" s="287"/>
      <c r="ES131" s="287"/>
      <c r="ET131" s="287"/>
      <c r="EU131" s="287"/>
      <c r="EV131" s="287"/>
      <c r="EW131" s="287"/>
      <c r="EX131" s="287"/>
      <c r="EY131" s="287"/>
      <c r="EZ131" s="287"/>
      <c r="FA131" s="287"/>
      <c r="FB131" s="287"/>
      <c r="FC131" s="287"/>
      <c r="FD131" s="287"/>
      <c r="FE131" s="287"/>
      <c r="FF131" s="287"/>
      <c r="FG131" s="287"/>
      <c r="FH131" s="287"/>
      <c r="FI131" s="287"/>
      <c r="FJ131" s="287"/>
      <c r="FK131" s="287"/>
      <c r="FL131" s="287"/>
      <c r="FM131" s="287"/>
      <c r="FN131" s="288"/>
    </row>
    <row r="132" spans="1:170" ht="20.25" customHeight="1">
      <c r="A132" s="665"/>
      <c r="B132" s="666"/>
      <c r="C132" s="666"/>
      <c r="D132" s="662"/>
      <c r="E132" s="662"/>
      <c r="F132" s="662"/>
      <c r="G132" s="662"/>
      <c r="H132" s="668"/>
      <c r="I132" s="662"/>
      <c r="J132" s="662"/>
      <c r="K132" s="664"/>
      <c r="L132" s="664"/>
      <c r="M132" s="679"/>
      <c r="N132" s="659"/>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c r="BZ132" s="287"/>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87"/>
      <c r="DQ132" s="287"/>
      <c r="DR132" s="287"/>
      <c r="DS132" s="287"/>
      <c r="DT132" s="287"/>
      <c r="DU132" s="287"/>
      <c r="DV132" s="287"/>
      <c r="DW132" s="287"/>
      <c r="DX132" s="287"/>
      <c r="DY132" s="287"/>
      <c r="DZ132" s="287"/>
      <c r="EA132" s="287"/>
      <c r="EB132" s="287"/>
      <c r="EC132" s="287"/>
      <c r="ED132" s="287"/>
      <c r="EE132" s="287"/>
      <c r="EF132" s="287"/>
      <c r="EG132" s="287"/>
      <c r="EH132" s="287"/>
      <c r="EI132" s="287"/>
      <c r="EJ132" s="287"/>
      <c r="EK132" s="287"/>
      <c r="EL132" s="287"/>
      <c r="EM132" s="287"/>
      <c r="EN132" s="287"/>
      <c r="EO132" s="287"/>
      <c r="EP132" s="287"/>
      <c r="EQ132" s="287"/>
      <c r="ER132" s="287"/>
      <c r="ES132" s="287"/>
      <c r="ET132" s="287"/>
      <c r="EU132" s="287"/>
      <c r="EV132" s="287"/>
      <c r="EW132" s="287"/>
      <c r="EX132" s="287"/>
      <c r="EY132" s="287"/>
      <c r="EZ132" s="287"/>
      <c r="FA132" s="287"/>
      <c r="FB132" s="287"/>
      <c r="FC132" s="287"/>
      <c r="FD132" s="287"/>
      <c r="FE132" s="287"/>
      <c r="FF132" s="287"/>
      <c r="FG132" s="287"/>
      <c r="FH132" s="287"/>
      <c r="FI132" s="287"/>
      <c r="FJ132" s="287"/>
      <c r="FK132" s="287"/>
      <c r="FL132" s="287"/>
      <c r="FM132" s="287"/>
      <c r="FN132" s="288"/>
    </row>
    <row r="133" spans="1:170" ht="20.25" customHeight="1">
      <c r="A133" s="665"/>
      <c r="B133" s="666"/>
      <c r="C133" s="666"/>
      <c r="D133" s="662"/>
      <c r="E133" s="662"/>
      <c r="F133" s="662"/>
      <c r="G133" s="662"/>
      <c r="H133" s="668"/>
      <c r="I133" s="662"/>
      <c r="J133" s="662"/>
      <c r="K133" s="664"/>
      <c r="L133" s="664"/>
      <c r="M133" s="679"/>
      <c r="N133" s="659"/>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87"/>
      <c r="DQ133" s="287"/>
      <c r="DR133" s="287"/>
      <c r="DS133" s="287"/>
      <c r="DT133" s="287"/>
      <c r="DU133" s="287"/>
      <c r="DV133" s="287"/>
      <c r="DW133" s="287"/>
      <c r="DX133" s="287"/>
      <c r="DY133" s="287"/>
      <c r="DZ133" s="287"/>
      <c r="EA133" s="287"/>
      <c r="EB133" s="287"/>
      <c r="EC133" s="287"/>
      <c r="ED133" s="287"/>
      <c r="EE133" s="287"/>
      <c r="EF133" s="287"/>
      <c r="EG133" s="287"/>
      <c r="EH133" s="287"/>
      <c r="EI133" s="287"/>
      <c r="EJ133" s="287"/>
      <c r="EK133" s="287"/>
      <c r="EL133" s="287"/>
      <c r="EM133" s="287"/>
      <c r="EN133" s="287"/>
      <c r="EO133" s="287"/>
      <c r="EP133" s="287"/>
      <c r="EQ133" s="287"/>
      <c r="ER133" s="287"/>
      <c r="ES133" s="287"/>
      <c r="ET133" s="287"/>
      <c r="EU133" s="287"/>
      <c r="EV133" s="287"/>
      <c r="EW133" s="287"/>
      <c r="EX133" s="287"/>
      <c r="EY133" s="287"/>
      <c r="EZ133" s="287"/>
      <c r="FA133" s="287"/>
      <c r="FB133" s="287"/>
      <c r="FC133" s="287"/>
      <c r="FD133" s="287"/>
      <c r="FE133" s="287"/>
      <c r="FF133" s="287"/>
      <c r="FG133" s="287"/>
      <c r="FH133" s="287"/>
      <c r="FI133" s="287"/>
      <c r="FJ133" s="287"/>
      <c r="FK133" s="287"/>
      <c r="FL133" s="287"/>
      <c r="FM133" s="287"/>
      <c r="FN133" s="288"/>
    </row>
    <row r="134" spans="1:170" ht="20.25" customHeight="1">
      <c r="A134" s="665"/>
      <c r="B134" s="666"/>
      <c r="C134" s="666"/>
      <c r="D134" s="662"/>
      <c r="E134" s="662"/>
      <c r="F134" s="662"/>
      <c r="G134" s="662"/>
      <c r="H134" s="668"/>
      <c r="I134" s="662"/>
      <c r="J134" s="662"/>
      <c r="K134" s="664"/>
      <c r="L134" s="664"/>
      <c r="M134" s="679"/>
      <c r="N134" s="659"/>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87"/>
      <c r="DQ134" s="287"/>
      <c r="DR134" s="287"/>
      <c r="DS134" s="287"/>
      <c r="DT134" s="287"/>
      <c r="DU134" s="287"/>
      <c r="DV134" s="287"/>
      <c r="DW134" s="287"/>
      <c r="DX134" s="287"/>
      <c r="DY134" s="287"/>
      <c r="DZ134" s="287"/>
      <c r="EA134" s="287"/>
      <c r="EB134" s="287"/>
      <c r="EC134" s="287"/>
      <c r="ED134" s="287"/>
      <c r="EE134" s="287"/>
      <c r="EF134" s="287"/>
      <c r="EG134" s="287"/>
      <c r="EH134" s="287"/>
      <c r="EI134" s="287"/>
      <c r="EJ134" s="287"/>
      <c r="EK134" s="287"/>
      <c r="EL134" s="287"/>
      <c r="EM134" s="287"/>
      <c r="EN134" s="287"/>
      <c r="EO134" s="287"/>
      <c r="EP134" s="287"/>
      <c r="EQ134" s="287"/>
      <c r="ER134" s="287"/>
      <c r="ES134" s="287"/>
      <c r="ET134" s="287"/>
      <c r="EU134" s="287"/>
      <c r="EV134" s="287"/>
      <c r="EW134" s="287"/>
      <c r="EX134" s="287"/>
      <c r="EY134" s="287"/>
      <c r="EZ134" s="287"/>
      <c r="FA134" s="287"/>
      <c r="FB134" s="287"/>
      <c r="FC134" s="287"/>
      <c r="FD134" s="287"/>
      <c r="FE134" s="287"/>
      <c r="FF134" s="287"/>
      <c r="FG134" s="287"/>
      <c r="FH134" s="287"/>
      <c r="FI134" s="287"/>
      <c r="FJ134" s="287"/>
      <c r="FK134" s="287"/>
      <c r="FL134" s="287"/>
      <c r="FM134" s="287"/>
      <c r="FN134" s="288"/>
    </row>
    <row r="135" spans="1:170" ht="20.25" customHeight="1">
      <c r="A135" s="665"/>
      <c r="B135" s="666"/>
      <c r="C135" s="666"/>
      <c r="D135" s="662"/>
      <c r="E135" s="662"/>
      <c r="F135" s="662"/>
      <c r="G135" s="662"/>
      <c r="H135" s="668"/>
      <c r="I135" s="662"/>
      <c r="J135" s="662"/>
      <c r="K135" s="664"/>
      <c r="L135" s="664"/>
      <c r="M135" s="679"/>
      <c r="N135" s="659"/>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c r="EA135" s="287"/>
      <c r="EB135" s="287"/>
      <c r="EC135" s="287"/>
      <c r="ED135" s="287"/>
      <c r="EE135" s="287"/>
      <c r="EF135" s="287"/>
      <c r="EG135" s="287"/>
      <c r="EH135" s="287"/>
      <c r="EI135" s="287"/>
      <c r="EJ135" s="287"/>
      <c r="EK135" s="287"/>
      <c r="EL135" s="287"/>
      <c r="EM135" s="287"/>
      <c r="EN135" s="287"/>
      <c r="EO135" s="287"/>
      <c r="EP135" s="287"/>
      <c r="EQ135" s="287"/>
      <c r="ER135" s="287"/>
      <c r="ES135" s="287"/>
      <c r="ET135" s="287"/>
      <c r="EU135" s="287"/>
      <c r="EV135" s="287"/>
      <c r="EW135" s="287"/>
      <c r="EX135" s="287"/>
      <c r="EY135" s="287"/>
      <c r="EZ135" s="287"/>
      <c r="FA135" s="287"/>
      <c r="FB135" s="287"/>
      <c r="FC135" s="287"/>
      <c r="FD135" s="287"/>
      <c r="FE135" s="287"/>
      <c r="FF135" s="287"/>
      <c r="FG135" s="287"/>
      <c r="FH135" s="287"/>
      <c r="FI135" s="287"/>
      <c r="FJ135" s="287"/>
      <c r="FK135" s="287"/>
      <c r="FL135" s="287"/>
      <c r="FM135" s="287"/>
      <c r="FN135" s="288"/>
    </row>
    <row r="136" spans="1:170" ht="20.25" customHeight="1">
      <c r="A136" s="665"/>
      <c r="B136" s="666"/>
      <c r="C136" s="666"/>
      <c r="D136" s="662"/>
      <c r="E136" s="662"/>
      <c r="F136" s="662"/>
      <c r="G136" s="662"/>
      <c r="H136" s="668"/>
      <c r="I136" s="662"/>
      <c r="J136" s="662"/>
      <c r="K136" s="664"/>
      <c r="L136" s="664"/>
      <c r="M136" s="679"/>
      <c r="N136" s="659"/>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c r="BO136" s="287"/>
      <c r="BP136" s="287"/>
      <c r="BQ136" s="287"/>
      <c r="BR136" s="287"/>
      <c r="BS136" s="287"/>
      <c r="BT136" s="287"/>
      <c r="BU136" s="287"/>
      <c r="BV136" s="287"/>
      <c r="BW136" s="287"/>
      <c r="BX136" s="287"/>
      <c r="BY136" s="287"/>
      <c r="BZ136" s="287"/>
      <c r="CA136" s="287"/>
      <c r="CB136" s="287"/>
      <c r="CC136" s="287"/>
      <c r="CD136" s="287"/>
      <c r="CE136" s="287"/>
      <c r="CF136" s="287"/>
      <c r="CG136" s="287"/>
      <c r="CH136" s="287"/>
      <c r="CI136" s="287"/>
      <c r="CJ136" s="287"/>
      <c r="CK136" s="287"/>
      <c r="CL136" s="287"/>
      <c r="CM136" s="287"/>
      <c r="CN136" s="287"/>
      <c r="CO136" s="287"/>
      <c r="CP136" s="287"/>
      <c r="CQ136" s="287"/>
      <c r="CR136" s="287"/>
      <c r="CS136" s="287"/>
      <c r="CT136" s="287"/>
      <c r="CU136" s="287"/>
      <c r="CV136" s="287"/>
      <c r="CW136" s="287"/>
      <c r="CX136" s="287"/>
      <c r="CY136" s="287"/>
      <c r="CZ136" s="287"/>
      <c r="DA136" s="287"/>
      <c r="DB136" s="287"/>
      <c r="DC136" s="287"/>
      <c r="DD136" s="287"/>
      <c r="DE136" s="287"/>
      <c r="DF136" s="287"/>
      <c r="DG136" s="287"/>
      <c r="DH136" s="287"/>
      <c r="DI136" s="287"/>
      <c r="DJ136" s="287"/>
      <c r="DK136" s="287"/>
      <c r="DL136" s="287"/>
      <c r="DM136" s="287"/>
      <c r="DN136" s="287"/>
      <c r="DO136" s="287"/>
      <c r="DP136" s="287"/>
      <c r="DQ136" s="287"/>
      <c r="DR136" s="287"/>
      <c r="DS136" s="287"/>
      <c r="DT136" s="287"/>
      <c r="DU136" s="287"/>
      <c r="DV136" s="287"/>
      <c r="DW136" s="287"/>
      <c r="DX136" s="287"/>
      <c r="DY136" s="287"/>
      <c r="DZ136" s="287"/>
      <c r="EA136" s="287"/>
      <c r="EB136" s="287"/>
      <c r="EC136" s="287"/>
      <c r="ED136" s="287"/>
      <c r="EE136" s="287"/>
      <c r="EF136" s="287"/>
      <c r="EG136" s="287"/>
      <c r="EH136" s="287"/>
      <c r="EI136" s="287"/>
      <c r="EJ136" s="287"/>
      <c r="EK136" s="287"/>
      <c r="EL136" s="287"/>
      <c r="EM136" s="287"/>
      <c r="EN136" s="287"/>
      <c r="EO136" s="287"/>
      <c r="EP136" s="287"/>
      <c r="EQ136" s="287"/>
      <c r="ER136" s="287"/>
      <c r="ES136" s="287"/>
      <c r="ET136" s="287"/>
      <c r="EU136" s="287"/>
      <c r="EV136" s="287"/>
      <c r="EW136" s="287"/>
      <c r="EX136" s="287"/>
      <c r="EY136" s="287"/>
      <c r="EZ136" s="287"/>
      <c r="FA136" s="287"/>
      <c r="FB136" s="287"/>
      <c r="FC136" s="287"/>
      <c r="FD136" s="287"/>
      <c r="FE136" s="287"/>
      <c r="FF136" s="287"/>
      <c r="FG136" s="287"/>
      <c r="FH136" s="287"/>
      <c r="FI136" s="287"/>
      <c r="FJ136" s="287"/>
      <c r="FK136" s="287"/>
      <c r="FL136" s="287"/>
      <c r="FM136" s="287"/>
      <c r="FN136" s="288"/>
    </row>
    <row r="137" spans="1:170" ht="20.25" customHeight="1">
      <c r="A137" s="665"/>
      <c r="B137" s="666"/>
      <c r="C137" s="666"/>
      <c r="D137" s="662"/>
      <c r="E137" s="662"/>
      <c r="F137" s="662"/>
      <c r="G137" s="662"/>
      <c r="H137" s="668"/>
      <c r="I137" s="662"/>
      <c r="J137" s="662"/>
      <c r="K137" s="664"/>
      <c r="L137" s="664"/>
      <c r="M137" s="679"/>
      <c r="N137" s="659"/>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c r="BJ137" s="287"/>
      <c r="BK137" s="287"/>
      <c r="BL137" s="287"/>
      <c r="BM137" s="287"/>
      <c r="BN137" s="287"/>
      <c r="BO137" s="287"/>
      <c r="BP137" s="287"/>
      <c r="BQ137" s="287"/>
      <c r="BR137" s="287"/>
      <c r="BS137" s="287"/>
      <c r="BT137" s="287"/>
      <c r="BU137" s="287"/>
      <c r="BV137" s="287"/>
      <c r="BW137" s="287"/>
      <c r="BX137" s="287"/>
      <c r="BY137" s="287"/>
      <c r="BZ137" s="287"/>
      <c r="CA137" s="287"/>
      <c r="CB137" s="287"/>
      <c r="CC137" s="287"/>
      <c r="CD137" s="287"/>
      <c r="CE137" s="287"/>
      <c r="CF137" s="287"/>
      <c r="CG137" s="287"/>
      <c r="CH137" s="287"/>
      <c r="CI137" s="287"/>
      <c r="CJ137" s="287"/>
      <c r="CK137" s="287"/>
      <c r="CL137" s="287"/>
      <c r="CM137" s="287"/>
      <c r="CN137" s="287"/>
      <c r="CO137" s="287"/>
      <c r="CP137" s="287"/>
      <c r="CQ137" s="287"/>
      <c r="CR137" s="287"/>
      <c r="CS137" s="287"/>
      <c r="CT137" s="287"/>
      <c r="CU137" s="287"/>
      <c r="CV137" s="287"/>
      <c r="CW137" s="287"/>
      <c r="CX137" s="287"/>
      <c r="CY137" s="287"/>
      <c r="CZ137" s="287"/>
      <c r="DA137" s="287"/>
      <c r="DB137" s="287"/>
      <c r="DC137" s="287"/>
      <c r="DD137" s="287"/>
      <c r="DE137" s="287"/>
      <c r="DF137" s="287"/>
      <c r="DG137" s="287"/>
      <c r="DH137" s="287"/>
      <c r="DI137" s="287"/>
      <c r="DJ137" s="287"/>
      <c r="DK137" s="287"/>
      <c r="DL137" s="287"/>
      <c r="DM137" s="287"/>
      <c r="DN137" s="287"/>
      <c r="DO137" s="287"/>
      <c r="DP137" s="287"/>
      <c r="DQ137" s="287"/>
      <c r="DR137" s="287"/>
      <c r="DS137" s="287"/>
      <c r="DT137" s="287"/>
      <c r="DU137" s="287"/>
      <c r="DV137" s="287"/>
      <c r="DW137" s="287"/>
      <c r="DX137" s="287"/>
      <c r="DY137" s="287"/>
      <c r="DZ137" s="287"/>
      <c r="EA137" s="287"/>
      <c r="EB137" s="287"/>
      <c r="EC137" s="287"/>
      <c r="ED137" s="287"/>
      <c r="EE137" s="287"/>
      <c r="EF137" s="287"/>
      <c r="EG137" s="287"/>
      <c r="EH137" s="287"/>
      <c r="EI137" s="287"/>
      <c r="EJ137" s="287"/>
      <c r="EK137" s="287"/>
      <c r="EL137" s="287"/>
      <c r="EM137" s="287"/>
      <c r="EN137" s="287"/>
      <c r="EO137" s="287"/>
      <c r="EP137" s="287"/>
      <c r="EQ137" s="287"/>
      <c r="ER137" s="287"/>
      <c r="ES137" s="287"/>
      <c r="ET137" s="287"/>
      <c r="EU137" s="287"/>
      <c r="EV137" s="287"/>
      <c r="EW137" s="287"/>
      <c r="EX137" s="287"/>
      <c r="EY137" s="287"/>
      <c r="EZ137" s="287"/>
      <c r="FA137" s="287"/>
      <c r="FB137" s="287"/>
      <c r="FC137" s="287"/>
      <c r="FD137" s="287"/>
      <c r="FE137" s="287"/>
      <c r="FF137" s="287"/>
      <c r="FG137" s="287"/>
      <c r="FH137" s="287"/>
      <c r="FI137" s="287"/>
      <c r="FJ137" s="287"/>
      <c r="FK137" s="287"/>
      <c r="FL137" s="287"/>
      <c r="FM137" s="287"/>
      <c r="FN137" s="288"/>
    </row>
    <row r="138" spans="1:170" ht="20.25" customHeight="1">
      <c r="A138" s="665"/>
      <c r="B138" s="666"/>
      <c r="C138" s="666"/>
      <c r="D138" s="662"/>
      <c r="E138" s="662"/>
      <c r="F138" s="662"/>
      <c r="G138" s="662"/>
      <c r="H138" s="668"/>
      <c r="I138" s="662"/>
      <c r="J138" s="662"/>
      <c r="K138" s="664"/>
      <c r="L138" s="664"/>
      <c r="M138" s="679"/>
      <c r="N138" s="659"/>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c r="BO138" s="287"/>
      <c r="BP138" s="287"/>
      <c r="BQ138" s="287"/>
      <c r="BR138" s="287"/>
      <c r="BS138" s="287"/>
      <c r="BT138" s="287"/>
      <c r="BU138" s="287"/>
      <c r="BV138" s="287"/>
      <c r="BW138" s="287"/>
      <c r="BX138" s="287"/>
      <c r="BY138" s="287"/>
      <c r="BZ138" s="287"/>
      <c r="CA138" s="287"/>
      <c r="CB138" s="287"/>
      <c r="CC138" s="287"/>
      <c r="CD138" s="287"/>
      <c r="CE138" s="287"/>
      <c r="CF138" s="287"/>
      <c r="CG138" s="287"/>
      <c r="CH138" s="287"/>
      <c r="CI138" s="287"/>
      <c r="CJ138" s="287"/>
      <c r="CK138" s="287"/>
      <c r="CL138" s="287"/>
      <c r="CM138" s="287"/>
      <c r="CN138" s="287"/>
      <c r="CO138" s="287"/>
      <c r="CP138" s="287"/>
      <c r="CQ138" s="287"/>
      <c r="CR138" s="287"/>
      <c r="CS138" s="287"/>
      <c r="CT138" s="287"/>
      <c r="CU138" s="287"/>
      <c r="CV138" s="287"/>
      <c r="CW138" s="287"/>
      <c r="CX138" s="287"/>
      <c r="CY138" s="287"/>
      <c r="CZ138" s="287"/>
      <c r="DA138" s="287"/>
      <c r="DB138" s="287"/>
      <c r="DC138" s="287"/>
      <c r="DD138" s="287"/>
      <c r="DE138" s="287"/>
      <c r="DF138" s="287"/>
      <c r="DG138" s="287"/>
      <c r="DH138" s="287"/>
      <c r="DI138" s="287"/>
      <c r="DJ138" s="287"/>
      <c r="DK138" s="287"/>
      <c r="DL138" s="287"/>
      <c r="DM138" s="287"/>
      <c r="DN138" s="287"/>
      <c r="DO138" s="287"/>
      <c r="DP138" s="287"/>
      <c r="DQ138" s="287"/>
      <c r="DR138" s="287"/>
      <c r="DS138" s="287"/>
      <c r="DT138" s="287"/>
      <c r="DU138" s="287"/>
      <c r="DV138" s="287"/>
      <c r="DW138" s="287"/>
      <c r="DX138" s="287"/>
      <c r="DY138" s="287"/>
      <c r="DZ138" s="287"/>
      <c r="EA138" s="287"/>
      <c r="EB138" s="287"/>
      <c r="EC138" s="287"/>
      <c r="ED138" s="287"/>
      <c r="EE138" s="287"/>
      <c r="EF138" s="287"/>
      <c r="EG138" s="287"/>
      <c r="EH138" s="287"/>
      <c r="EI138" s="287"/>
      <c r="EJ138" s="287"/>
      <c r="EK138" s="287"/>
      <c r="EL138" s="287"/>
      <c r="EM138" s="287"/>
      <c r="EN138" s="287"/>
      <c r="EO138" s="287"/>
      <c r="EP138" s="287"/>
      <c r="EQ138" s="287"/>
      <c r="ER138" s="287"/>
      <c r="ES138" s="287"/>
      <c r="ET138" s="287"/>
      <c r="EU138" s="287"/>
      <c r="EV138" s="287"/>
      <c r="EW138" s="287"/>
      <c r="EX138" s="287"/>
      <c r="EY138" s="287"/>
      <c r="EZ138" s="287"/>
      <c r="FA138" s="287"/>
      <c r="FB138" s="287"/>
      <c r="FC138" s="287"/>
      <c r="FD138" s="287"/>
      <c r="FE138" s="287"/>
      <c r="FF138" s="287"/>
      <c r="FG138" s="287"/>
      <c r="FH138" s="287"/>
      <c r="FI138" s="287"/>
      <c r="FJ138" s="287"/>
      <c r="FK138" s="287"/>
      <c r="FL138" s="287"/>
      <c r="FM138" s="287"/>
      <c r="FN138" s="288"/>
    </row>
    <row r="139" spans="1:170" ht="14.25" hidden="1" customHeight="1">
      <c r="A139" s="289"/>
      <c r="B139" s="289"/>
      <c r="C139" s="286"/>
      <c r="D139" s="286"/>
      <c r="E139" s="286"/>
      <c r="F139" s="286"/>
      <c r="G139" s="286"/>
      <c r="H139" s="286"/>
      <c r="I139" s="286"/>
      <c r="J139" s="286"/>
      <c r="K139" s="286"/>
      <c r="L139" s="286"/>
      <c r="M139" s="290"/>
      <c r="N139" s="290"/>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c r="BO139" s="287"/>
      <c r="BP139" s="287"/>
      <c r="BQ139" s="287"/>
      <c r="BR139" s="287"/>
      <c r="BS139" s="287"/>
      <c r="BT139" s="287"/>
      <c r="BU139" s="287"/>
      <c r="BV139" s="287"/>
      <c r="BW139" s="287"/>
      <c r="BX139" s="287"/>
      <c r="BY139" s="287"/>
      <c r="BZ139" s="287"/>
      <c r="CA139" s="287"/>
      <c r="CB139" s="287"/>
      <c r="CC139" s="287"/>
      <c r="CD139" s="287"/>
      <c r="CE139" s="287"/>
      <c r="CF139" s="287"/>
      <c r="CG139" s="287"/>
      <c r="CH139" s="287"/>
      <c r="CI139" s="287"/>
      <c r="CJ139" s="287"/>
      <c r="CK139" s="287"/>
      <c r="CL139" s="287"/>
      <c r="CM139" s="287"/>
      <c r="CN139" s="287"/>
      <c r="CO139" s="287"/>
      <c r="CP139" s="287"/>
      <c r="CQ139" s="287"/>
      <c r="CR139" s="287"/>
      <c r="CS139" s="287"/>
      <c r="CT139" s="287"/>
      <c r="CU139" s="287"/>
      <c r="CV139" s="287"/>
      <c r="CW139" s="287"/>
      <c r="CX139" s="287"/>
      <c r="CY139" s="287"/>
      <c r="CZ139" s="287"/>
      <c r="DA139" s="287"/>
      <c r="DB139" s="287"/>
      <c r="DC139" s="287"/>
      <c r="DD139" s="287"/>
      <c r="DE139" s="287"/>
      <c r="DF139" s="287"/>
      <c r="DG139" s="287"/>
      <c r="DH139" s="287"/>
      <c r="DI139" s="287"/>
      <c r="DJ139" s="287"/>
      <c r="DK139" s="287"/>
      <c r="DL139" s="287"/>
      <c r="DM139" s="287"/>
      <c r="DN139" s="287"/>
      <c r="DO139" s="287"/>
      <c r="DP139" s="287"/>
      <c r="DQ139" s="287"/>
      <c r="DR139" s="287"/>
      <c r="DS139" s="287"/>
      <c r="DT139" s="287"/>
      <c r="DU139" s="287"/>
      <c r="DV139" s="287"/>
      <c r="DW139" s="287"/>
      <c r="DX139" s="287"/>
      <c r="DY139" s="287"/>
      <c r="DZ139" s="287"/>
      <c r="EA139" s="287"/>
      <c r="EB139" s="287"/>
      <c r="EC139" s="287"/>
      <c r="ED139" s="287"/>
      <c r="EE139" s="287"/>
      <c r="EF139" s="287"/>
      <c r="EG139" s="287"/>
      <c r="EH139" s="287"/>
      <c r="EI139" s="287"/>
      <c r="EJ139" s="287"/>
      <c r="EK139" s="287"/>
      <c r="EL139" s="287"/>
      <c r="EM139" s="287"/>
      <c r="EN139" s="287"/>
      <c r="EO139" s="287"/>
      <c r="EP139" s="287"/>
      <c r="EQ139" s="287"/>
      <c r="ER139" s="287"/>
      <c r="ES139" s="287"/>
      <c r="ET139" s="287"/>
      <c r="EU139" s="287"/>
      <c r="EV139" s="287"/>
      <c r="EW139" s="287"/>
      <c r="EX139" s="287"/>
      <c r="EY139" s="287"/>
      <c r="EZ139" s="287"/>
      <c r="FA139" s="287"/>
      <c r="FB139" s="287"/>
      <c r="FC139" s="287"/>
      <c r="FD139" s="287"/>
      <c r="FE139" s="287"/>
      <c r="FF139" s="287"/>
      <c r="FG139" s="287"/>
      <c r="FH139" s="287"/>
      <c r="FI139" s="287"/>
      <c r="FJ139" s="287"/>
      <c r="FK139" s="287"/>
      <c r="FL139" s="287"/>
      <c r="FM139" s="287"/>
      <c r="FN139" s="288"/>
    </row>
    <row r="140" spans="1:170" hidden="1">
      <c r="A140" s="289"/>
      <c r="B140" s="289"/>
      <c r="C140" s="286"/>
      <c r="D140" s="286"/>
      <c r="E140" s="286"/>
      <c r="F140" s="286"/>
      <c r="G140" s="286"/>
      <c r="H140" s="286"/>
      <c r="I140" s="286"/>
      <c r="J140" s="286"/>
      <c r="K140" s="286"/>
      <c r="L140" s="286"/>
      <c r="M140" s="290"/>
      <c r="N140" s="290"/>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c r="BO140" s="287"/>
      <c r="BP140" s="287"/>
      <c r="BQ140" s="287"/>
      <c r="BR140" s="287"/>
      <c r="BS140" s="287"/>
      <c r="BT140" s="287"/>
      <c r="BU140" s="287"/>
      <c r="BV140" s="287"/>
      <c r="BW140" s="287"/>
      <c r="BX140" s="287"/>
      <c r="BY140" s="287"/>
      <c r="BZ140" s="287"/>
      <c r="CA140" s="287"/>
      <c r="CB140" s="287"/>
      <c r="CC140" s="287"/>
      <c r="CD140" s="287"/>
      <c r="CE140" s="287"/>
      <c r="CF140" s="287"/>
      <c r="CG140" s="287"/>
      <c r="CH140" s="287"/>
      <c r="CI140" s="287"/>
      <c r="CJ140" s="287"/>
      <c r="CK140" s="287"/>
      <c r="CL140" s="287"/>
      <c r="CM140" s="287"/>
      <c r="CN140" s="287"/>
      <c r="CO140" s="287"/>
      <c r="CP140" s="287"/>
      <c r="CQ140" s="287"/>
      <c r="CR140" s="287"/>
      <c r="CS140" s="287"/>
      <c r="CT140" s="287"/>
      <c r="CU140" s="287"/>
      <c r="CV140" s="287"/>
      <c r="CW140" s="287"/>
      <c r="CX140" s="287"/>
      <c r="CY140" s="287"/>
      <c r="CZ140" s="287"/>
      <c r="DA140" s="287"/>
      <c r="DB140" s="287"/>
      <c r="DC140" s="287"/>
      <c r="DD140" s="287"/>
      <c r="DE140" s="287"/>
      <c r="DF140" s="287"/>
      <c r="DG140" s="287"/>
      <c r="DH140" s="287"/>
      <c r="DI140" s="287"/>
      <c r="DJ140" s="287"/>
      <c r="DK140" s="287"/>
      <c r="DL140" s="287"/>
      <c r="DM140" s="287"/>
      <c r="DN140" s="287"/>
      <c r="DO140" s="287"/>
      <c r="DP140" s="287"/>
      <c r="DQ140" s="287"/>
      <c r="DR140" s="287"/>
      <c r="DS140" s="287"/>
      <c r="DT140" s="287"/>
      <c r="DU140" s="287"/>
      <c r="DV140" s="287"/>
      <c r="DW140" s="287"/>
      <c r="DX140" s="287"/>
      <c r="DY140" s="287"/>
      <c r="DZ140" s="287"/>
      <c r="EA140" s="287"/>
      <c r="EB140" s="287"/>
      <c r="EC140" s="287"/>
      <c r="ED140" s="287"/>
      <c r="EE140" s="287"/>
      <c r="EF140" s="287"/>
      <c r="EG140" s="287"/>
      <c r="EH140" s="287"/>
      <c r="EI140" s="287"/>
      <c r="EJ140" s="287"/>
      <c r="EK140" s="287"/>
      <c r="EL140" s="287"/>
      <c r="EM140" s="287"/>
      <c r="EN140" s="287"/>
      <c r="EO140" s="287"/>
      <c r="EP140" s="287"/>
      <c r="EQ140" s="287"/>
      <c r="ER140" s="287"/>
      <c r="ES140" s="287"/>
      <c r="ET140" s="287"/>
      <c r="EU140" s="287"/>
      <c r="EV140" s="287"/>
      <c r="EW140" s="287"/>
      <c r="EX140" s="287"/>
      <c r="EY140" s="287"/>
      <c r="EZ140" s="287"/>
      <c r="FA140" s="287"/>
      <c r="FB140" s="287"/>
      <c r="FC140" s="287"/>
      <c r="FD140" s="287"/>
      <c r="FE140" s="287"/>
      <c r="FF140" s="287"/>
      <c r="FG140" s="287"/>
      <c r="FH140" s="287"/>
      <c r="FI140" s="287"/>
      <c r="FJ140" s="287"/>
      <c r="FK140" s="287"/>
      <c r="FL140" s="287"/>
      <c r="FM140" s="287"/>
      <c r="FN140" s="288"/>
    </row>
    <row r="141" spans="1:170" hidden="1">
      <c r="A141" s="289"/>
      <c r="B141" s="289"/>
      <c r="C141" s="286"/>
      <c r="D141" s="286"/>
      <c r="E141" s="286"/>
      <c r="F141" s="286"/>
      <c r="G141" s="286"/>
      <c r="H141" s="286"/>
      <c r="I141" s="286"/>
      <c r="J141" s="286"/>
      <c r="K141" s="286"/>
      <c r="L141" s="286"/>
      <c r="M141" s="290"/>
      <c r="N141" s="290"/>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c r="BJ141" s="287"/>
      <c r="BK141" s="287"/>
      <c r="BL141" s="287"/>
      <c r="BM141" s="287"/>
      <c r="BN141" s="287"/>
      <c r="BO141" s="287"/>
      <c r="BP141" s="287"/>
      <c r="BQ141" s="287"/>
      <c r="BR141" s="287"/>
      <c r="BS141" s="287"/>
      <c r="BT141" s="287"/>
      <c r="BU141" s="287"/>
      <c r="BV141" s="287"/>
      <c r="BW141" s="287"/>
      <c r="BX141" s="287"/>
      <c r="BY141" s="287"/>
      <c r="BZ141" s="287"/>
      <c r="CA141" s="287"/>
      <c r="CB141" s="287"/>
      <c r="CC141" s="287"/>
      <c r="CD141" s="287"/>
      <c r="CE141" s="287"/>
      <c r="CF141" s="287"/>
      <c r="CG141" s="287"/>
      <c r="CH141" s="287"/>
      <c r="CI141" s="287"/>
      <c r="CJ141" s="287"/>
      <c r="CK141" s="287"/>
      <c r="CL141" s="287"/>
      <c r="CM141" s="287"/>
      <c r="CN141" s="287"/>
      <c r="CO141" s="287"/>
      <c r="CP141" s="287"/>
      <c r="CQ141" s="287"/>
      <c r="CR141" s="287"/>
      <c r="CS141" s="287"/>
      <c r="CT141" s="287"/>
      <c r="CU141" s="287"/>
      <c r="CV141" s="287"/>
      <c r="CW141" s="287"/>
      <c r="CX141" s="287"/>
      <c r="CY141" s="287"/>
      <c r="CZ141" s="287"/>
      <c r="DA141" s="287"/>
      <c r="DB141" s="287"/>
      <c r="DC141" s="287"/>
      <c r="DD141" s="287"/>
      <c r="DE141" s="287"/>
      <c r="DF141" s="287"/>
      <c r="DG141" s="287"/>
      <c r="DH141" s="287"/>
      <c r="DI141" s="287"/>
      <c r="DJ141" s="287"/>
      <c r="DK141" s="287"/>
      <c r="DL141" s="287"/>
      <c r="DM141" s="287"/>
      <c r="DN141" s="287"/>
      <c r="DO141" s="287"/>
      <c r="DP141" s="287"/>
      <c r="DQ141" s="287"/>
      <c r="DR141" s="287"/>
      <c r="DS141" s="287"/>
      <c r="DT141" s="287"/>
      <c r="DU141" s="287"/>
      <c r="DV141" s="287"/>
      <c r="DW141" s="287"/>
      <c r="DX141" s="287"/>
      <c r="DY141" s="287"/>
      <c r="DZ141" s="287"/>
      <c r="EA141" s="287"/>
      <c r="EB141" s="287"/>
      <c r="EC141" s="287"/>
      <c r="ED141" s="287"/>
      <c r="EE141" s="287"/>
      <c r="EF141" s="287"/>
      <c r="EG141" s="287"/>
      <c r="EH141" s="287"/>
      <c r="EI141" s="287"/>
      <c r="EJ141" s="287"/>
      <c r="EK141" s="287"/>
      <c r="EL141" s="287"/>
      <c r="EM141" s="287"/>
      <c r="EN141" s="287"/>
      <c r="EO141" s="287"/>
      <c r="EP141" s="287"/>
      <c r="EQ141" s="287"/>
      <c r="ER141" s="287"/>
      <c r="ES141" s="287"/>
      <c r="ET141" s="287"/>
      <c r="EU141" s="287"/>
      <c r="EV141" s="287"/>
      <c r="EW141" s="287"/>
      <c r="EX141" s="287"/>
      <c r="EY141" s="287"/>
      <c r="EZ141" s="287"/>
      <c r="FA141" s="287"/>
      <c r="FB141" s="287"/>
      <c r="FC141" s="287"/>
      <c r="FD141" s="287"/>
      <c r="FE141" s="287"/>
      <c r="FF141" s="287"/>
      <c r="FG141" s="287"/>
      <c r="FH141" s="287"/>
      <c r="FI141" s="287"/>
      <c r="FJ141" s="287"/>
      <c r="FK141" s="287"/>
      <c r="FL141" s="287"/>
      <c r="FM141" s="287"/>
      <c r="FN141" s="288"/>
    </row>
    <row r="142" spans="1:170" hidden="1">
      <c r="A142" s="289"/>
      <c r="B142" s="289"/>
      <c r="C142" s="286"/>
      <c r="D142" s="286"/>
      <c r="E142" s="286"/>
      <c r="F142" s="286"/>
      <c r="G142" s="286"/>
      <c r="H142" s="286"/>
      <c r="I142" s="286"/>
      <c r="J142" s="286"/>
      <c r="K142" s="286"/>
      <c r="L142" s="286"/>
      <c r="M142" s="290"/>
      <c r="N142" s="290"/>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c r="BJ142" s="287"/>
      <c r="BK142" s="287"/>
      <c r="BL142" s="287"/>
      <c r="BM142" s="287"/>
      <c r="BN142" s="287"/>
      <c r="BO142" s="287"/>
      <c r="BP142" s="287"/>
      <c r="BQ142" s="287"/>
      <c r="BR142" s="287"/>
      <c r="BS142" s="287"/>
      <c r="BT142" s="287"/>
      <c r="BU142" s="287"/>
      <c r="BV142" s="287"/>
      <c r="BW142" s="287"/>
      <c r="BX142" s="287"/>
      <c r="BY142" s="287"/>
      <c r="BZ142" s="287"/>
      <c r="CA142" s="287"/>
      <c r="CB142" s="287"/>
      <c r="CC142" s="287"/>
      <c r="CD142" s="287"/>
      <c r="CE142" s="287"/>
      <c r="CF142" s="287"/>
      <c r="CG142" s="287"/>
      <c r="CH142" s="287"/>
      <c r="CI142" s="287"/>
      <c r="CJ142" s="287"/>
      <c r="CK142" s="287"/>
      <c r="CL142" s="287"/>
      <c r="CM142" s="287"/>
      <c r="CN142" s="287"/>
      <c r="CO142" s="287"/>
      <c r="CP142" s="287"/>
      <c r="CQ142" s="287"/>
      <c r="CR142" s="287"/>
      <c r="CS142" s="287"/>
      <c r="CT142" s="287"/>
      <c r="CU142" s="287"/>
      <c r="CV142" s="287"/>
      <c r="CW142" s="287"/>
      <c r="CX142" s="287"/>
      <c r="CY142" s="287"/>
      <c r="CZ142" s="287"/>
      <c r="DA142" s="287"/>
      <c r="DB142" s="287"/>
      <c r="DC142" s="287"/>
      <c r="DD142" s="287"/>
      <c r="DE142" s="287"/>
      <c r="DF142" s="287"/>
      <c r="DG142" s="287"/>
      <c r="DH142" s="287"/>
      <c r="DI142" s="287"/>
      <c r="DJ142" s="287"/>
      <c r="DK142" s="287"/>
      <c r="DL142" s="287"/>
      <c r="DM142" s="287"/>
      <c r="DN142" s="287"/>
      <c r="DO142" s="287"/>
      <c r="DP142" s="287"/>
      <c r="DQ142" s="287"/>
      <c r="DR142" s="287"/>
      <c r="DS142" s="287"/>
      <c r="DT142" s="287"/>
      <c r="DU142" s="287"/>
      <c r="DV142" s="287"/>
      <c r="DW142" s="287"/>
      <c r="DX142" s="287"/>
      <c r="DY142" s="287"/>
      <c r="DZ142" s="287"/>
      <c r="EA142" s="287"/>
      <c r="EB142" s="287"/>
      <c r="EC142" s="287"/>
      <c r="ED142" s="287"/>
      <c r="EE142" s="287"/>
      <c r="EF142" s="287"/>
      <c r="EG142" s="287"/>
      <c r="EH142" s="287"/>
      <c r="EI142" s="287"/>
      <c r="EJ142" s="287"/>
      <c r="EK142" s="287"/>
      <c r="EL142" s="287"/>
      <c r="EM142" s="287"/>
      <c r="EN142" s="287"/>
      <c r="EO142" s="287"/>
      <c r="EP142" s="287"/>
      <c r="EQ142" s="287"/>
      <c r="ER142" s="287"/>
      <c r="ES142" s="287"/>
      <c r="ET142" s="287"/>
      <c r="EU142" s="287"/>
      <c r="EV142" s="287"/>
      <c r="EW142" s="287"/>
      <c r="EX142" s="287"/>
      <c r="EY142" s="287"/>
      <c r="EZ142" s="287"/>
      <c r="FA142" s="287"/>
      <c r="FB142" s="287"/>
      <c r="FC142" s="287"/>
      <c r="FD142" s="287"/>
      <c r="FE142" s="287"/>
      <c r="FF142" s="287"/>
      <c r="FG142" s="287"/>
      <c r="FH142" s="287"/>
      <c r="FI142" s="287"/>
      <c r="FJ142" s="287"/>
      <c r="FK142" s="287"/>
      <c r="FL142" s="287"/>
      <c r="FM142" s="287"/>
      <c r="FN142" s="288"/>
    </row>
    <row r="143" spans="1:170" hidden="1">
      <c r="A143" s="289"/>
      <c r="B143" s="289"/>
      <c r="C143" s="286"/>
      <c r="D143" s="286"/>
      <c r="E143" s="286"/>
      <c r="F143" s="286"/>
      <c r="G143" s="286"/>
      <c r="H143" s="286"/>
      <c r="I143" s="286"/>
      <c r="J143" s="286"/>
      <c r="K143" s="286"/>
      <c r="L143" s="286"/>
      <c r="M143" s="290"/>
      <c r="N143" s="290"/>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c r="BB143" s="287"/>
      <c r="BC143" s="287"/>
      <c r="BD143" s="287"/>
      <c r="BE143" s="287"/>
      <c r="BF143" s="287"/>
      <c r="BG143" s="287"/>
      <c r="BH143" s="287"/>
      <c r="BI143" s="287"/>
      <c r="BJ143" s="287"/>
      <c r="BK143" s="287"/>
      <c r="BL143" s="287"/>
      <c r="BM143" s="287"/>
      <c r="BN143" s="287"/>
      <c r="BO143" s="287"/>
      <c r="BP143" s="287"/>
      <c r="BQ143" s="287"/>
      <c r="BR143" s="287"/>
      <c r="BS143" s="287"/>
      <c r="BT143" s="287"/>
      <c r="BU143" s="287"/>
      <c r="BV143" s="287"/>
      <c r="BW143" s="287"/>
      <c r="BX143" s="287"/>
      <c r="BY143" s="287"/>
      <c r="BZ143" s="287"/>
      <c r="CA143" s="287"/>
      <c r="CB143" s="287"/>
      <c r="CC143" s="287"/>
      <c r="CD143" s="287"/>
      <c r="CE143" s="287"/>
      <c r="CF143" s="287"/>
      <c r="CG143" s="287"/>
      <c r="CH143" s="287"/>
      <c r="CI143" s="287"/>
      <c r="CJ143" s="287"/>
      <c r="CK143" s="287"/>
      <c r="CL143" s="287"/>
      <c r="CM143" s="287"/>
      <c r="CN143" s="287"/>
      <c r="CO143" s="287"/>
      <c r="CP143" s="287"/>
      <c r="CQ143" s="287"/>
      <c r="CR143" s="287"/>
      <c r="CS143" s="287"/>
      <c r="CT143" s="287"/>
      <c r="CU143" s="287"/>
      <c r="CV143" s="287"/>
      <c r="CW143" s="287"/>
      <c r="CX143" s="287"/>
      <c r="CY143" s="287"/>
      <c r="CZ143" s="287"/>
      <c r="DA143" s="287"/>
      <c r="DB143" s="287"/>
      <c r="DC143" s="287"/>
      <c r="DD143" s="287"/>
      <c r="DE143" s="287"/>
      <c r="DF143" s="287"/>
      <c r="DG143" s="287"/>
      <c r="DH143" s="287"/>
      <c r="DI143" s="287"/>
      <c r="DJ143" s="287"/>
      <c r="DK143" s="287"/>
      <c r="DL143" s="287"/>
      <c r="DM143" s="287"/>
      <c r="DN143" s="287"/>
      <c r="DO143" s="287"/>
      <c r="DP143" s="287"/>
      <c r="DQ143" s="287"/>
      <c r="DR143" s="287"/>
      <c r="DS143" s="287"/>
      <c r="DT143" s="287"/>
      <c r="DU143" s="287"/>
      <c r="DV143" s="287"/>
      <c r="DW143" s="287"/>
      <c r="DX143" s="287"/>
      <c r="DY143" s="287"/>
      <c r="DZ143" s="287"/>
      <c r="EA143" s="287"/>
      <c r="EB143" s="287"/>
      <c r="EC143" s="287"/>
      <c r="ED143" s="287"/>
      <c r="EE143" s="287"/>
      <c r="EF143" s="287"/>
      <c r="EG143" s="287"/>
      <c r="EH143" s="287"/>
      <c r="EI143" s="287"/>
      <c r="EJ143" s="287"/>
      <c r="EK143" s="287"/>
      <c r="EL143" s="287"/>
      <c r="EM143" s="287"/>
      <c r="EN143" s="287"/>
      <c r="EO143" s="287"/>
      <c r="EP143" s="287"/>
      <c r="EQ143" s="287"/>
      <c r="ER143" s="287"/>
      <c r="ES143" s="287"/>
      <c r="ET143" s="287"/>
      <c r="EU143" s="287"/>
      <c r="EV143" s="287"/>
      <c r="EW143" s="287"/>
      <c r="EX143" s="287"/>
      <c r="EY143" s="287"/>
      <c r="EZ143" s="287"/>
      <c r="FA143" s="287"/>
      <c r="FB143" s="287"/>
      <c r="FC143" s="287"/>
      <c r="FD143" s="287"/>
      <c r="FE143" s="287"/>
      <c r="FF143" s="287"/>
      <c r="FG143" s="287"/>
      <c r="FH143" s="287"/>
      <c r="FI143" s="287"/>
      <c r="FJ143" s="287"/>
      <c r="FK143" s="287"/>
      <c r="FL143" s="287"/>
      <c r="FM143" s="287"/>
      <c r="FN143" s="288"/>
    </row>
    <row r="144" spans="1:170" hidden="1">
      <c r="A144" s="289"/>
      <c r="B144" s="289"/>
      <c r="C144" s="286"/>
      <c r="D144" s="286"/>
      <c r="E144" s="286"/>
      <c r="F144" s="286"/>
      <c r="G144" s="286"/>
      <c r="H144" s="286"/>
      <c r="I144" s="286"/>
      <c r="J144" s="286"/>
      <c r="K144" s="286"/>
      <c r="L144" s="286"/>
      <c r="M144" s="290"/>
      <c r="N144" s="290"/>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c r="BJ144" s="287"/>
      <c r="BK144" s="287"/>
      <c r="BL144" s="287"/>
      <c r="BM144" s="287"/>
      <c r="BN144" s="287"/>
      <c r="BO144" s="287"/>
      <c r="BP144" s="287"/>
      <c r="BQ144" s="287"/>
      <c r="BR144" s="287"/>
      <c r="BS144" s="287"/>
      <c r="BT144" s="287"/>
      <c r="BU144" s="287"/>
      <c r="BV144" s="287"/>
      <c r="BW144" s="287"/>
      <c r="BX144" s="287"/>
      <c r="BY144" s="287"/>
      <c r="BZ144" s="287"/>
      <c r="CA144" s="287"/>
      <c r="CB144" s="287"/>
      <c r="CC144" s="287"/>
      <c r="CD144" s="287"/>
      <c r="CE144" s="287"/>
      <c r="CF144" s="287"/>
      <c r="CG144" s="287"/>
      <c r="CH144" s="287"/>
      <c r="CI144" s="287"/>
      <c r="CJ144" s="287"/>
      <c r="CK144" s="287"/>
      <c r="CL144" s="287"/>
      <c r="CM144" s="287"/>
      <c r="CN144" s="287"/>
      <c r="CO144" s="287"/>
      <c r="CP144" s="287"/>
      <c r="CQ144" s="287"/>
      <c r="CR144" s="287"/>
      <c r="CS144" s="287"/>
      <c r="CT144" s="287"/>
      <c r="CU144" s="287"/>
      <c r="CV144" s="287"/>
      <c r="CW144" s="287"/>
      <c r="CX144" s="287"/>
      <c r="CY144" s="287"/>
      <c r="CZ144" s="287"/>
      <c r="DA144" s="287"/>
      <c r="DB144" s="287"/>
      <c r="DC144" s="287"/>
      <c r="DD144" s="287"/>
      <c r="DE144" s="287"/>
      <c r="DF144" s="287"/>
      <c r="DG144" s="287"/>
      <c r="DH144" s="287"/>
      <c r="DI144" s="287"/>
      <c r="DJ144" s="287"/>
      <c r="DK144" s="287"/>
      <c r="DL144" s="287"/>
      <c r="DM144" s="287"/>
      <c r="DN144" s="287"/>
      <c r="DO144" s="287"/>
      <c r="DP144" s="287"/>
      <c r="DQ144" s="287"/>
      <c r="DR144" s="287"/>
      <c r="DS144" s="287"/>
      <c r="DT144" s="287"/>
      <c r="DU144" s="287"/>
      <c r="DV144" s="287"/>
      <c r="DW144" s="287"/>
      <c r="DX144" s="287"/>
      <c r="DY144" s="287"/>
      <c r="DZ144" s="287"/>
      <c r="EA144" s="287"/>
      <c r="EB144" s="287"/>
      <c r="EC144" s="287"/>
      <c r="ED144" s="287"/>
      <c r="EE144" s="287"/>
      <c r="EF144" s="287"/>
      <c r="EG144" s="287"/>
      <c r="EH144" s="287"/>
      <c r="EI144" s="287"/>
      <c r="EJ144" s="287"/>
      <c r="EK144" s="287"/>
      <c r="EL144" s="287"/>
      <c r="EM144" s="287"/>
      <c r="EN144" s="287"/>
      <c r="EO144" s="287"/>
      <c r="EP144" s="287"/>
      <c r="EQ144" s="287"/>
      <c r="ER144" s="287"/>
      <c r="ES144" s="287"/>
      <c r="ET144" s="287"/>
      <c r="EU144" s="287"/>
      <c r="EV144" s="287"/>
      <c r="EW144" s="287"/>
      <c r="EX144" s="287"/>
      <c r="EY144" s="287"/>
      <c r="EZ144" s="287"/>
      <c r="FA144" s="287"/>
      <c r="FB144" s="287"/>
      <c r="FC144" s="287"/>
      <c r="FD144" s="287"/>
      <c r="FE144" s="287"/>
      <c r="FF144" s="287"/>
      <c r="FG144" s="287"/>
      <c r="FH144" s="287"/>
      <c r="FI144" s="287"/>
      <c r="FJ144" s="287"/>
      <c r="FK144" s="287"/>
      <c r="FL144" s="287"/>
      <c r="FM144" s="287"/>
      <c r="FN144" s="288"/>
    </row>
    <row r="145" spans="1:170" hidden="1">
      <c r="A145" s="289"/>
      <c r="B145" s="289"/>
      <c r="C145" s="286"/>
      <c r="D145" s="286"/>
      <c r="E145" s="286"/>
      <c r="F145" s="286"/>
      <c r="G145" s="286"/>
      <c r="H145" s="286"/>
      <c r="I145" s="286"/>
      <c r="J145" s="286"/>
      <c r="K145" s="286"/>
      <c r="L145" s="286"/>
      <c r="M145" s="290"/>
      <c r="N145" s="290"/>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c r="BR145" s="287"/>
      <c r="BS145" s="287"/>
      <c r="BT145" s="287"/>
      <c r="BU145" s="287"/>
      <c r="BV145" s="287"/>
      <c r="BW145" s="287"/>
      <c r="BX145" s="287"/>
      <c r="BY145" s="287"/>
      <c r="BZ145" s="287"/>
      <c r="CA145" s="287"/>
      <c r="CB145" s="287"/>
      <c r="CC145" s="287"/>
      <c r="CD145" s="287"/>
      <c r="CE145" s="287"/>
      <c r="CF145" s="287"/>
      <c r="CG145" s="287"/>
      <c r="CH145" s="287"/>
      <c r="CI145" s="287"/>
      <c r="CJ145" s="287"/>
      <c r="CK145" s="287"/>
      <c r="CL145" s="287"/>
      <c r="CM145" s="287"/>
      <c r="CN145" s="287"/>
      <c r="CO145" s="287"/>
      <c r="CP145" s="287"/>
      <c r="CQ145" s="287"/>
      <c r="CR145" s="287"/>
      <c r="CS145" s="287"/>
      <c r="CT145" s="287"/>
      <c r="CU145" s="287"/>
      <c r="CV145" s="287"/>
      <c r="CW145" s="287"/>
      <c r="CX145" s="287"/>
      <c r="CY145" s="287"/>
      <c r="CZ145" s="287"/>
      <c r="DA145" s="287"/>
      <c r="DB145" s="287"/>
      <c r="DC145" s="287"/>
      <c r="DD145" s="287"/>
      <c r="DE145" s="287"/>
      <c r="DF145" s="287"/>
      <c r="DG145" s="287"/>
      <c r="DH145" s="287"/>
      <c r="DI145" s="287"/>
      <c r="DJ145" s="287"/>
      <c r="DK145" s="287"/>
      <c r="DL145" s="287"/>
      <c r="DM145" s="287"/>
      <c r="DN145" s="287"/>
      <c r="DO145" s="287"/>
      <c r="DP145" s="287"/>
      <c r="DQ145" s="287"/>
      <c r="DR145" s="287"/>
      <c r="DS145" s="287"/>
      <c r="DT145" s="287"/>
      <c r="DU145" s="287"/>
      <c r="DV145" s="287"/>
      <c r="DW145" s="287"/>
      <c r="DX145" s="287"/>
      <c r="DY145" s="287"/>
      <c r="DZ145" s="287"/>
      <c r="EA145" s="287"/>
      <c r="EB145" s="287"/>
      <c r="EC145" s="287"/>
      <c r="ED145" s="287"/>
      <c r="EE145" s="287"/>
      <c r="EF145" s="287"/>
      <c r="EG145" s="287"/>
      <c r="EH145" s="287"/>
      <c r="EI145" s="287"/>
      <c r="EJ145" s="287"/>
      <c r="EK145" s="287"/>
      <c r="EL145" s="287"/>
      <c r="EM145" s="287"/>
      <c r="EN145" s="287"/>
      <c r="EO145" s="287"/>
      <c r="EP145" s="287"/>
      <c r="EQ145" s="287"/>
      <c r="ER145" s="287"/>
      <c r="ES145" s="287"/>
      <c r="ET145" s="287"/>
      <c r="EU145" s="287"/>
      <c r="EV145" s="287"/>
      <c r="EW145" s="287"/>
      <c r="EX145" s="287"/>
      <c r="EY145" s="287"/>
      <c r="EZ145" s="287"/>
      <c r="FA145" s="287"/>
      <c r="FB145" s="287"/>
      <c r="FC145" s="287"/>
      <c r="FD145" s="287"/>
      <c r="FE145" s="287"/>
      <c r="FF145" s="287"/>
      <c r="FG145" s="287"/>
      <c r="FH145" s="287"/>
      <c r="FI145" s="287"/>
      <c r="FJ145" s="287"/>
      <c r="FK145" s="287"/>
      <c r="FL145" s="287"/>
      <c r="FM145" s="287"/>
      <c r="FN145" s="288"/>
    </row>
    <row r="146" spans="1:170" hidden="1">
      <c r="A146" s="289"/>
      <c r="B146" s="289"/>
      <c r="C146" s="286"/>
      <c r="D146" s="286"/>
      <c r="E146" s="286"/>
      <c r="F146" s="286"/>
      <c r="G146" s="286"/>
      <c r="H146" s="286"/>
      <c r="I146" s="286"/>
      <c r="J146" s="286"/>
      <c r="K146" s="286"/>
      <c r="L146" s="286"/>
      <c r="M146" s="290"/>
      <c r="N146" s="290"/>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c r="BO146" s="287"/>
      <c r="BP146" s="287"/>
      <c r="BQ146" s="287"/>
      <c r="BR146" s="287"/>
      <c r="BS146" s="287"/>
      <c r="BT146" s="287"/>
      <c r="BU146" s="287"/>
      <c r="BV146" s="287"/>
      <c r="BW146" s="287"/>
      <c r="BX146" s="287"/>
      <c r="BY146" s="287"/>
      <c r="BZ146" s="287"/>
      <c r="CA146" s="287"/>
      <c r="CB146" s="287"/>
      <c r="CC146" s="287"/>
      <c r="CD146" s="287"/>
      <c r="CE146" s="287"/>
      <c r="CF146" s="287"/>
      <c r="CG146" s="287"/>
      <c r="CH146" s="287"/>
      <c r="CI146" s="287"/>
      <c r="CJ146" s="287"/>
      <c r="CK146" s="287"/>
      <c r="CL146" s="287"/>
      <c r="CM146" s="287"/>
      <c r="CN146" s="287"/>
      <c r="CO146" s="287"/>
      <c r="CP146" s="287"/>
      <c r="CQ146" s="287"/>
      <c r="CR146" s="287"/>
      <c r="CS146" s="287"/>
      <c r="CT146" s="287"/>
      <c r="CU146" s="287"/>
      <c r="CV146" s="287"/>
      <c r="CW146" s="287"/>
      <c r="CX146" s="287"/>
      <c r="CY146" s="287"/>
      <c r="CZ146" s="287"/>
      <c r="DA146" s="287"/>
      <c r="DB146" s="287"/>
      <c r="DC146" s="287"/>
      <c r="DD146" s="287"/>
      <c r="DE146" s="287"/>
      <c r="DF146" s="287"/>
      <c r="DG146" s="287"/>
      <c r="DH146" s="287"/>
      <c r="DI146" s="287"/>
      <c r="DJ146" s="287"/>
      <c r="DK146" s="287"/>
      <c r="DL146" s="287"/>
      <c r="DM146" s="287"/>
      <c r="DN146" s="287"/>
      <c r="DO146" s="287"/>
      <c r="DP146" s="287"/>
      <c r="DQ146" s="287"/>
      <c r="DR146" s="287"/>
      <c r="DS146" s="287"/>
      <c r="DT146" s="287"/>
      <c r="DU146" s="287"/>
      <c r="DV146" s="287"/>
      <c r="DW146" s="287"/>
      <c r="DX146" s="287"/>
      <c r="DY146" s="287"/>
      <c r="DZ146" s="287"/>
      <c r="EA146" s="287"/>
      <c r="EB146" s="287"/>
      <c r="EC146" s="287"/>
      <c r="ED146" s="287"/>
      <c r="EE146" s="287"/>
      <c r="EF146" s="287"/>
      <c r="EG146" s="287"/>
      <c r="EH146" s="287"/>
      <c r="EI146" s="287"/>
      <c r="EJ146" s="287"/>
      <c r="EK146" s="287"/>
      <c r="EL146" s="287"/>
      <c r="EM146" s="287"/>
      <c r="EN146" s="287"/>
      <c r="EO146" s="287"/>
      <c r="EP146" s="287"/>
      <c r="EQ146" s="287"/>
      <c r="ER146" s="287"/>
      <c r="ES146" s="287"/>
      <c r="ET146" s="287"/>
      <c r="EU146" s="287"/>
      <c r="EV146" s="287"/>
      <c r="EW146" s="287"/>
      <c r="EX146" s="287"/>
      <c r="EY146" s="287"/>
      <c r="EZ146" s="287"/>
      <c r="FA146" s="287"/>
      <c r="FB146" s="287"/>
      <c r="FC146" s="287"/>
      <c r="FD146" s="287"/>
      <c r="FE146" s="287"/>
      <c r="FF146" s="287"/>
      <c r="FG146" s="287"/>
      <c r="FH146" s="287"/>
      <c r="FI146" s="287"/>
      <c r="FJ146" s="287"/>
      <c r="FK146" s="287"/>
      <c r="FL146" s="287"/>
      <c r="FM146" s="287"/>
      <c r="FN146" s="288"/>
    </row>
    <row r="147" spans="1:170" hidden="1">
      <c r="A147" s="289"/>
      <c r="B147" s="289"/>
      <c r="C147" s="286"/>
      <c r="D147" s="286"/>
      <c r="E147" s="286"/>
      <c r="F147" s="286"/>
      <c r="G147" s="286"/>
      <c r="H147" s="286"/>
      <c r="I147" s="286"/>
      <c r="J147" s="286"/>
      <c r="K147" s="286"/>
      <c r="L147" s="286"/>
      <c r="M147" s="290"/>
      <c r="N147" s="290"/>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c r="BO147" s="287"/>
      <c r="BP147" s="287"/>
      <c r="BQ147" s="287"/>
      <c r="BR147" s="287"/>
      <c r="BS147" s="287"/>
      <c r="BT147" s="287"/>
      <c r="BU147" s="287"/>
      <c r="BV147" s="287"/>
      <c r="BW147" s="287"/>
      <c r="BX147" s="287"/>
      <c r="BY147" s="287"/>
      <c r="BZ147" s="287"/>
      <c r="CA147" s="287"/>
      <c r="CB147" s="287"/>
      <c r="CC147" s="287"/>
      <c r="CD147" s="287"/>
      <c r="CE147" s="287"/>
      <c r="CF147" s="287"/>
      <c r="CG147" s="287"/>
      <c r="CH147" s="287"/>
      <c r="CI147" s="287"/>
      <c r="CJ147" s="287"/>
      <c r="CK147" s="287"/>
      <c r="CL147" s="287"/>
      <c r="CM147" s="287"/>
      <c r="CN147" s="287"/>
      <c r="CO147" s="287"/>
      <c r="CP147" s="287"/>
      <c r="CQ147" s="287"/>
      <c r="CR147" s="287"/>
      <c r="CS147" s="287"/>
      <c r="CT147" s="287"/>
      <c r="CU147" s="287"/>
      <c r="CV147" s="287"/>
      <c r="CW147" s="287"/>
      <c r="CX147" s="287"/>
      <c r="CY147" s="287"/>
      <c r="CZ147" s="287"/>
      <c r="DA147" s="287"/>
      <c r="DB147" s="287"/>
      <c r="DC147" s="287"/>
      <c r="DD147" s="287"/>
      <c r="DE147" s="287"/>
      <c r="DF147" s="287"/>
      <c r="DG147" s="287"/>
      <c r="DH147" s="287"/>
      <c r="DI147" s="287"/>
      <c r="DJ147" s="287"/>
      <c r="DK147" s="287"/>
      <c r="DL147" s="287"/>
      <c r="DM147" s="287"/>
      <c r="DN147" s="287"/>
      <c r="DO147" s="287"/>
      <c r="DP147" s="287"/>
      <c r="DQ147" s="287"/>
      <c r="DR147" s="287"/>
      <c r="DS147" s="287"/>
      <c r="DT147" s="287"/>
      <c r="DU147" s="287"/>
      <c r="DV147" s="287"/>
      <c r="DW147" s="287"/>
      <c r="DX147" s="287"/>
      <c r="DY147" s="287"/>
      <c r="DZ147" s="287"/>
      <c r="EA147" s="287"/>
      <c r="EB147" s="287"/>
      <c r="EC147" s="287"/>
      <c r="ED147" s="287"/>
      <c r="EE147" s="287"/>
      <c r="EF147" s="287"/>
      <c r="EG147" s="287"/>
      <c r="EH147" s="287"/>
      <c r="EI147" s="287"/>
      <c r="EJ147" s="287"/>
      <c r="EK147" s="287"/>
      <c r="EL147" s="287"/>
      <c r="EM147" s="287"/>
      <c r="EN147" s="287"/>
      <c r="EO147" s="287"/>
      <c r="EP147" s="287"/>
      <c r="EQ147" s="287"/>
      <c r="ER147" s="287"/>
      <c r="ES147" s="287"/>
      <c r="ET147" s="287"/>
      <c r="EU147" s="287"/>
      <c r="EV147" s="287"/>
      <c r="EW147" s="287"/>
      <c r="EX147" s="287"/>
      <c r="EY147" s="287"/>
      <c r="EZ147" s="287"/>
      <c r="FA147" s="287"/>
      <c r="FB147" s="287"/>
      <c r="FC147" s="287"/>
      <c r="FD147" s="287"/>
      <c r="FE147" s="287"/>
      <c r="FF147" s="287"/>
      <c r="FG147" s="287"/>
      <c r="FH147" s="287"/>
      <c r="FI147" s="287"/>
      <c r="FJ147" s="287"/>
      <c r="FK147" s="287"/>
      <c r="FL147" s="287"/>
      <c r="FM147" s="287"/>
      <c r="FN147" s="288"/>
    </row>
    <row r="148" spans="1:170" hidden="1">
      <c r="A148" s="289"/>
      <c r="B148" s="289"/>
      <c r="C148" s="286"/>
      <c r="D148" s="286"/>
      <c r="E148" s="286"/>
      <c r="F148" s="286"/>
      <c r="G148" s="286"/>
      <c r="H148" s="286"/>
      <c r="I148" s="286"/>
      <c r="J148" s="286"/>
      <c r="K148" s="286"/>
      <c r="L148" s="286"/>
      <c r="M148" s="290"/>
      <c r="N148" s="290"/>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287"/>
      <c r="BP148" s="287"/>
      <c r="BQ148" s="287"/>
      <c r="BR148" s="287"/>
      <c r="BS148" s="287"/>
      <c r="BT148" s="287"/>
      <c r="BU148" s="287"/>
      <c r="BV148" s="287"/>
      <c r="BW148" s="287"/>
      <c r="BX148" s="287"/>
      <c r="BY148" s="287"/>
      <c r="BZ148" s="287"/>
      <c r="CA148" s="287"/>
      <c r="CB148" s="287"/>
      <c r="CC148" s="287"/>
      <c r="CD148" s="287"/>
      <c r="CE148" s="287"/>
      <c r="CF148" s="287"/>
      <c r="CG148" s="287"/>
      <c r="CH148" s="287"/>
      <c r="CI148" s="287"/>
      <c r="CJ148" s="287"/>
      <c r="CK148" s="287"/>
      <c r="CL148" s="287"/>
      <c r="CM148" s="287"/>
      <c r="CN148" s="287"/>
      <c r="CO148" s="287"/>
      <c r="CP148" s="287"/>
      <c r="CQ148" s="287"/>
      <c r="CR148" s="287"/>
      <c r="CS148" s="287"/>
      <c r="CT148" s="287"/>
      <c r="CU148" s="287"/>
      <c r="CV148" s="287"/>
      <c r="CW148" s="287"/>
      <c r="CX148" s="287"/>
      <c r="CY148" s="287"/>
      <c r="CZ148" s="287"/>
      <c r="DA148" s="287"/>
      <c r="DB148" s="287"/>
      <c r="DC148" s="287"/>
      <c r="DD148" s="287"/>
      <c r="DE148" s="287"/>
      <c r="DF148" s="287"/>
      <c r="DG148" s="287"/>
      <c r="DH148" s="287"/>
      <c r="DI148" s="287"/>
      <c r="DJ148" s="287"/>
      <c r="DK148" s="287"/>
      <c r="DL148" s="287"/>
      <c r="DM148" s="287"/>
      <c r="DN148" s="287"/>
      <c r="DO148" s="287"/>
      <c r="DP148" s="287"/>
      <c r="DQ148" s="287"/>
      <c r="DR148" s="287"/>
      <c r="DS148" s="287"/>
      <c r="DT148" s="287"/>
      <c r="DU148" s="287"/>
      <c r="DV148" s="287"/>
      <c r="DW148" s="287"/>
      <c r="DX148" s="287"/>
      <c r="DY148" s="287"/>
      <c r="DZ148" s="287"/>
      <c r="EA148" s="287"/>
      <c r="EB148" s="287"/>
      <c r="EC148" s="287"/>
      <c r="ED148" s="287"/>
      <c r="EE148" s="287"/>
      <c r="EF148" s="287"/>
      <c r="EG148" s="287"/>
      <c r="EH148" s="287"/>
      <c r="EI148" s="287"/>
      <c r="EJ148" s="287"/>
      <c r="EK148" s="287"/>
      <c r="EL148" s="287"/>
      <c r="EM148" s="287"/>
      <c r="EN148" s="287"/>
      <c r="EO148" s="287"/>
      <c r="EP148" s="287"/>
      <c r="EQ148" s="287"/>
      <c r="ER148" s="287"/>
      <c r="ES148" s="287"/>
      <c r="ET148" s="287"/>
      <c r="EU148" s="287"/>
      <c r="EV148" s="287"/>
      <c r="EW148" s="287"/>
      <c r="EX148" s="287"/>
      <c r="EY148" s="287"/>
      <c r="EZ148" s="287"/>
      <c r="FA148" s="287"/>
      <c r="FB148" s="287"/>
      <c r="FC148" s="287"/>
      <c r="FD148" s="287"/>
      <c r="FE148" s="287"/>
      <c r="FF148" s="287"/>
      <c r="FG148" s="287"/>
      <c r="FH148" s="287"/>
      <c r="FI148" s="287"/>
      <c r="FJ148" s="287"/>
      <c r="FK148" s="287"/>
      <c r="FL148" s="287"/>
      <c r="FM148" s="287"/>
      <c r="FN148" s="288"/>
    </row>
    <row r="149" spans="1:170" hidden="1">
      <c r="A149" s="289"/>
      <c r="B149" s="289"/>
      <c r="C149" s="286"/>
      <c r="D149" s="286"/>
      <c r="E149" s="286"/>
      <c r="F149" s="286"/>
      <c r="G149" s="286"/>
      <c r="H149" s="286"/>
      <c r="I149" s="286"/>
      <c r="J149" s="286"/>
      <c r="K149" s="286"/>
      <c r="L149" s="286"/>
      <c r="M149" s="290"/>
      <c r="N149" s="290"/>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287"/>
      <c r="BP149" s="287"/>
      <c r="BQ149" s="287"/>
      <c r="BR149" s="287"/>
      <c r="BS149" s="287"/>
      <c r="BT149" s="287"/>
      <c r="BU149" s="287"/>
      <c r="BV149" s="287"/>
      <c r="BW149" s="287"/>
      <c r="BX149" s="287"/>
      <c r="BY149" s="287"/>
      <c r="BZ149" s="287"/>
      <c r="CA149" s="287"/>
      <c r="CB149" s="287"/>
      <c r="CC149" s="287"/>
      <c r="CD149" s="287"/>
      <c r="CE149" s="287"/>
      <c r="CF149" s="287"/>
      <c r="CG149" s="287"/>
      <c r="CH149" s="287"/>
      <c r="CI149" s="287"/>
      <c r="CJ149" s="287"/>
      <c r="CK149" s="287"/>
      <c r="CL149" s="287"/>
      <c r="CM149" s="287"/>
      <c r="CN149" s="287"/>
      <c r="CO149" s="287"/>
      <c r="CP149" s="287"/>
      <c r="CQ149" s="287"/>
      <c r="CR149" s="287"/>
      <c r="CS149" s="287"/>
      <c r="CT149" s="287"/>
      <c r="CU149" s="287"/>
      <c r="CV149" s="287"/>
      <c r="CW149" s="287"/>
      <c r="CX149" s="287"/>
      <c r="CY149" s="287"/>
      <c r="CZ149" s="287"/>
      <c r="DA149" s="287"/>
      <c r="DB149" s="287"/>
      <c r="DC149" s="287"/>
      <c r="DD149" s="287"/>
      <c r="DE149" s="287"/>
      <c r="DF149" s="287"/>
      <c r="DG149" s="287"/>
      <c r="DH149" s="287"/>
      <c r="DI149" s="287"/>
      <c r="DJ149" s="287"/>
      <c r="DK149" s="287"/>
      <c r="DL149" s="287"/>
      <c r="DM149" s="287"/>
      <c r="DN149" s="287"/>
      <c r="DO149" s="287"/>
      <c r="DP149" s="287"/>
      <c r="DQ149" s="287"/>
      <c r="DR149" s="287"/>
      <c r="DS149" s="287"/>
      <c r="DT149" s="287"/>
      <c r="DU149" s="287"/>
      <c r="DV149" s="287"/>
      <c r="DW149" s="287"/>
      <c r="DX149" s="287"/>
      <c r="DY149" s="287"/>
      <c r="DZ149" s="287"/>
      <c r="EA149" s="287"/>
      <c r="EB149" s="287"/>
      <c r="EC149" s="287"/>
      <c r="ED149" s="287"/>
      <c r="EE149" s="287"/>
      <c r="EF149" s="287"/>
      <c r="EG149" s="287"/>
      <c r="EH149" s="287"/>
      <c r="EI149" s="287"/>
      <c r="EJ149" s="287"/>
      <c r="EK149" s="287"/>
      <c r="EL149" s="287"/>
      <c r="EM149" s="287"/>
      <c r="EN149" s="287"/>
      <c r="EO149" s="287"/>
      <c r="EP149" s="287"/>
      <c r="EQ149" s="287"/>
      <c r="ER149" s="287"/>
      <c r="ES149" s="287"/>
      <c r="ET149" s="287"/>
      <c r="EU149" s="287"/>
      <c r="EV149" s="287"/>
      <c r="EW149" s="287"/>
      <c r="EX149" s="287"/>
      <c r="EY149" s="287"/>
      <c r="EZ149" s="287"/>
      <c r="FA149" s="287"/>
      <c r="FB149" s="287"/>
      <c r="FC149" s="287"/>
      <c r="FD149" s="287"/>
      <c r="FE149" s="287"/>
      <c r="FF149" s="287"/>
      <c r="FG149" s="287"/>
      <c r="FH149" s="287"/>
      <c r="FI149" s="287"/>
      <c r="FJ149" s="287"/>
      <c r="FK149" s="287"/>
      <c r="FL149" s="287"/>
      <c r="FM149" s="287"/>
      <c r="FN149" s="288"/>
    </row>
    <row r="150" spans="1:170" hidden="1">
      <c r="A150" s="289"/>
      <c r="B150" s="289"/>
      <c r="C150" s="286"/>
      <c r="D150" s="286"/>
      <c r="E150" s="286"/>
      <c r="F150" s="286"/>
      <c r="G150" s="286"/>
      <c r="H150" s="286"/>
      <c r="I150" s="286"/>
      <c r="J150" s="286"/>
      <c r="K150" s="286"/>
      <c r="L150" s="286"/>
      <c r="M150" s="290"/>
      <c r="N150" s="290"/>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c r="BO150" s="287"/>
      <c r="BP150" s="287"/>
      <c r="BQ150" s="287"/>
      <c r="BR150" s="287"/>
      <c r="BS150" s="287"/>
      <c r="BT150" s="287"/>
      <c r="BU150" s="287"/>
      <c r="BV150" s="287"/>
      <c r="BW150" s="287"/>
      <c r="BX150" s="287"/>
      <c r="BY150" s="287"/>
      <c r="BZ150" s="287"/>
      <c r="CA150" s="287"/>
      <c r="CB150" s="287"/>
      <c r="CC150" s="287"/>
      <c r="CD150" s="287"/>
      <c r="CE150" s="287"/>
      <c r="CF150" s="287"/>
      <c r="CG150" s="287"/>
      <c r="CH150" s="287"/>
      <c r="CI150" s="287"/>
      <c r="CJ150" s="287"/>
      <c r="CK150" s="287"/>
      <c r="CL150" s="287"/>
      <c r="CM150" s="287"/>
      <c r="CN150" s="287"/>
      <c r="CO150" s="287"/>
      <c r="CP150" s="287"/>
      <c r="CQ150" s="287"/>
      <c r="CR150" s="287"/>
      <c r="CS150" s="287"/>
      <c r="CT150" s="287"/>
      <c r="CU150" s="287"/>
      <c r="CV150" s="287"/>
      <c r="CW150" s="287"/>
      <c r="CX150" s="287"/>
      <c r="CY150" s="287"/>
      <c r="CZ150" s="287"/>
      <c r="DA150" s="287"/>
      <c r="DB150" s="287"/>
      <c r="DC150" s="287"/>
      <c r="DD150" s="287"/>
      <c r="DE150" s="287"/>
      <c r="DF150" s="287"/>
      <c r="DG150" s="287"/>
      <c r="DH150" s="287"/>
      <c r="DI150" s="287"/>
      <c r="DJ150" s="287"/>
      <c r="DK150" s="287"/>
      <c r="DL150" s="287"/>
      <c r="DM150" s="287"/>
      <c r="DN150" s="287"/>
      <c r="DO150" s="287"/>
      <c r="DP150" s="287"/>
      <c r="DQ150" s="287"/>
      <c r="DR150" s="287"/>
      <c r="DS150" s="287"/>
      <c r="DT150" s="287"/>
      <c r="DU150" s="287"/>
      <c r="DV150" s="287"/>
      <c r="DW150" s="287"/>
      <c r="DX150" s="287"/>
      <c r="DY150" s="287"/>
      <c r="DZ150" s="287"/>
      <c r="EA150" s="287"/>
      <c r="EB150" s="287"/>
      <c r="EC150" s="287"/>
      <c r="ED150" s="287"/>
      <c r="EE150" s="287"/>
      <c r="EF150" s="287"/>
      <c r="EG150" s="287"/>
      <c r="EH150" s="287"/>
      <c r="EI150" s="287"/>
      <c r="EJ150" s="287"/>
      <c r="EK150" s="287"/>
      <c r="EL150" s="287"/>
      <c r="EM150" s="287"/>
      <c r="EN150" s="287"/>
      <c r="EO150" s="287"/>
      <c r="EP150" s="287"/>
      <c r="EQ150" s="287"/>
      <c r="ER150" s="287"/>
      <c r="ES150" s="287"/>
      <c r="ET150" s="287"/>
      <c r="EU150" s="287"/>
      <c r="EV150" s="287"/>
      <c r="EW150" s="287"/>
      <c r="EX150" s="287"/>
      <c r="EY150" s="287"/>
      <c r="EZ150" s="287"/>
      <c r="FA150" s="287"/>
      <c r="FB150" s="287"/>
      <c r="FC150" s="287"/>
      <c r="FD150" s="287"/>
      <c r="FE150" s="287"/>
      <c r="FF150" s="287"/>
      <c r="FG150" s="287"/>
      <c r="FH150" s="287"/>
      <c r="FI150" s="287"/>
      <c r="FJ150" s="287"/>
      <c r="FK150" s="287"/>
      <c r="FL150" s="287"/>
      <c r="FM150" s="287"/>
      <c r="FN150" s="288"/>
    </row>
    <row r="151" spans="1:170" hidden="1">
      <c r="A151" s="289"/>
      <c r="B151" s="289"/>
      <c r="C151" s="286"/>
      <c r="D151" s="286"/>
      <c r="E151" s="286"/>
      <c r="F151" s="286"/>
      <c r="G151" s="286"/>
      <c r="H151" s="286"/>
      <c r="I151" s="286"/>
      <c r="J151" s="286"/>
      <c r="K151" s="286"/>
      <c r="L151" s="286"/>
      <c r="M151" s="290"/>
      <c r="N151" s="290"/>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c r="BJ151" s="287"/>
      <c r="BK151" s="287"/>
      <c r="BL151" s="287"/>
      <c r="BM151" s="287"/>
      <c r="BN151" s="287"/>
      <c r="BO151" s="287"/>
      <c r="BP151" s="287"/>
      <c r="BQ151" s="287"/>
      <c r="BR151" s="287"/>
      <c r="BS151" s="287"/>
      <c r="BT151" s="287"/>
      <c r="BU151" s="287"/>
      <c r="BV151" s="287"/>
      <c r="BW151" s="287"/>
      <c r="BX151" s="287"/>
      <c r="BY151" s="287"/>
      <c r="BZ151" s="287"/>
      <c r="CA151" s="287"/>
      <c r="CB151" s="287"/>
      <c r="CC151" s="287"/>
      <c r="CD151" s="287"/>
      <c r="CE151" s="287"/>
      <c r="CF151" s="287"/>
      <c r="CG151" s="287"/>
      <c r="CH151" s="287"/>
      <c r="CI151" s="287"/>
      <c r="CJ151" s="287"/>
      <c r="CK151" s="287"/>
      <c r="CL151" s="287"/>
      <c r="CM151" s="287"/>
      <c r="CN151" s="287"/>
      <c r="CO151" s="287"/>
      <c r="CP151" s="287"/>
      <c r="CQ151" s="287"/>
      <c r="CR151" s="287"/>
      <c r="CS151" s="287"/>
      <c r="CT151" s="287"/>
      <c r="CU151" s="287"/>
      <c r="CV151" s="287"/>
      <c r="CW151" s="287"/>
      <c r="CX151" s="287"/>
      <c r="CY151" s="287"/>
      <c r="CZ151" s="287"/>
      <c r="DA151" s="287"/>
      <c r="DB151" s="287"/>
      <c r="DC151" s="287"/>
      <c r="DD151" s="287"/>
      <c r="DE151" s="287"/>
      <c r="DF151" s="287"/>
      <c r="DG151" s="287"/>
      <c r="DH151" s="287"/>
      <c r="DI151" s="287"/>
      <c r="DJ151" s="287"/>
      <c r="DK151" s="287"/>
      <c r="DL151" s="287"/>
      <c r="DM151" s="287"/>
      <c r="DN151" s="287"/>
      <c r="DO151" s="287"/>
      <c r="DP151" s="287"/>
      <c r="DQ151" s="287"/>
      <c r="DR151" s="287"/>
      <c r="DS151" s="287"/>
      <c r="DT151" s="287"/>
      <c r="DU151" s="287"/>
      <c r="DV151" s="287"/>
      <c r="DW151" s="287"/>
      <c r="DX151" s="287"/>
      <c r="DY151" s="287"/>
      <c r="DZ151" s="287"/>
      <c r="EA151" s="287"/>
      <c r="EB151" s="287"/>
      <c r="EC151" s="287"/>
      <c r="ED151" s="287"/>
      <c r="EE151" s="287"/>
      <c r="EF151" s="287"/>
      <c r="EG151" s="287"/>
      <c r="EH151" s="287"/>
      <c r="EI151" s="287"/>
      <c r="EJ151" s="287"/>
      <c r="EK151" s="287"/>
      <c r="EL151" s="287"/>
      <c r="EM151" s="287"/>
      <c r="EN151" s="287"/>
      <c r="EO151" s="287"/>
      <c r="EP151" s="287"/>
      <c r="EQ151" s="287"/>
      <c r="ER151" s="287"/>
      <c r="ES151" s="287"/>
      <c r="ET151" s="287"/>
      <c r="EU151" s="287"/>
      <c r="EV151" s="287"/>
      <c r="EW151" s="287"/>
      <c r="EX151" s="287"/>
      <c r="EY151" s="287"/>
      <c r="EZ151" s="287"/>
      <c r="FA151" s="287"/>
      <c r="FB151" s="287"/>
      <c r="FC151" s="287"/>
      <c r="FD151" s="287"/>
      <c r="FE151" s="287"/>
      <c r="FF151" s="287"/>
      <c r="FG151" s="287"/>
      <c r="FH151" s="287"/>
      <c r="FI151" s="287"/>
      <c r="FJ151" s="287"/>
      <c r="FK151" s="287"/>
      <c r="FL151" s="287"/>
      <c r="FM151" s="287"/>
      <c r="FN151" s="288"/>
    </row>
    <row r="152" spans="1:170" hidden="1">
      <c r="A152" s="289"/>
      <c r="B152" s="289"/>
      <c r="C152" s="286"/>
      <c r="D152" s="286"/>
      <c r="E152" s="286"/>
      <c r="F152" s="286"/>
      <c r="G152" s="286"/>
      <c r="H152" s="286"/>
      <c r="I152" s="286"/>
      <c r="J152" s="286"/>
      <c r="K152" s="286"/>
      <c r="L152" s="286"/>
      <c r="M152" s="290"/>
      <c r="N152" s="290"/>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c r="BO152" s="287"/>
      <c r="BP152" s="287"/>
      <c r="BQ152" s="287"/>
      <c r="BR152" s="287"/>
      <c r="BS152" s="287"/>
      <c r="BT152" s="287"/>
      <c r="BU152" s="287"/>
      <c r="BV152" s="287"/>
      <c r="BW152" s="287"/>
      <c r="BX152" s="287"/>
      <c r="BY152" s="287"/>
      <c r="BZ152" s="287"/>
      <c r="CA152" s="287"/>
      <c r="CB152" s="287"/>
      <c r="CC152" s="287"/>
      <c r="CD152" s="287"/>
      <c r="CE152" s="287"/>
      <c r="CF152" s="287"/>
      <c r="CG152" s="287"/>
      <c r="CH152" s="287"/>
      <c r="CI152" s="287"/>
      <c r="CJ152" s="287"/>
      <c r="CK152" s="287"/>
      <c r="CL152" s="287"/>
      <c r="CM152" s="287"/>
      <c r="CN152" s="287"/>
      <c r="CO152" s="287"/>
      <c r="CP152" s="287"/>
      <c r="CQ152" s="287"/>
      <c r="CR152" s="287"/>
      <c r="CS152" s="287"/>
      <c r="CT152" s="287"/>
      <c r="CU152" s="287"/>
      <c r="CV152" s="287"/>
      <c r="CW152" s="287"/>
      <c r="CX152" s="287"/>
      <c r="CY152" s="287"/>
      <c r="CZ152" s="287"/>
      <c r="DA152" s="287"/>
      <c r="DB152" s="287"/>
      <c r="DC152" s="287"/>
      <c r="DD152" s="287"/>
      <c r="DE152" s="287"/>
      <c r="DF152" s="287"/>
      <c r="DG152" s="287"/>
      <c r="DH152" s="287"/>
      <c r="DI152" s="287"/>
      <c r="DJ152" s="287"/>
      <c r="DK152" s="287"/>
      <c r="DL152" s="287"/>
      <c r="DM152" s="287"/>
      <c r="DN152" s="287"/>
      <c r="DO152" s="287"/>
      <c r="DP152" s="287"/>
      <c r="DQ152" s="287"/>
      <c r="DR152" s="287"/>
      <c r="DS152" s="287"/>
      <c r="DT152" s="287"/>
      <c r="DU152" s="287"/>
      <c r="DV152" s="287"/>
      <c r="DW152" s="287"/>
      <c r="DX152" s="287"/>
      <c r="DY152" s="287"/>
      <c r="DZ152" s="287"/>
      <c r="EA152" s="287"/>
      <c r="EB152" s="287"/>
      <c r="EC152" s="287"/>
      <c r="ED152" s="287"/>
      <c r="EE152" s="287"/>
      <c r="EF152" s="287"/>
      <c r="EG152" s="287"/>
      <c r="EH152" s="287"/>
      <c r="EI152" s="287"/>
      <c r="EJ152" s="287"/>
      <c r="EK152" s="287"/>
      <c r="EL152" s="287"/>
      <c r="EM152" s="287"/>
      <c r="EN152" s="287"/>
      <c r="EO152" s="287"/>
      <c r="EP152" s="287"/>
      <c r="EQ152" s="287"/>
      <c r="ER152" s="287"/>
      <c r="ES152" s="287"/>
      <c r="ET152" s="287"/>
      <c r="EU152" s="287"/>
      <c r="EV152" s="287"/>
      <c r="EW152" s="287"/>
      <c r="EX152" s="287"/>
      <c r="EY152" s="287"/>
      <c r="EZ152" s="287"/>
      <c r="FA152" s="287"/>
      <c r="FB152" s="287"/>
      <c r="FC152" s="287"/>
      <c r="FD152" s="287"/>
      <c r="FE152" s="287"/>
      <c r="FF152" s="287"/>
      <c r="FG152" s="287"/>
      <c r="FH152" s="287"/>
      <c r="FI152" s="287"/>
      <c r="FJ152" s="287"/>
      <c r="FK152" s="287"/>
      <c r="FL152" s="287"/>
      <c r="FM152" s="287"/>
      <c r="FN152" s="288"/>
    </row>
    <row r="153" spans="1:170" hidden="1">
      <c r="A153" s="289"/>
      <c r="B153" s="289"/>
      <c r="C153" s="286"/>
      <c r="D153" s="286"/>
      <c r="E153" s="286"/>
      <c r="F153" s="286"/>
      <c r="G153" s="286"/>
      <c r="H153" s="286"/>
      <c r="I153" s="286"/>
      <c r="J153" s="286"/>
      <c r="K153" s="286"/>
      <c r="L153" s="286"/>
      <c r="M153" s="290"/>
      <c r="N153" s="290"/>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c r="BO153" s="287"/>
      <c r="BP153" s="287"/>
      <c r="BQ153" s="287"/>
      <c r="BR153" s="287"/>
      <c r="BS153" s="287"/>
      <c r="BT153" s="287"/>
      <c r="BU153" s="287"/>
      <c r="BV153" s="287"/>
      <c r="BW153" s="287"/>
      <c r="BX153" s="287"/>
      <c r="BY153" s="287"/>
      <c r="BZ153" s="287"/>
      <c r="CA153" s="287"/>
      <c r="CB153" s="287"/>
      <c r="CC153" s="287"/>
      <c r="CD153" s="287"/>
      <c r="CE153" s="287"/>
      <c r="CF153" s="287"/>
      <c r="CG153" s="287"/>
      <c r="CH153" s="287"/>
      <c r="CI153" s="287"/>
      <c r="CJ153" s="287"/>
      <c r="CK153" s="287"/>
      <c r="CL153" s="287"/>
      <c r="CM153" s="287"/>
      <c r="CN153" s="287"/>
      <c r="CO153" s="287"/>
      <c r="CP153" s="287"/>
      <c r="CQ153" s="287"/>
      <c r="CR153" s="287"/>
      <c r="CS153" s="287"/>
      <c r="CT153" s="287"/>
      <c r="CU153" s="287"/>
      <c r="CV153" s="287"/>
      <c r="CW153" s="287"/>
      <c r="CX153" s="287"/>
      <c r="CY153" s="287"/>
      <c r="CZ153" s="287"/>
      <c r="DA153" s="287"/>
      <c r="DB153" s="287"/>
      <c r="DC153" s="287"/>
      <c r="DD153" s="287"/>
      <c r="DE153" s="287"/>
      <c r="DF153" s="287"/>
      <c r="DG153" s="287"/>
      <c r="DH153" s="287"/>
      <c r="DI153" s="287"/>
      <c r="DJ153" s="287"/>
      <c r="DK153" s="287"/>
      <c r="DL153" s="287"/>
      <c r="DM153" s="287"/>
      <c r="DN153" s="287"/>
      <c r="DO153" s="287"/>
      <c r="DP153" s="287"/>
      <c r="DQ153" s="287"/>
      <c r="DR153" s="287"/>
      <c r="DS153" s="287"/>
      <c r="DT153" s="287"/>
      <c r="DU153" s="287"/>
      <c r="DV153" s="287"/>
      <c r="DW153" s="287"/>
      <c r="DX153" s="287"/>
      <c r="DY153" s="287"/>
      <c r="DZ153" s="287"/>
      <c r="EA153" s="287"/>
      <c r="EB153" s="287"/>
      <c r="EC153" s="287"/>
      <c r="ED153" s="287"/>
      <c r="EE153" s="287"/>
      <c r="EF153" s="287"/>
      <c r="EG153" s="287"/>
      <c r="EH153" s="287"/>
      <c r="EI153" s="287"/>
      <c r="EJ153" s="287"/>
      <c r="EK153" s="287"/>
      <c r="EL153" s="287"/>
      <c r="EM153" s="287"/>
      <c r="EN153" s="287"/>
      <c r="EO153" s="287"/>
      <c r="EP153" s="287"/>
      <c r="EQ153" s="287"/>
      <c r="ER153" s="287"/>
      <c r="ES153" s="287"/>
      <c r="ET153" s="287"/>
      <c r="EU153" s="287"/>
      <c r="EV153" s="287"/>
      <c r="EW153" s="287"/>
      <c r="EX153" s="287"/>
      <c r="EY153" s="287"/>
      <c r="EZ153" s="287"/>
      <c r="FA153" s="287"/>
      <c r="FB153" s="287"/>
      <c r="FC153" s="287"/>
      <c r="FD153" s="287"/>
      <c r="FE153" s="287"/>
      <c r="FF153" s="287"/>
      <c r="FG153" s="287"/>
      <c r="FH153" s="287"/>
      <c r="FI153" s="287"/>
      <c r="FJ153" s="287"/>
      <c r="FK153" s="287"/>
      <c r="FL153" s="287"/>
      <c r="FM153" s="287"/>
      <c r="FN153" s="288"/>
    </row>
    <row r="154" spans="1:170" hidden="1">
      <c r="A154" s="289"/>
      <c r="B154" s="289"/>
      <c r="C154" s="286"/>
      <c r="D154" s="286"/>
      <c r="E154" s="286"/>
      <c r="F154" s="286"/>
      <c r="G154" s="286"/>
      <c r="H154" s="286"/>
      <c r="I154" s="286"/>
      <c r="J154" s="286"/>
      <c r="K154" s="286"/>
      <c r="L154" s="286"/>
      <c r="M154" s="290"/>
      <c r="N154" s="290"/>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287"/>
      <c r="BP154" s="287"/>
      <c r="BQ154" s="287"/>
      <c r="BR154" s="287"/>
      <c r="BS154" s="287"/>
      <c r="BT154" s="287"/>
      <c r="BU154" s="287"/>
      <c r="BV154" s="287"/>
      <c r="BW154" s="287"/>
      <c r="BX154" s="287"/>
      <c r="BY154" s="287"/>
      <c r="BZ154" s="287"/>
      <c r="CA154" s="287"/>
      <c r="CB154" s="287"/>
      <c r="CC154" s="287"/>
      <c r="CD154" s="287"/>
      <c r="CE154" s="287"/>
      <c r="CF154" s="287"/>
      <c r="CG154" s="287"/>
      <c r="CH154" s="287"/>
      <c r="CI154" s="287"/>
      <c r="CJ154" s="287"/>
      <c r="CK154" s="287"/>
      <c r="CL154" s="287"/>
      <c r="CM154" s="287"/>
      <c r="CN154" s="287"/>
      <c r="CO154" s="287"/>
      <c r="CP154" s="287"/>
      <c r="CQ154" s="287"/>
      <c r="CR154" s="287"/>
      <c r="CS154" s="287"/>
      <c r="CT154" s="287"/>
      <c r="CU154" s="287"/>
      <c r="CV154" s="287"/>
      <c r="CW154" s="287"/>
      <c r="CX154" s="287"/>
      <c r="CY154" s="287"/>
      <c r="CZ154" s="287"/>
      <c r="DA154" s="287"/>
      <c r="DB154" s="287"/>
      <c r="DC154" s="287"/>
      <c r="DD154" s="287"/>
      <c r="DE154" s="287"/>
      <c r="DF154" s="287"/>
      <c r="DG154" s="287"/>
      <c r="DH154" s="287"/>
      <c r="DI154" s="287"/>
      <c r="DJ154" s="287"/>
      <c r="DK154" s="287"/>
      <c r="DL154" s="287"/>
      <c r="DM154" s="287"/>
      <c r="DN154" s="287"/>
      <c r="DO154" s="287"/>
      <c r="DP154" s="287"/>
      <c r="DQ154" s="287"/>
      <c r="DR154" s="287"/>
      <c r="DS154" s="287"/>
      <c r="DT154" s="287"/>
      <c r="DU154" s="287"/>
      <c r="DV154" s="287"/>
      <c r="DW154" s="287"/>
      <c r="DX154" s="287"/>
      <c r="DY154" s="287"/>
      <c r="DZ154" s="287"/>
      <c r="EA154" s="287"/>
      <c r="EB154" s="287"/>
      <c r="EC154" s="287"/>
      <c r="ED154" s="287"/>
      <c r="EE154" s="287"/>
      <c r="EF154" s="287"/>
      <c r="EG154" s="287"/>
      <c r="EH154" s="287"/>
      <c r="EI154" s="287"/>
      <c r="EJ154" s="287"/>
      <c r="EK154" s="287"/>
      <c r="EL154" s="287"/>
      <c r="EM154" s="287"/>
      <c r="EN154" s="287"/>
      <c r="EO154" s="287"/>
      <c r="EP154" s="287"/>
      <c r="EQ154" s="287"/>
      <c r="ER154" s="287"/>
      <c r="ES154" s="287"/>
      <c r="ET154" s="287"/>
      <c r="EU154" s="287"/>
      <c r="EV154" s="287"/>
      <c r="EW154" s="287"/>
      <c r="EX154" s="287"/>
      <c r="EY154" s="287"/>
      <c r="EZ154" s="287"/>
      <c r="FA154" s="287"/>
      <c r="FB154" s="287"/>
      <c r="FC154" s="287"/>
      <c r="FD154" s="287"/>
      <c r="FE154" s="287"/>
      <c r="FF154" s="287"/>
      <c r="FG154" s="287"/>
      <c r="FH154" s="287"/>
      <c r="FI154" s="287"/>
      <c r="FJ154" s="287"/>
      <c r="FK154" s="287"/>
      <c r="FL154" s="287"/>
      <c r="FM154" s="287"/>
      <c r="FN154" s="288"/>
    </row>
    <row r="155" spans="1:170" hidden="1">
      <c r="A155" s="289"/>
      <c r="B155" s="289"/>
      <c r="C155" s="286"/>
      <c r="D155" s="286"/>
      <c r="E155" s="286"/>
      <c r="F155" s="286"/>
      <c r="G155" s="286"/>
      <c r="H155" s="286"/>
      <c r="I155" s="286"/>
      <c r="J155" s="286"/>
      <c r="K155" s="286"/>
      <c r="L155" s="286"/>
      <c r="M155" s="290"/>
      <c r="N155" s="290"/>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287"/>
      <c r="BP155" s="287"/>
      <c r="BQ155" s="287"/>
      <c r="BR155" s="287"/>
      <c r="BS155" s="287"/>
      <c r="BT155" s="287"/>
      <c r="BU155" s="287"/>
      <c r="BV155" s="287"/>
      <c r="BW155" s="287"/>
      <c r="BX155" s="287"/>
      <c r="BY155" s="287"/>
      <c r="BZ155" s="287"/>
      <c r="CA155" s="287"/>
      <c r="CB155" s="287"/>
      <c r="CC155" s="287"/>
      <c r="CD155" s="287"/>
      <c r="CE155" s="287"/>
      <c r="CF155" s="287"/>
      <c r="CG155" s="287"/>
      <c r="CH155" s="287"/>
      <c r="CI155" s="287"/>
      <c r="CJ155" s="287"/>
      <c r="CK155" s="287"/>
      <c r="CL155" s="287"/>
      <c r="CM155" s="287"/>
      <c r="CN155" s="287"/>
      <c r="CO155" s="287"/>
      <c r="CP155" s="287"/>
      <c r="CQ155" s="287"/>
      <c r="CR155" s="287"/>
      <c r="CS155" s="287"/>
      <c r="CT155" s="287"/>
      <c r="CU155" s="287"/>
      <c r="CV155" s="287"/>
      <c r="CW155" s="287"/>
      <c r="CX155" s="287"/>
      <c r="CY155" s="287"/>
      <c r="CZ155" s="287"/>
      <c r="DA155" s="287"/>
      <c r="DB155" s="287"/>
      <c r="DC155" s="287"/>
      <c r="DD155" s="287"/>
      <c r="DE155" s="287"/>
      <c r="DF155" s="287"/>
      <c r="DG155" s="287"/>
      <c r="DH155" s="287"/>
      <c r="DI155" s="287"/>
      <c r="DJ155" s="287"/>
      <c r="DK155" s="287"/>
      <c r="DL155" s="287"/>
      <c r="DM155" s="287"/>
      <c r="DN155" s="287"/>
      <c r="DO155" s="287"/>
      <c r="DP155" s="287"/>
      <c r="DQ155" s="287"/>
      <c r="DR155" s="287"/>
      <c r="DS155" s="287"/>
      <c r="DT155" s="287"/>
      <c r="DU155" s="287"/>
      <c r="DV155" s="287"/>
      <c r="DW155" s="287"/>
      <c r="DX155" s="287"/>
      <c r="DY155" s="287"/>
      <c r="DZ155" s="287"/>
      <c r="EA155" s="287"/>
      <c r="EB155" s="287"/>
      <c r="EC155" s="287"/>
      <c r="ED155" s="287"/>
      <c r="EE155" s="287"/>
      <c r="EF155" s="287"/>
      <c r="EG155" s="287"/>
      <c r="EH155" s="287"/>
      <c r="EI155" s="287"/>
      <c r="EJ155" s="287"/>
      <c r="EK155" s="287"/>
      <c r="EL155" s="287"/>
      <c r="EM155" s="287"/>
      <c r="EN155" s="287"/>
      <c r="EO155" s="287"/>
      <c r="EP155" s="287"/>
      <c r="EQ155" s="287"/>
      <c r="ER155" s="287"/>
      <c r="ES155" s="287"/>
      <c r="ET155" s="287"/>
      <c r="EU155" s="287"/>
      <c r="EV155" s="287"/>
      <c r="EW155" s="287"/>
      <c r="EX155" s="287"/>
      <c r="EY155" s="287"/>
      <c r="EZ155" s="287"/>
      <c r="FA155" s="287"/>
      <c r="FB155" s="287"/>
      <c r="FC155" s="287"/>
      <c r="FD155" s="287"/>
      <c r="FE155" s="287"/>
      <c r="FF155" s="287"/>
      <c r="FG155" s="287"/>
      <c r="FH155" s="287"/>
      <c r="FI155" s="287"/>
      <c r="FJ155" s="287"/>
      <c r="FK155" s="287"/>
      <c r="FL155" s="287"/>
      <c r="FM155" s="287"/>
      <c r="FN155" s="288"/>
    </row>
    <row r="156" spans="1:170" hidden="1">
      <c r="A156" s="289"/>
      <c r="B156" s="289"/>
      <c r="C156" s="286"/>
      <c r="D156" s="286"/>
      <c r="E156" s="286"/>
      <c r="F156" s="286"/>
      <c r="G156" s="286"/>
      <c r="H156" s="286"/>
      <c r="I156" s="286"/>
      <c r="J156" s="286"/>
      <c r="K156" s="286"/>
      <c r="L156" s="286"/>
      <c r="M156" s="290"/>
      <c r="N156" s="290"/>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c r="BO156" s="287"/>
      <c r="BP156" s="287"/>
      <c r="BQ156" s="287"/>
      <c r="BR156" s="287"/>
      <c r="BS156" s="287"/>
      <c r="BT156" s="287"/>
      <c r="BU156" s="287"/>
      <c r="BV156" s="287"/>
      <c r="BW156" s="287"/>
      <c r="BX156" s="287"/>
      <c r="BY156" s="287"/>
      <c r="BZ156" s="287"/>
      <c r="CA156" s="287"/>
      <c r="CB156" s="287"/>
      <c r="CC156" s="287"/>
      <c r="CD156" s="287"/>
      <c r="CE156" s="287"/>
      <c r="CF156" s="287"/>
      <c r="CG156" s="287"/>
      <c r="CH156" s="287"/>
      <c r="CI156" s="287"/>
      <c r="CJ156" s="287"/>
      <c r="CK156" s="287"/>
      <c r="CL156" s="287"/>
      <c r="CM156" s="287"/>
      <c r="CN156" s="287"/>
      <c r="CO156" s="287"/>
      <c r="CP156" s="287"/>
      <c r="CQ156" s="287"/>
      <c r="CR156" s="287"/>
      <c r="CS156" s="287"/>
      <c r="CT156" s="287"/>
      <c r="CU156" s="287"/>
      <c r="CV156" s="287"/>
      <c r="CW156" s="287"/>
      <c r="CX156" s="287"/>
      <c r="CY156" s="287"/>
      <c r="CZ156" s="287"/>
      <c r="DA156" s="287"/>
      <c r="DB156" s="287"/>
      <c r="DC156" s="287"/>
      <c r="DD156" s="287"/>
      <c r="DE156" s="287"/>
      <c r="DF156" s="287"/>
      <c r="DG156" s="287"/>
      <c r="DH156" s="287"/>
      <c r="DI156" s="287"/>
      <c r="DJ156" s="287"/>
      <c r="DK156" s="287"/>
      <c r="DL156" s="287"/>
      <c r="DM156" s="287"/>
      <c r="DN156" s="287"/>
      <c r="DO156" s="287"/>
      <c r="DP156" s="287"/>
      <c r="DQ156" s="287"/>
      <c r="DR156" s="287"/>
      <c r="DS156" s="287"/>
      <c r="DT156" s="287"/>
      <c r="DU156" s="287"/>
      <c r="DV156" s="287"/>
      <c r="DW156" s="287"/>
      <c r="DX156" s="287"/>
      <c r="DY156" s="287"/>
      <c r="DZ156" s="287"/>
      <c r="EA156" s="287"/>
      <c r="EB156" s="287"/>
      <c r="EC156" s="287"/>
      <c r="ED156" s="287"/>
      <c r="EE156" s="287"/>
      <c r="EF156" s="287"/>
      <c r="EG156" s="287"/>
      <c r="EH156" s="287"/>
      <c r="EI156" s="287"/>
      <c r="EJ156" s="287"/>
      <c r="EK156" s="287"/>
      <c r="EL156" s="287"/>
      <c r="EM156" s="287"/>
      <c r="EN156" s="287"/>
      <c r="EO156" s="287"/>
      <c r="EP156" s="287"/>
      <c r="EQ156" s="287"/>
      <c r="ER156" s="287"/>
      <c r="ES156" s="287"/>
      <c r="ET156" s="287"/>
      <c r="EU156" s="287"/>
      <c r="EV156" s="287"/>
      <c r="EW156" s="287"/>
      <c r="EX156" s="287"/>
      <c r="EY156" s="287"/>
      <c r="EZ156" s="287"/>
      <c r="FA156" s="287"/>
      <c r="FB156" s="287"/>
      <c r="FC156" s="287"/>
      <c r="FD156" s="287"/>
      <c r="FE156" s="287"/>
      <c r="FF156" s="287"/>
      <c r="FG156" s="287"/>
      <c r="FH156" s="287"/>
      <c r="FI156" s="287"/>
      <c r="FJ156" s="287"/>
      <c r="FK156" s="287"/>
      <c r="FL156" s="287"/>
      <c r="FM156" s="287"/>
      <c r="FN156" s="288"/>
    </row>
    <row r="157" spans="1:170" hidden="1">
      <c r="A157" s="289"/>
      <c r="B157" s="289"/>
      <c r="C157" s="286"/>
      <c r="D157" s="286"/>
      <c r="E157" s="286"/>
      <c r="F157" s="286"/>
      <c r="G157" s="286"/>
      <c r="H157" s="286"/>
      <c r="I157" s="286"/>
      <c r="J157" s="286"/>
      <c r="K157" s="286"/>
      <c r="L157" s="286"/>
      <c r="M157" s="290"/>
      <c r="N157" s="290"/>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287"/>
      <c r="BP157" s="287"/>
      <c r="BQ157" s="287"/>
      <c r="BR157" s="287"/>
      <c r="BS157" s="287"/>
      <c r="BT157" s="287"/>
      <c r="BU157" s="287"/>
      <c r="BV157" s="287"/>
      <c r="BW157" s="287"/>
      <c r="BX157" s="287"/>
      <c r="BY157" s="287"/>
      <c r="BZ157" s="287"/>
      <c r="CA157" s="287"/>
      <c r="CB157" s="287"/>
      <c r="CC157" s="287"/>
      <c r="CD157" s="287"/>
      <c r="CE157" s="287"/>
      <c r="CF157" s="287"/>
      <c r="CG157" s="287"/>
      <c r="CH157" s="287"/>
      <c r="CI157" s="287"/>
      <c r="CJ157" s="287"/>
      <c r="CK157" s="287"/>
      <c r="CL157" s="287"/>
      <c r="CM157" s="287"/>
      <c r="CN157" s="287"/>
      <c r="CO157" s="287"/>
      <c r="CP157" s="287"/>
      <c r="CQ157" s="287"/>
      <c r="CR157" s="287"/>
      <c r="CS157" s="287"/>
      <c r="CT157" s="287"/>
      <c r="CU157" s="287"/>
      <c r="CV157" s="287"/>
      <c r="CW157" s="287"/>
      <c r="CX157" s="287"/>
      <c r="CY157" s="287"/>
      <c r="CZ157" s="287"/>
      <c r="DA157" s="287"/>
      <c r="DB157" s="287"/>
      <c r="DC157" s="287"/>
      <c r="DD157" s="287"/>
      <c r="DE157" s="287"/>
      <c r="DF157" s="287"/>
      <c r="DG157" s="287"/>
      <c r="DH157" s="287"/>
      <c r="DI157" s="287"/>
      <c r="DJ157" s="287"/>
      <c r="DK157" s="287"/>
      <c r="DL157" s="287"/>
      <c r="DM157" s="287"/>
      <c r="DN157" s="287"/>
      <c r="DO157" s="287"/>
      <c r="DP157" s="287"/>
      <c r="DQ157" s="287"/>
      <c r="DR157" s="287"/>
      <c r="DS157" s="287"/>
      <c r="DT157" s="287"/>
      <c r="DU157" s="287"/>
      <c r="DV157" s="287"/>
      <c r="DW157" s="287"/>
      <c r="DX157" s="287"/>
      <c r="DY157" s="287"/>
      <c r="DZ157" s="287"/>
      <c r="EA157" s="287"/>
      <c r="EB157" s="287"/>
      <c r="EC157" s="287"/>
      <c r="ED157" s="287"/>
      <c r="EE157" s="287"/>
      <c r="EF157" s="287"/>
      <c r="EG157" s="287"/>
      <c r="EH157" s="287"/>
      <c r="EI157" s="287"/>
      <c r="EJ157" s="287"/>
      <c r="EK157" s="287"/>
      <c r="EL157" s="287"/>
      <c r="EM157" s="287"/>
      <c r="EN157" s="287"/>
      <c r="EO157" s="287"/>
      <c r="EP157" s="287"/>
      <c r="EQ157" s="287"/>
      <c r="ER157" s="287"/>
      <c r="ES157" s="287"/>
      <c r="ET157" s="287"/>
      <c r="EU157" s="287"/>
      <c r="EV157" s="287"/>
      <c r="EW157" s="287"/>
      <c r="EX157" s="287"/>
      <c r="EY157" s="287"/>
      <c r="EZ157" s="287"/>
      <c r="FA157" s="287"/>
      <c r="FB157" s="287"/>
      <c r="FC157" s="287"/>
      <c r="FD157" s="287"/>
      <c r="FE157" s="287"/>
      <c r="FF157" s="287"/>
      <c r="FG157" s="287"/>
      <c r="FH157" s="287"/>
      <c r="FI157" s="287"/>
      <c r="FJ157" s="287"/>
      <c r="FK157" s="287"/>
      <c r="FL157" s="287"/>
      <c r="FM157" s="287"/>
      <c r="FN157" s="288"/>
    </row>
    <row r="158" spans="1:170" hidden="1">
      <c r="A158" s="289"/>
      <c r="B158" s="289"/>
      <c r="C158" s="286"/>
      <c r="D158" s="286"/>
      <c r="E158" s="286"/>
      <c r="F158" s="286"/>
      <c r="G158" s="286"/>
      <c r="H158" s="286"/>
      <c r="I158" s="286"/>
      <c r="J158" s="286"/>
      <c r="K158" s="286"/>
      <c r="L158" s="286"/>
      <c r="M158" s="290"/>
      <c r="N158" s="290"/>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287"/>
      <c r="BP158" s="287"/>
      <c r="BQ158" s="287"/>
      <c r="BR158" s="287"/>
      <c r="BS158" s="287"/>
      <c r="BT158" s="287"/>
      <c r="BU158" s="287"/>
      <c r="BV158" s="287"/>
      <c r="BW158" s="287"/>
      <c r="BX158" s="287"/>
      <c r="BY158" s="287"/>
      <c r="BZ158" s="287"/>
      <c r="CA158" s="287"/>
      <c r="CB158" s="287"/>
      <c r="CC158" s="287"/>
      <c r="CD158" s="287"/>
      <c r="CE158" s="287"/>
      <c r="CF158" s="287"/>
      <c r="CG158" s="287"/>
      <c r="CH158" s="287"/>
      <c r="CI158" s="287"/>
      <c r="CJ158" s="287"/>
      <c r="CK158" s="287"/>
      <c r="CL158" s="287"/>
      <c r="CM158" s="287"/>
      <c r="CN158" s="287"/>
      <c r="CO158" s="287"/>
      <c r="CP158" s="287"/>
      <c r="CQ158" s="287"/>
      <c r="CR158" s="287"/>
      <c r="CS158" s="287"/>
      <c r="CT158" s="287"/>
      <c r="CU158" s="287"/>
      <c r="CV158" s="287"/>
      <c r="CW158" s="287"/>
      <c r="CX158" s="287"/>
      <c r="CY158" s="287"/>
      <c r="CZ158" s="287"/>
      <c r="DA158" s="287"/>
      <c r="DB158" s="287"/>
      <c r="DC158" s="287"/>
      <c r="DD158" s="287"/>
      <c r="DE158" s="287"/>
      <c r="DF158" s="287"/>
      <c r="DG158" s="287"/>
      <c r="DH158" s="287"/>
      <c r="DI158" s="287"/>
      <c r="DJ158" s="287"/>
      <c r="DK158" s="287"/>
      <c r="DL158" s="287"/>
      <c r="DM158" s="287"/>
      <c r="DN158" s="287"/>
      <c r="DO158" s="287"/>
      <c r="DP158" s="287"/>
      <c r="DQ158" s="287"/>
      <c r="DR158" s="287"/>
      <c r="DS158" s="287"/>
      <c r="DT158" s="287"/>
      <c r="DU158" s="287"/>
      <c r="DV158" s="287"/>
      <c r="DW158" s="287"/>
      <c r="DX158" s="287"/>
      <c r="DY158" s="287"/>
      <c r="DZ158" s="287"/>
      <c r="EA158" s="287"/>
      <c r="EB158" s="287"/>
      <c r="EC158" s="287"/>
      <c r="ED158" s="287"/>
      <c r="EE158" s="287"/>
      <c r="EF158" s="287"/>
      <c r="EG158" s="287"/>
      <c r="EH158" s="287"/>
      <c r="EI158" s="287"/>
      <c r="EJ158" s="287"/>
      <c r="EK158" s="287"/>
      <c r="EL158" s="287"/>
      <c r="EM158" s="287"/>
      <c r="EN158" s="287"/>
      <c r="EO158" s="287"/>
      <c r="EP158" s="287"/>
      <c r="EQ158" s="287"/>
      <c r="ER158" s="287"/>
      <c r="ES158" s="287"/>
      <c r="ET158" s="287"/>
      <c r="EU158" s="287"/>
      <c r="EV158" s="287"/>
      <c r="EW158" s="287"/>
      <c r="EX158" s="287"/>
      <c r="EY158" s="287"/>
      <c r="EZ158" s="287"/>
      <c r="FA158" s="287"/>
      <c r="FB158" s="287"/>
      <c r="FC158" s="287"/>
      <c r="FD158" s="287"/>
      <c r="FE158" s="287"/>
      <c r="FF158" s="287"/>
      <c r="FG158" s="287"/>
      <c r="FH158" s="287"/>
      <c r="FI158" s="287"/>
      <c r="FJ158" s="287"/>
      <c r="FK158" s="287"/>
      <c r="FL158" s="287"/>
      <c r="FM158" s="287"/>
      <c r="FN158" s="288"/>
    </row>
  </sheetData>
  <sheetProtection sheet="1" objects="1" scenarios="1" insertColumns="0" insertRows="0" deleteColumns="0" deleteRows="0"/>
  <mergeCells count="198">
    <mergeCell ref="C1:L2"/>
    <mergeCell ref="A3:B3"/>
    <mergeCell ref="C3:M3"/>
    <mergeCell ref="A4:B4"/>
    <mergeCell ref="C4:M4"/>
    <mergeCell ref="A5:B5"/>
    <mergeCell ref="C5:M5"/>
    <mergeCell ref="M6:M7"/>
    <mergeCell ref="N6:N7"/>
    <mergeCell ref="H6:H7"/>
    <mergeCell ref="I6:J6"/>
    <mergeCell ref="K6:L6"/>
    <mergeCell ref="A8:G8"/>
    <mergeCell ref="A9:A18"/>
    <mergeCell ref="B9:B18"/>
    <mergeCell ref="C9:C18"/>
    <mergeCell ref="D9:D18"/>
    <mergeCell ref="E9:E18"/>
    <mergeCell ref="F9:F18"/>
    <mergeCell ref="G9:G18"/>
    <mergeCell ref="A6:C6"/>
    <mergeCell ref="D6:F6"/>
    <mergeCell ref="G6:G7"/>
    <mergeCell ref="N9:N18"/>
    <mergeCell ref="A19:A28"/>
    <mergeCell ref="B19:B28"/>
    <mergeCell ref="C19:C28"/>
    <mergeCell ref="D19:D28"/>
    <mergeCell ref="E19:E28"/>
    <mergeCell ref="F19:F28"/>
    <mergeCell ref="G19:G28"/>
    <mergeCell ref="H19:H28"/>
    <mergeCell ref="I19:I28"/>
    <mergeCell ref="H9:H18"/>
    <mergeCell ref="I9:I18"/>
    <mergeCell ref="J9:J18"/>
    <mergeCell ref="K9:K18"/>
    <mergeCell ref="L9:L18"/>
    <mergeCell ref="M9:M18"/>
    <mergeCell ref="J19:J28"/>
    <mergeCell ref="K19:K28"/>
    <mergeCell ref="L19:L28"/>
    <mergeCell ref="M19:M28"/>
    <mergeCell ref="N19:N28"/>
    <mergeCell ref="A29:A38"/>
    <mergeCell ref="B29:B38"/>
    <mergeCell ref="C29:C38"/>
    <mergeCell ref="D29:D38"/>
    <mergeCell ref="E29:E38"/>
    <mergeCell ref="L29:L38"/>
    <mergeCell ref="M29:M38"/>
    <mergeCell ref="N29:N38"/>
    <mergeCell ref="A39:A48"/>
    <mergeCell ref="B39:B48"/>
    <mergeCell ref="C39:C48"/>
    <mergeCell ref="D39:D48"/>
    <mergeCell ref="E39:E48"/>
    <mergeCell ref="F39:F48"/>
    <mergeCell ref="G39:G48"/>
    <mergeCell ref="F29:F38"/>
    <mergeCell ref="G29:G38"/>
    <mergeCell ref="H29:H38"/>
    <mergeCell ref="I29:I38"/>
    <mergeCell ref="J29:J38"/>
    <mergeCell ref="K29:K38"/>
    <mergeCell ref="N39:N48"/>
    <mergeCell ref="H39:H48"/>
    <mergeCell ref="I39:I48"/>
    <mergeCell ref="A49:A58"/>
    <mergeCell ref="B49:B58"/>
    <mergeCell ref="C49:C58"/>
    <mergeCell ref="D49:D58"/>
    <mergeCell ref="E49:E58"/>
    <mergeCell ref="F49:F58"/>
    <mergeCell ref="G49:G58"/>
    <mergeCell ref="H49:H58"/>
    <mergeCell ref="I49:I58"/>
    <mergeCell ref="J39:J48"/>
    <mergeCell ref="K39:K48"/>
    <mergeCell ref="L39:L48"/>
    <mergeCell ref="M39:M48"/>
    <mergeCell ref="J49:J58"/>
    <mergeCell ref="K49:K58"/>
    <mergeCell ref="L49:L58"/>
    <mergeCell ref="M49:M58"/>
    <mergeCell ref="N49:N58"/>
    <mergeCell ref="A59:A68"/>
    <mergeCell ref="B59:B68"/>
    <mergeCell ref="C59:C68"/>
    <mergeCell ref="D59:D68"/>
    <mergeCell ref="E59:E68"/>
    <mergeCell ref="L59:L68"/>
    <mergeCell ref="M59:M68"/>
    <mergeCell ref="N59:N68"/>
    <mergeCell ref="A69:A78"/>
    <mergeCell ref="B69:B78"/>
    <mergeCell ref="C69:C78"/>
    <mergeCell ref="D69:D78"/>
    <mergeCell ref="E69:E78"/>
    <mergeCell ref="F69:F78"/>
    <mergeCell ref="G69:G78"/>
    <mergeCell ref="F59:F68"/>
    <mergeCell ref="G59:G68"/>
    <mergeCell ref="H59:H68"/>
    <mergeCell ref="I59:I68"/>
    <mergeCell ref="J59:J68"/>
    <mergeCell ref="K59:K68"/>
    <mergeCell ref="N69:N78"/>
    <mergeCell ref="H69:H78"/>
    <mergeCell ref="I69:I78"/>
    <mergeCell ref="A79:A88"/>
    <mergeCell ref="B79:B88"/>
    <mergeCell ref="C79:C88"/>
    <mergeCell ref="D79:D88"/>
    <mergeCell ref="E79:E88"/>
    <mergeCell ref="F79:F88"/>
    <mergeCell ref="G79:G88"/>
    <mergeCell ref="H79:H88"/>
    <mergeCell ref="I79:I88"/>
    <mergeCell ref="J69:J78"/>
    <mergeCell ref="K69:K78"/>
    <mergeCell ref="L69:L78"/>
    <mergeCell ref="M69:M78"/>
    <mergeCell ref="J79:J88"/>
    <mergeCell ref="K79:K88"/>
    <mergeCell ref="L79:L88"/>
    <mergeCell ref="M79:M88"/>
    <mergeCell ref="N79:N88"/>
    <mergeCell ref="A89:A98"/>
    <mergeCell ref="B89:B98"/>
    <mergeCell ref="C89:C98"/>
    <mergeCell ref="D89:D98"/>
    <mergeCell ref="E89:E98"/>
    <mergeCell ref="L89:L98"/>
    <mergeCell ref="M89:M98"/>
    <mergeCell ref="N89:N98"/>
    <mergeCell ref="A99:A108"/>
    <mergeCell ref="B99:B108"/>
    <mergeCell ref="C99:C108"/>
    <mergeCell ref="D99:D108"/>
    <mergeCell ref="E99:E108"/>
    <mergeCell ref="F99:F108"/>
    <mergeCell ref="G99:G108"/>
    <mergeCell ref="F89:F98"/>
    <mergeCell ref="G89:G98"/>
    <mergeCell ref="H89:H98"/>
    <mergeCell ref="I89:I98"/>
    <mergeCell ref="J89:J98"/>
    <mergeCell ref="K89:K98"/>
    <mergeCell ref="N99:N108"/>
    <mergeCell ref="H99:H108"/>
    <mergeCell ref="I99:I108"/>
    <mergeCell ref="A109:A118"/>
    <mergeCell ref="B109:B118"/>
    <mergeCell ref="C109:C118"/>
    <mergeCell ref="D109:D118"/>
    <mergeCell ref="E109:E118"/>
    <mergeCell ref="F109:F118"/>
    <mergeCell ref="G109:G118"/>
    <mergeCell ref="H109:H118"/>
    <mergeCell ref="I109:I118"/>
    <mergeCell ref="J99:J108"/>
    <mergeCell ref="K99:K108"/>
    <mergeCell ref="L99:L108"/>
    <mergeCell ref="M99:M108"/>
    <mergeCell ref="J109:J118"/>
    <mergeCell ref="K109:K118"/>
    <mergeCell ref="L109:L118"/>
    <mergeCell ref="M109:M118"/>
    <mergeCell ref="N109:N118"/>
    <mergeCell ref="A119:A128"/>
    <mergeCell ref="B119:B128"/>
    <mergeCell ref="C119:C128"/>
    <mergeCell ref="D119:D128"/>
    <mergeCell ref="E119:E128"/>
    <mergeCell ref="A129:A138"/>
    <mergeCell ref="B129:B138"/>
    <mergeCell ref="C129:C138"/>
    <mergeCell ref="D129:D138"/>
    <mergeCell ref="E129:E138"/>
    <mergeCell ref="F129:F138"/>
    <mergeCell ref="G129:G138"/>
    <mergeCell ref="F119:F128"/>
    <mergeCell ref="G119:G128"/>
    <mergeCell ref="N129:N138"/>
    <mergeCell ref="H129:H138"/>
    <mergeCell ref="I129:I138"/>
    <mergeCell ref="J129:J138"/>
    <mergeCell ref="K129:K138"/>
    <mergeCell ref="L129:L138"/>
    <mergeCell ref="M129:M138"/>
    <mergeCell ref="L119:L128"/>
    <mergeCell ref="M119:M128"/>
    <mergeCell ref="N119:N128"/>
    <mergeCell ref="H119:H128"/>
    <mergeCell ref="I119:I128"/>
    <mergeCell ref="J119:J128"/>
    <mergeCell ref="K119:K128"/>
  </mergeCells>
  <conditionalFormatting sqref="A6:B6">
    <cfRule type="containsText" dxfId="31" priority="27" operator="containsText" text="3- Moderado">
      <formula>NOT(ISERROR(SEARCH("3- Moderado",A6)))</formula>
    </cfRule>
    <cfRule type="containsText" dxfId="30" priority="28" operator="containsText" text="6- Moderado">
      <formula>NOT(ISERROR(SEARCH("6- Moderado",A6)))</formula>
    </cfRule>
    <cfRule type="containsText" dxfId="29" priority="29" operator="containsText" text="4- Moderado">
      <formula>NOT(ISERROR(SEARCH("4- Moderado",A6)))</formula>
    </cfRule>
    <cfRule type="containsText" dxfId="28" priority="30" operator="containsText" text="3- Bajo">
      <formula>NOT(ISERROR(SEARCH("3- Bajo",A6)))</formula>
    </cfRule>
    <cfRule type="containsText" dxfId="27" priority="31" operator="containsText" text="4- Bajo">
      <formula>NOT(ISERROR(SEARCH("4- Bajo",A6)))</formula>
    </cfRule>
    <cfRule type="containsText" dxfId="26" priority="32" operator="containsText" text="1- Bajo">
      <formula>NOT(ISERROR(SEARCH("1- Bajo",A6)))</formula>
    </cfRule>
  </conditionalFormatting>
  <conditionalFormatting sqref="A9:E9 A19:E19 A29:E29 A39:E39 A49:E49 A59:E59 A69:E69 A79:E79 A89:E89 A99:E99 A109:E109 A119:E119 A129:E129">
    <cfRule type="containsText" dxfId="25" priority="22" operator="containsText" text="6- Moderado">
      <formula>NOT(ISERROR(SEARCH("6- Moderado",A9)))</formula>
    </cfRule>
    <cfRule type="containsText" dxfId="24" priority="21" operator="containsText" text="3- Moderado">
      <formula>NOT(ISERROR(SEARCH("3- Moderado",A9)))</formula>
    </cfRule>
    <cfRule type="containsText" dxfId="23" priority="23" operator="containsText" text="4- Moderado">
      <formula>NOT(ISERROR(SEARCH("4- Moderado",A9)))</formula>
    </cfRule>
    <cfRule type="containsText" dxfId="22" priority="24" operator="containsText" text="3- Bajo">
      <formula>NOT(ISERROR(SEARCH("3- Bajo",A9)))</formula>
    </cfRule>
    <cfRule type="containsText" dxfId="21" priority="25" operator="containsText" text="4- Bajo">
      <formula>NOT(ISERROR(SEARCH("4- Bajo",A9)))</formula>
    </cfRule>
    <cfRule type="containsText" dxfId="20" priority="26" operator="containsText" text="1- Bajo">
      <formula>NOT(ISERROR(SEARCH("1- Bajo",A9)))</formula>
    </cfRule>
  </conditionalFormatting>
  <conditionalFormatting sqref="C7:F7">
    <cfRule type="containsText" dxfId="19" priority="17" operator="containsText" text="4- Moderado">
      <formula>NOT(ISERROR(SEARCH("4- Moderado",C7)))</formula>
    </cfRule>
    <cfRule type="containsText" dxfId="18" priority="18" operator="containsText" text="3- Bajo">
      <formula>NOT(ISERROR(SEARCH("3- Bajo",C7)))</formula>
    </cfRule>
    <cfRule type="containsText" dxfId="17" priority="15" operator="containsText" text="3- Moderado">
      <formula>NOT(ISERROR(SEARCH("3- Moderado",C7)))</formula>
    </cfRule>
    <cfRule type="containsText" dxfId="16" priority="16" operator="containsText" text="6- Moderado">
      <formula>NOT(ISERROR(SEARCH("6- Moderado",C7)))</formula>
    </cfRule>
    <cfRule type="containsText" dxfId="15" priority="20" operator="containsText" text="1- Bajo">
      <formula>NOT(ISERROR(SEARCH("1- Bajo",C7)))</formula>
    </cfRule>
    <cfRule type="containsText" dxfId="14" priority="19" operator="containsText" text="4- Bajo">
      <formula>NOT(ISERROR(SEARCH("4- Bajo",C7)))</formula>
    </cfRule>
  </conditionalFormatting>
  <conditionalFormatting sqref="D9:D138">
    <cfRule type="containsText" dxfId="13" priority="5" operator="containsText" text="Muy Alta">
      <formula>NOT(ISERROR(SEARCH("Muy Alta",D9)))</formula>
    </cfRule>
    <cfRule type="containsText" dxfId="12" priority="6" operator="containsText" text="Alta">
      <formula>NOT(ISERROR(SEARCH("Alta",D9)))</formula>
    </cfRule>
    <cfRule type="containsText" dxfId="11" priority="7" operator="containsText" text="Baja">
      <formula>NOT(ISERROR(SEARCH("Baja",D9)))</formula>
    </cfRule>
    <cfRule type="containsText" dxfId="10" priority="8" operator="containsText" text="Muy Baja">
      <formula>NOT(ISERROR(SEARCH("Muy Baja",D9)))</formula>
    </cfRule>
    <cfRule type="containsText" dxfId="9" priority="10" operator="containsText" text="Media">
      <formula>NOT(ISERROR(SEARCH("Media",D9)))</formula>
    </cfRule>
  </conditionalFormatting>
  <conditionalFormatting sqref="E9:E138">
    <cfRule type="containsText" dxfId="8" priority="4" operator="containsText" text="Leve">
      <formula>NOT(ISERROR(SEARCH("Leve",E9)))</formula>
    </cfRule>
    <cfRule type="containsText" dxfId="7" priority="1" operator="containsText" text="Catastrófico">
      <formula>NOT(ISERROR(SEARCH("Catastrófico",E9)))</formula>
    </cfRule>
    <cfRule type="containsText" dxfId="6" priority="2" operator="containsText" text="Mayor">
      <formula>NOT(ISERROR(SEARCH("Mayor",E9)))</formula>
    </cfRule>
    <cfRule type="containsText" dxfId="5" priority="3" operator="containsText" text="Menor">
      <formula>NOT(ISERROR(SEARCH("Menor",E9)))</formula>
    </cfRule>
  </conditionalFormatting>
  <conditionalFormatting sqref="E9:F138">
    <cfRule type="containsText" dxfId="4" priority="9" operator="containsText" text="Moderado">
      <formula>NOT(ISERROR(SEARCH("Moderado",E9)))</formula>
    </cfRule>
  </conditionalFormatting>
  <conditionalFormatting sqref="F9:F138">
    <cfRule type="containsText" dxfId="3" priority="14" operator="containsText" text="Extremo">
      <formula>NOT(ISERROR(SEARCH("Extremo",F9)))</formula>
    </cfRule>
    <cfRule type="containsText" dxfId="2" priority="13" operator="containsText" text="Alto">
      <formula>NOT(ISERROR(SEARCH("Alto",F9)))</formula>
    </cfRule>
    <cfRule type="containsText" dxfId="1" priority="12" operator="containsText" text="Moderado">
      <formula>NOT(ISERROR(SEARCH("Moderado",F9)))</formula>
    </cfRule>
    <cfRule type="containsText" dxfId="0" priority="11" operator="containsText" text="Bajo">
      <formula>NOT(ISERROR(SEARCH("Bajo",F9)))</formula>
    </cfRule>
    <cfRule type="colorScale" priority="3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7" xr:uid="{D7F73E55-EFC3-4A3F-812F-A6A02DD8C7F2}"/>
    <dataValidation allowBlank="1" showInputMessage="1" showErrorMessage="1" prompt="Describir las actividades que se van a desarrollar para el proyecto" sqref="H6" xr:uid="{2F255AE5-D342-4860-8FB2-26355D6475AD}"/>
    <dataValidation allowBlank="1" showInputMessage="1" showErrorMessage="1" prompt="Seleccionar si el responsable es el responsable de las acciones es el nivel central" sqref="I6:I7" xr:uid="{1DB58A92-5F1C-4045-9CB4-2F9BA7F4BBF5}"/>
    <dataValidation allowBlank="1" showInputMessage="1" showErrorMessage="1" prompt="seleccionar si el responsable de ejecutar las acciones es el nivel central" sqref="J7" xr:uid="{5F02BA02-6777-4DFD-99CF-846BF710509B}"/>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2028B1-03BA-4752-9417-B6A5324035E8}">
          <x14:formula1>
            <xm:f>'9- Matriz de Calor '!$S$8:$S$11</xm:f>
          </x14:formula1>
          <xm:sqref>G9:G138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02aaf4-b11c-4257-87cd-24cf6c00ca99">
      <Terms xmlns="http://schemas.microsoft.com/office/infopath/2007/PartnerControls"/>
    </lcf76f155ced4ddcb4097134ff3c332f>
    <TaxCatchAll xmlns="347e7e23-e90e-4849-bc47-29ea4155d230" xsi:nil="true"/>
    <SharedWithUsers xmlns="347e7e23-e90e-4849-bc47-29ea4155d230">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727A4C73E6C0E42ACCAFC3C2DE786C2" ma:contentTypeVersion="15" ma:contentTypeDescription="Crear nuevo documento." ma:contentTypeScope="" ma:versionID="4e9d36772b5884a8ef38d2caee03efcc">
  <xsd:schema xmlns:xsd="http://www.w3.org/2001/XMLSchema" xmlns:xs="http://www.w3.org/2001/XMLSchema" xmlns:p="http://schemas.microsoft.com/office/2006/metadata/properties" xmlns:ns2="f602aaf4-b11c-4257-87cd-24cf6c00ca99" xmlns:ns3="347e7e23-e90e-4849-bc47-29ea4155d230" targetNamespace="http://schemas.microsoft.com/office/2006/metadata/properties" ma:root="true" ma:fieldsID="35a84ea16689eb710f8d738f9ce2a75c" ns2:_="" ns3:_="">
    <xsd:import namespace="f602aaf4-b11c-4257-87cd-24cf6c00ca99"/>
    <xsd:import namespace="347e7e23-e90e-4849-bc47-29ea4155d2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2aaf4-b11c-4257-87cd-24cf6c00c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7e7e23-e90e-4849-bc47-29ea4155d23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5f3fb534-ff83-4574-a998-0b114db79db3}" ma:internalName="TaxCatchAll" ma:showField="CatchAllData" ma:web="347e7e23-e90e-4849-bc47-29ea4155d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30A2CB-801F-44FD-9117-0E7CEDA9B3FE}">
  <ds:schemaRefs>
    <ds:schemaRef ds:uri="http://schemas.microsoft.com/sharepoint/v3/contenttype/forms"/>
  </ds:schemaRefs>
</ds:datastoreItem>
</file>

<file path=customXml/itemProps2.xml><?xml version="1.0" encoding="utf-8"?>
<ds:datastoreItem xmlns:ds="http://schemas.openxmlformats.org/officeDocument/2006/customXml" ds:itemID="{B6EC6F9A-18E8-4642-BE0E-32FF9D3E28E0}">
  <ds:schemaRefs>
    <ds:schemaRef ds:uri="f602aaf4-b11c-4257-87cd-24cf6c00ca99"/>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347e7e23-e90e-4849-bc47-29ea4155d230"/>
    <ds:schemaRef ds:uri="http://purl.org/dc/terms/"/>
    <ds:schemaRef ds:uri="http://purl.org/dc/dcmitype/"/>
  </ds:schemaRefs>
</ds:datastoreItem>
</file>

<file path=customXml/itemProps3.xml><?xml version="1.0" encoding="utf-8"?>
<ds:datastoreItem xmlns:ds="http://schemas.openxmlformats.org/officeDocument/2006/customXml" ds:itemID="{26F634F0-BC27-4861-9272-FB02FC11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02aaf4-b11c-4257-87cd-24cf6c00ca99"/>
    <ds:schemaRef ds:uri="347e7e23-e90e-4849-bc47-29ea4155d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1- Presentacion </vt:lpstr>
      <vt:lpstr>Conceptos 37001</vt:lpstr>
      <vt:lpstr>2- Análisis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Contexto'!Área_de_impresión</vt:lpstr>
      <vt:lpstr>'3-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Nelson Reinaldo Rincon Bernal</cp:lastModifiedBy>
  <cp:revision/>
  <dcterms:created xsi:type="dcterms:W3CDTF">2021-04-16T16:11:31Z</dcterms:created>
  <dcterms:modified xsi:type="dcterms:W3CDTF">2025-02-14T20:35:14Z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0x010100D727A4C73E6C0E42ACCAFC3C2DE786C2</vt:lpwstr>
  </property>
</Properties>
</file>