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filterPrivacy="1" codeName="ThisWorkbook"/>
  <xr:revisionPtr revIDLastSave="0" documentId="8_{6352D09C-B0B8-4FFC-8B2C-35F8655801FA}" xr6:coauthVersionLast="47" xr6:coauthVersionMax="47" xr10:uidLastSave="{00000000-0000-0000-0000-000000000000}"/>
  <bookViews>
    <workbookView xWindow="-120" yWindow="-120" windowWidth="20730" windowHeight="11160" activeTab="4" xr2:uid="{00000000-000D-0000-FFFF-FFFF00000000}"/>
  </bookViews>
  <sheets>
    <sheet name="1" sheetId="1" r:id="rId1"/>
    <sheet name="2" sheetId="40" r:id="rId2"/>
    <sheet name="3" sheetId="41" r:id="rId3"/>
    <sheet name="4" sheetId="42" r:id="rId4"/>
    <sheet name="5" sheetId="43" r:id="rId5"/>
    <sheet name="6" sheetId="44" r:id="rId6"/>
    <sheet name="7" sheetId="45" r:id="rId7"/>
    <sheet name="8" sheetId="46" r:id="rId8"/>
    <sheet name="9" sheetId="47" r:id="rId9"/>
    <sheet name="10" sheetId="48" r:id="rId10"/>
    <sheet name="11" sheetId="49" r:id="rId11"/>
    <sheet name="12" sheetId="50" r:id="rId12"/>
    <sheet name="Acerca de" sheetId="51" state="hidden" r:id="rId13"/>
  </sheets>
  <definedNames>
    <definedName name="_xlnm.Print_Area" localSheetId="0">'1'!$A$6:$Z$50</definedName>
    <definedName name="_xlnm.Print_Area" localSheetId="9">'10'!$A$7:$Z$51</definedName>
    <definedName name="_xlnm.Print_Area" localSheetId="10">'11'!$A$7:$Z$51</definedName>
    <definedName name="_xlnm.Print_Area" localSheetId="11">'12'!$A$7:$Z$51</definedName>
    <definedName name="_xlnm.Print_Area" localSheetId="1">'2'!$A$6:$Z$50</definedName>
    <definedName name="_xlnm.Print_Area" localSheetId="2">'3'!$A$7:$Z$51</definedName>
    <definedName name="_xlnm.Print_Area" localSheetId="3">'4'!$A$9:$Z$53</definedName>
    <definedName name="_xlnm.Print_Area" localSheetId="4">'5'!$A$7:$Z$52</definedName>
    <definedName name="_xlnm.Print_Area" localSheetId="5">'6'!$A$7:$Z$51</definedName>
    <definedName name="_xlnm.Print_Area" localSheetId="6">'7'!$A$7:$Z$51</definedName>
    <definedName name="_xlnm.Print_Area" localSheetId="7">'8'!$A$6:$Z$51</definedName>
    <definedName name="_xlnm.Print_Area" localSheetId="8">'9'!$A$7:$Z$54</definedName>
    <definedName name="start_day">'1'!$AD$29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50" l="1"/>
  <c r="L8" i="50"/>
  <c r="M8" i="50"/>
  <c r="N8" i="50"/>
  <c r="O8" i="50"/>
  <c r="P8" i="50"/>
  <c r="Q8" i="50"/>
  <c r="S8" i="50"/>
  <c r="T8" i="50"/>
  <c r="U8" i="50"/>
  <c r="V8" i="50"/>
  <c r="W8" i="50"/>
  <c r="X8" i="50"/>
  <c r="Y8" i="50"/>
  <c r="Y7" i="40"/>
  <c r="X7" i="40"/>
  <c r="W7" i="40"/>
  <c r="V7" i="40"/>
  <c r="U7" i="40"/>
  <c r="T7" i="40"/>
  <c r="S7" i="40"/>
  <c r="Q7" i="40"/>
  <c r="P7" i="40"/>
  <c r="O7" i="40"/>
  <c r="N7" i="40"/>
  <c r="M7" i="40"/>
  <c r="L7" i="40"/>
  <c r="K7" i="40"/>
  <c r="Y8" i="41"/>
  <c r="X8" i="41"/>
  <c r="W8" i="41"/>
  <c r="V8" i="41"/>
  <c r="U8" i="41"/>
  <c r="T8" i="41"/>
  <c r="S8" i="41"/>
  <c r="Q8" i="41"/>
  <c r="P8" i="41"/>
  <c r="O8" i="41"/>
  <c r="N8" i="41"/>
  <c r="M8" i="41"/>
  <c r="L8" i="41"/>
  <c r="K8" i="41"/>
  <c r="Y10" i="42"/>
  <c r="X10" i="42"/>
  <c r="W10" i="42"/>
  <c r="V10" i="42"/>
  <c r="U10" i="42"/>
  <c r="T10" i="42"/>
  <c r="S10" i="42"/>
  <c r="Q10" i="42"/>
  <c r="P10" i="42"/>
  <c r="O10" i="42"/>
  <c r="N10" i="42"/>
  <c r="M10" i="42"/>
  <c r="L10" i="42"/>
  <c r="K10" i="42"/>
  <c r="Y8" i="43"/>
  <c r="X8" i="43"/>
  <c r="W8" i="43"/>
  <c r="V8" i="43"/>
  <c r="U8" i="43"/>
  <c r="T8" i="43"/>
  <c r="S8" i="43"/>
  <c r="Q8" i="43"/>
  <c r="P8" i="43"/>
  <c r="O8" i="43"/>
  <c r="N8" i="43"/>
  <c r="M8" i="43"/>
  <c r="L8" i="43"/>
  <c r="K8" i="43"/>
  <c r="Y8" i="44"/>
  <c r="X8" i="44"/>
  <c r="W8" i="44"/>
  <c r="V8" i="44"/>
  <c r="U8" i="44"/>
  <c r="T8" i="44"/>
  <c r="S8" i="44"/>
  <c r="Q8" i="44"/>
  <c r="P8" i="44"/>
  <c r="O8" i="44"/>
  <c r="N8" i="44"/>
  <c r="M8" i="44"/>
  <c r="L8" i="44"/>
  <c r="K8" i="44"/>
  <c r="Y8" i="45"/>
  <c r="X8" i="45"/>
  <c r="W8" i="45"/>
  <c r="V8" i="45"/>
  <c r="U8" i="45"/>
  <c r="T8" i="45"/>
  <c r="S8" i="45"/>
  <c r="Q8" i="45"/>
  <c r="P8" i="45"/>
  <c r="O8" i="45"/>
  <c r="N8" i="45"/>
  <c r="M8" i="45"/>
  <c r="L8" i="45"/>
  <c r="K8" i="45"/>
  <c r="Y7" i="46"/>
  <c r="X7" i="46"/>
  <c r="W7" i="46"/>
  <c r="V7" i="46"/>
  <c r="U7" i="46"/>
  <c r="T7" i="46"/>
  <c r="S7" i="46"/>
  <c r="Q7" i="46"/>
  <c r="P7" i="46"/>
  <c r="O7" i="46"/>
  <c r="N7" i="46"/>
  <c r="M7" i="46"/>
  <c r="L7" i="46"/>
  <c r="K7" i="46"/>
  <c r="Y8" i="47"/>
  <c r="X8" i="47"/>
  <c r="W8" i="47"/>
  <c r="V8" i="47"/>
  <c r="U8" i="47"/>
  <c r="T8" i="47"/>
  <c r="S8" i="47"/>
  <c r="Q8" i="47"/>
  <c r="P8" i="47"/>
  <c r="O8" i="47"/>
  <c r="N8" i="47"/>
  <c r="M8" i="47"/>
  <c r="L8" i="47"/>
  <c r="K8" i="47"/>
  <c r="Y8" i="48"/>
  <c r="X8" i="48"/>
  <c r="W8" i="48"/>
  <c r="V8" i="48"/>
  <c r="U8" i="48"/>
  <c r="T8" i="48"/>
  <c r="S8" i="48"/>
  <c r="Q8" i="48"/>
  <c r="P8" i="48"/>
  <c r="O8" i="48"/>
  <c r="N8" i="48"/>
  <c r="M8" i="48"/>
  <c r="L8" i="48"/>
  <c r="K8" i="48"/>
  <c r="Y8" i="49"/>
  <c r="X8" i="49"/>
  <c r="W8" i="49"/>
  <c r="V8" i="49"/>
  <c r="U8" i="49"/>
  <c r="T8" i="49"/>
  <c r="S8" i="49"/>
  <c r="Q8" i="49"/>
  <c r="P8" i="49"/>
  <c r="O8" i="49"/>
  <c r="N8" i="49"/>
  <c r="M8" i="49"/>
  <c r="L8" i="49"/>
  <c r="K8" i="49"/>
  <c r="Y7" i="1"/>
  <c r="X7" i="1"/>
  <c r="W7" i="1"/>
  <c r="V7" i="1"/>
  <c r="U7" i="1"/>
  <c r="T7" i="1"/>
  <c r="S7" i="1"/>
  <c r="Q7" i="1"/>
  <c r="P7" i="1"/>
  <c r="O7" i="1"/>
  <c r="N7" i="1"/>
  <c r="M7" i="1"/>
  <c r="L7" i="1"/>
  <c r="K7" i="1"/>
  <c r="A7" i="50" l="1"/>
  <c r="A7" i="49"/>
  <c r="A7" i="48"/>
  <c r="A7" i="47"/>
  <c r="A6" i="46"/>
  <c r="A7" i="45"/>
  <c r="A7" i="44"/>
  <c r="A7" i="43"/>
  <c r="A9" i="42"/>
  <c r="A7" i="41"/>
  <c r="A6" i="40"/>
  <c r="S7" i="50" l="1"/>
  <c r="K7" i="50"/>
  <c r="A6" i="1"/>
  <c r="L14" i="50" l="1"/>
  <c r="A16" i="49"/>
  <c r="A16" i="48"/>
  <c r="A16" i="47"/>
  <c r="A15" i="46"/>
  <c r="A16" i="45"/>
  <c r="A16" i="44"/>
  <c r="A16" i="43"/>
  <c r="K9" i="42"/>
  <c r="L16" i="42" s="1"/>
  <c r="A16" i="41"/>
  <c r="K6" i="40"/>
  <c r="A16" i="50" l="1"/>
  <c r="C16" i="50" s="1"/>
  <c r="L9" i="50"/>
  <c r="N10" i="50"/>
  <c r="P11" i="50"/>
  <c r="L13" i="50"/>
  <c r="N14" i="50"/>
  <c r="K9" i="50"/>
  <c r="O11" i="50"/>
  <c r="K13" i="50"/>
  <c r="M9" i="50"/>
  <c r="O10" i="50"/>
  <c r="Q11" i="50"/>
  <c r="K12" i="50"/>
  <c r="M13" i="50"/>
  <c r="O14" i="50"/>
  <c r="Q12" i="50"/>
  <c r="N9" i="50"/>
  <c r="P10" i="50"/>
  <c r="L12" i="50"/>
  <c r="N13" i="50"/>
  <c r="P14" i="50"/>
  <c r="M10" i="50"/>
  <c r="O9" i="50"/>
  <c r="Q10" i="50"/>
  <c r="K11" i="50"/>
  <c r="M12" i="50"/>
  <c r="O13" i="50"/>
  <c r="Q14" i="50"/>
  <c r="P9" i="50"/>
  <c r="L11" i="50"/>
  <c r="N12" i="50"/>
  <c r="P13" i="50"/>
  <c r="Q9" i="50"/>
  <c r="K10" i="50"/>
  <c r="M11" i="50"/>
  <c r="O12" i="50"/>
  <c r="Q13" i="50"/>
  <c r="K14" i="50"/>
  <c r="M14" i="50"/>
  <c r="L10" i="50"/>
  <c r="N11" i="50"/>
  <c r="P12" i="50"/>
  <c r="C16" i="49"/>
  <c r="A15" i="49"/>
  <c r="K7" i="49"/>
  <c r="S7" i="49"/>
  <c r="K7" i="48"/>
  <c r="L14" i="48" s="1"/>
  <c r="C16" i="48"/>
  <c r="A15" i="48"/>
  <c r="S7" i="48"/>
  <c r="K7" i="47"/>
  <c r="L14" i="47" s="1"/>
  <c r="C16" i="47"/>
  <c r="A15" i="47"/>
  <c r="S7" i="47"/>
  <c r="K6" i="46"/>
  <c r="L13" i="46" s="1"/>
  <c r="C15" i="46"/>
  <c r="A14" i="46"/>
  <c r="S6" i="46"/>
  <c r="C16" i="45"/>
  <c r="A15" i="45"/>
  <c r="K7" i="45"/>
  <c r="S7" i="45"/>
  <c r="K7" i="44"/>
  <c r="L14" i="44" s="1"/>
  <c r="C16" i="44"/>
  <c r="A15" i="44"/>
  <c r="S7" i="44"/>
  <c r="K7" i="43"/>
  <c r="L14" i="43" s="1"/>
  <c r="C16" i="43"/>
  <c r="A15" i="43"/>
  <c r="S7" i="43"/>
  <c r="A18" i="42"/>
  <c r="C18" i="42" s="1"/>
  <c r="K11" i="42"/>
  <c r="M12" i="42"/>
  <c r="S9" i="42"/>
  <c r="L11" i="42"/>
  <c r="N12" i="42"/>
  <c r="P13" i="42"/>
  <c r="L15" i="42"/>
  <c r="N16" i="42"/>
  <c r="K15" i="42"/>
  <c r="M11" i="42"/>
  <c r="O12" i="42"/>
  <c r="Q13" i="42"/>
  <c r="K14" i="42"/>
  <c r="M15" i="42"/>
  <c r="O16" i="42"/>
  <c r="Q14" i="42"/>
  <c r="M16" i="42"/>
  <c r="N11" i="42"/>
  <c r="P12" i="42"/>
  <c r="L14" i="42"/>
  <c r="N15" i="42"/>
  <c r="P16" i="42"/>
  <c r="O11" i="42"/>
  <c r="Q12" i="42"/>
  <c r="K13" i="42"/>
  <c r="M14" i="42"/>
  <c r="O15" i="42"/>
  <c r="Q16" i="42"/>
  <c r="O13" i="42"/>
  <c r="P11" i="42"/>
  <c r="L13" i="42"/>
  <c r="N14" i="42"/>
  <c r="P15" i="42"/>
  <c r="Q11" i="42"/>
  <c r="K12" i="42"/>
  <c r="M13" i="42"/>
  <c r="O14" i="42"/>
  <c r="Q15" i="42"/>
  <c r="K16" i="42"/>
  <c r="L12" i="42"/>
  <c r="N13" i="42"/>
  <c r="P14" i="42"/>
  <c r="K7" i="41"/>
  <c r="L14" i="41" s="1"/>
  <c r="C16" i="41"/>
  <c r="A15" i="41"/>
  <c r="S7" i="41"/>
  <c r="L13" i="40"/>
  <c r="P11" i="40"/>
  <c r="N10" i="40"/>
  <c r="L9" i="40"/>
  <c r="K13" i="40"/>
  <c r="Q12" i="40"/>
  <c r="O11" i="40"/>
  <c r="M10" i="40"/>
  <c r="K9" i="40"/>
  <c r="Q8" i="40"/>
  <c r="P12" i="40"/>
  <c r="N11" i="40"/>
  <c r="L10" i="40"/>
  <c r="P8" i="40"/>
  <c r="Q13" i="40"/>
  <c r="O12" i="40"/>
  <c r="M11" i="40"/>
  <c r="K10" i="40"/>
  <c r="Q9" i="40"/>
  <c r="O8" i="40"/>
  <c r="P13" i="40"/>
  <c r="N12" i="40"/>
  <c r="L11" i="40"/>
  <c r="P9" i="40"/>
  <c r="N8" i="40"/>
  <c r="O13" i="40"/>
  <c r="M12" i="40"/>
  <c r="K11" i="40"/>
  <c r="Q10" i="40"/>
  <c r="O9" i="40"/>
  <c r="M8" i="40"/>
  <c r="N13" i="40"/>
  <c r="L12" i="40"/>
  <c r="P10" i="40"/>
  <c r="N9" i="40"/>
  <c r="L8" i="40"/>
  <c r="M13" i="40"/>
  <c r="K12" i="40"/>
  <c r="Q11" i="40"/>
  <c r="O10" i="40"/>
  <c r="M9" i="40"/>
  <c r="K8" i="40"/>
  <c r="S6" i="40"/>
  <c r="A15" i="40"/>
  <c r="K6" i="1"/>
  <c r="O11" i="41" l="1"/>
  <c r="L9" i="41"/>
  <c r="P13" i="41"/>
  <c r="P10" i="43"/>
  <c r="K9" i="41"/>
  <c r="P9" i="41"/>
  <c r="Q10" i="41"/>
  <c r="O14" i="41"/>
  <c r="Q11" i="41"/>
  <c r="K14" i="41"/>
  <c r="P11" i="41"/>
  <c r="N11" i="41"/>
  <c r="Q13" i="41"/>
  <c r="N10" i="41"/>
  <c r="L10" i="43"/>
  <c r="O9" i="41"/>
  <c r="N11" i="43"/>
  <c r="L10" i="41"/>
  <c r="P14" i="41"/>
  <c r="M12" i="43"/>
  <c r="K14" i="44"/>
  <c r="N12" i="44"/>
  <c r="N9" i="43"/>
  <c r="O14" i="43"/>
  <c r="N12" i="41"/>
  <c r="M13" i="41"/>
  <c r="K14" i="43"/>
  <c r="P11" i="43"/>
  <c r="Q10" i="44"/>
  <c r="L11" i="41"/>
  <c r="K12" i="41"/>
  <c r="P13" i="43"/>
  <c r="N9" i="44"/>
  <c r="O13" i="43"/>
  <c r="O11" i="43"/>
  <c r="O10" i="44"/>
  <c r="N9" i="48"/>
  <c r="K11" i="43"/>
  <c r="L11" i="44"/>
  <c r="M13" i="44"/>
  <c r="K9" i="44"/>
  <c r="K14" i="48"/>
  <c r="Q11" i="48"/>
  <c r="N12" i="43"/>
  <c r="N14" i="43"/>
  <c r="N11" i="44"/>
  <c r="P9" i="44"/>
  <c r="K12" i="44"/>
  <c r="Q13" i="48"/>
  <c r="M9" i="48"/>
  <c r="L11" i="43"/>
  <c r="L13" i="43"/>
  <c r="L10" i="44"/>
  <c r="M12" i="44"/>
  <c r="Q11" i="44"/>
  <c r="K10" i="48"/>
  <c r="L11" i="48"/>
  <c r="M14" i="48"/>
  <c r="Q13" i="44"/>
  <c r="O9" i="44"/>
  <c r="L13" i="44"/>
  <c r="Q14" i="48"/>
  <c r="O11" i="48"/>
  <c r="K10" i="44"/>
  <c r="P14" i="44"/>
  <c r="N10" i="44"/>
  <c r="P14" i="48"/>
  <c r="P13" i="44"/>
  <c r="N13" i="44"/>
  <c r="L9" i="44"/>
  <c r="N13" i="48"/>
  <c r="M12" i="48"/>
  <c r="L13" i="48"/>
  <c r="O12" i="48"/>
  <c r="L12" i="48"/>
  <c r="K13" i="48"/>
  <c r="P9" i="48"/>
  <c r="O10" i="48"/>
  <c r="K10" i="47"/>
  <c r="P14" i="47"/>
  <c r="N12" i="47"/>
  <c r="N9" i="47"/>
  <c r="Q12" i="47"/>
  <c r="M13" i="47"/>
  <c r="M11" i="47"/>
  <c r="O11" i="47"/>
  <c r="N14" i="47"/>
  <c r="K14" i="47"/>
  <c r="M12" i="47"/>
  <c r="L13" i="47"/>
  <c r="O9" i="47"/>
  <c r="L11" i="47"/>
  <c r="M10" i="47"/>
  <c r="Q13" i="47"/>
  <c r="K11" i="47"/>
  <c r="N10" i="47"/>
  <c r="L11" i="46"/>
  <c r="Q8" i="46"/>
  <c r="K12" i="46"/>
  <c r="O10" i="46"/>
  <c r="N8" i="46"/>
  <c r="K8" i="46"/>
  <c r="K9" i="46"/>
  <c r="P9" i="46"/>
  <c r="P12" i="46"/>
  <c r="M13" i="46"/>
  <c r="O12" i="46"/>
  <c r="Q10" i="46"/>
  <c r="N10" i="46"/>
  <c r="K10" i="46"/>
  <c r="M8" i="46"/>
  <c r="P11" i="46"/>
  <c r="M11" i="46"/>
  <c r="O9" i="46"/>
  <c r="L9" i="46"/>
  <c r="Q9" i="46"/>
  <c r="N13" i="46"/>
  <c r="A15" i="50"/>
  <c r="U14" i="50"/>
  <c r="S13" i="50"/>
  <c r="Y12" i="50"/>
  <c r="W11" i="50"/>
  <c r="U10" i="50"/>
  <c r="S9" i="50"/>
  <c r="T14" i="50"/>
  <c r="X12" i="50"/>
  <c r="V11" i="50"/>
  <c r="T10" i="50"/>
  <c r="V10" i="50"/>
  <c r="S14" i="50"/>
  <c r="Y13" i="50"/>
  <c r="W12" i="50"/>
  <c r="U11" i="50"/>
  <c r="S10" i="50"/>
  <c r="Y9" i="50"/>
  <c r="V14" i="50"/>
  <c r="X13" i="50"/>
  <c r="V12" i="50"/>
  <c r="T11" i="50"/>
  <c r="X9" i="50"/>
  <c r="Y14" i="50"/>
  <c r="W13" i="50"/>
  <c r="U12" i="50"/>
  <c r="S11" i="50"/>
  <c r="Y10" i="50"/>
  <c r="W9" i="50"/>
  <c r="X14" i="50"/>
  <c r="V13" i="50"/>
  <c r="T12" i="50"/>
  <c r="X10" i="50"/>
  <c r="V9" i="50"/>
  <c r="W14" i="50"/>
  <c r="U13" i="50"/>
  <c r="S12" i="50"/>
  <c r="Y11" i="50"/>
  <c r="W10" i="50"/>
  <c r="U9" i="50"/>
  <c r="T13" i="50"/>
  <c r="X11" i="50"/>
  <c r="T9" i="50"/>
  <c r="E16" i="50"/>
  <c r="C15" i="50"/>
  <c r="U14" i="49"/>
  <c r="S13" i="49"/>
  <c r="Y12" i="49"/>
  <c r="W11" i="49"/>
  <c r="U10" i="49"/>
  <c r="S9" i="49"/>
  <c r="T14" i="49"/>
  <c r="X12" i="49"/>
  <c r="V11" i="49"/>
  <c r="T10" i="49"/>
  <c r="S14" i="49"/>
  <c r="Y13" i="49"/>
  <c r="W12" i="49"/>
  <c r="U11" i="49"/>
  <c r="S10" i="49"/>
  <c r="Y9" i="49"/>
  <c r="X14" i="49"/>
  <c r="X13" i="49"/>
  <c r="V12" i="49"/>
  <c r="T11" i="49"/>
  <c r="X9" i="49"/>
  <c r="Y14" i="49"/>
  <c r="W13" i="49"/>
  <c r="U12" i="49"/>
  <c r="S11" i="49"/>
  <c r="Y10" i="49"/>
  <c r="W9" i="49"/>
  <c r="V9" i="49"/>
  <c r="W14" i="49"/>
  <c r="U13" i="49"/>
  <c r="S12" i="49"/>
  <c r="Y11" i="49"/>
  <c r="W10" i="49"/>
  <c r="U9" i="49"/>
  <c r="V13" i="49"/>
  <c r="X10" i="49"/>
  <c r="V14" i="49"/>
  <c r="T13" i="49"/>
  <c r="X11" i="49"/>
  <c r="V10" i="49"/>
  <c r="T9" i="49"/>
  <c r="T12" i="49"/>
  <c r="L14" i="49"/>
  <c r="P12" i="49"/>
  <c r="N11" i="49"/>
  <c r="L10" i="49"/>
  <c r="Q11" i="49"/>
  <c r="K14" i="49"/>
  <c r="Q13" i="49"/>
  <c r="O12" i="49"/>
  <c r="M11" i="49"/>
  <c r="K10" i="49"/>
  <c r="Q9" i="49"/>
  <c r="O14" i="49"/>
  <c r="P13" i="49"/>
  <c r="N12" i="49"/>
  <c r="L11" i="49"/>
  <c r="P9" i="49"/>
  <c r="K12" i="49"/>
  <c r="Q14" i="49"/>
  <c r="O13" i="49"/>
  <c r="M12" i="49"/>
  <c r="K11" i="49"/>
  <c r="Q10" i="49"/>
  <c r="O9" i="49"/>
  <c r="O10" i="49"/>
  <c r="P14" i="49"/>
  <c r="N13" i="49"/>
  <c r="L12" i="49"/>
  <c r="P10" i="49"/>
  <c r="N9" i="49"/>
  <c r="M13" i="49"/>
  <c r="N14" i="49"/>
  <c r="L13" i="49"/>
  <c r="P11" i="49"/>
  <c r="N10" i="49"/>
  <c r="L9" i="49"/>
  <c r="M14" i="49"/>
  <c r="K13" i="49"/>
  <c r="Q12" i="49"/>
  <c r="O11" i="49"/>
  <c r="M10" i="49"/>
  <c r="K9" i="49"/>
  <c r="M9" i="49"/>
  <c r="E16" i="49"/>
  <c r="C15" i="49"/>
  <c r="M11" i="48"/>
  <c r="O13" i="48"/>
  <c r="P10" i="48"/>
  <c r="N14" i="48"/>
  <c r="Q12" i="48"/>
  <c r="P12" i="48"/>
  <c r="Q9" i="48"/>
  <c r="K11" i="48"/>
  <c r="O14" i="48"/>
  <c r="P11" i="48"/>
  <c r="M10" i="48"/>
  <c r="N11" i="48"/>
  <c r="P13" i="48"/>
  <c r="Q10" i="48"/>
  <c r="M13" i="48"/>
  <c r="N10" i="48"/>
  <c r="K9" i="48"/>
  <c r="L10" i="48"/>
  <c r="N12" i="48"/>
  <c r="O9" i="48"/>
  <c r="K12" i="48"/>
  <c r="L9" i="48"/>
  <c r="U14" i="48"/>
  <c r="S13" i="48"/>
  <c r="Y12" i="48"/>
  <c r="W11" i="48"/>
  <c r="U10" i="48"/>
  <c r="S9" i="48"/>
  <c r="T14" i="48"/>
  <c r="X12" i="48"/>
  <c r="V11" i="48"/>
  <c r="T10" i="48"/>
  <c r="S14" i="48"/>
  <c r="Y13" i="48"/>
  <c r="W12" i="48"/>
  <c r="U11" i="48"/>
  <c r="S10" i="48"/>
  <c r="Y9" i="48"/>
  <c r="X13" i="48"/>
  <c r="V12" i="48"/>
  <c r="T11" i="48"/>
  <c r="X9" i="48"/>
  <c r="Y14" i="48"/>
  <c r="W13" i="48"/>
  <c r="U12" i="48"/>
  <c r="S11" i="48"/>
  <c r="Y10" i="48"/>
  <c r="W9" i="48"/>
  <c r="X14" i="48"/>
  <c r="V13" i="48"/>
  <c r="T12" i="48"/>
  <c r="X10" i="48"/>
  <c r="V9" i="48"/>
  <c r="W14" i="48"/>
  <c r="U13" i="48"/>
  <c r="S12" i="48"/>
  <c r="Y11" i="48"/>
  <c r="W10" i="48"/>
  <c r="U9" i="48"/>
  <c r="V14" i="48"/>
  <c r="T13" i="48"/>
  <c r="X11" i="48"/>
  <c r="V10" i="48"/>
  <c r="T9" i="48"/>
  <c r="E16" i="48"/>
  <c r="C15" i="48"/>
  <c r="O12" i="47"/>
  <c r="P9" i="47"/>
  <c r="Q10" i="47"/>
  <c r="O14" i="47"/>
  <c r="P11" i="47"/>
  <c r="N11" i="47"/>
  <c r="K13" i="47"/>
  <c r="Q14" i="47"/>
  <c r="L12" i="47"/>
  <c r="O10" i="47"/>
  <c r="M14" i="47"/>
  <c r="K12" i="47"/>
  <c r="L9" i="47"/>
  <c r="P12" i="47"/>
  <c r="Q9" i="47"/>
  <c r="K9" i="47"/>
  <c r="N13" i="47"/>
  <c r="Q11" i="47"/>
  <c r="L10" i="47"/>
  <c r="P13" i="47"/>
  <c r="O13" i="47"/>
  <c r="P10" i="47"/>
  <c r="M9" i="47"/>
  <c r="U14" i="47"/>
  <c r="S13" i="47"/>
  <c r="Y12" i="47"/>
  <c r="W11" i="47"/>
  <c r="U10" i="47"/>
  <c r="S9" i="47"/>
  <c r="V10" i="47"/>
  <c r="T14" i="47"/>
  <c r="X12" i="47"/>
  <c r="V11" i="47"/>
  <c r="T10" i="47"/>
  <c r="S14" i="47"/>
  <c r="Y13" i="47"/>
  <c r="W12" i="47"/>
  <c r="U11" i="47"/>
  <c r="S10" i="47"/>
  <c r="Y9" i="47"/>
  <c r="V14" i="47"/>
  <c r="X13" i="47"/>
  <c r="V12" i="47"/>
  <c r="T11" i="47"/>
  <c r="X9" i="47"/>
  <c r="Y14" i="47"/>
  <c r="W13" i="47"/>
  <c r="U12" i="47"/>
  <c r="S11" i="47"/>
  <c r="Y10" i="47"/>
  <c r="W9" i="47"/>
  <c r="T13" i="47"/>
  <c r="T9" i="47"/>
  <c r="X14" i="47"/>
  <c r="V13" i="47"/>
  <c r="T12" i="47"/>
  <c r="X10" i="47"/>
  <c r="V9" i="47"/>
  <c r="W14" i="47"/>
  <c r="U13" i="47"/>
  <c r="S12" i="47"/>
  <c r="Y11" i="47"/>
  <c r="W10" i="47"/>
  <c r="U9" i="47"/>
  <c r="X11" i="47"/>
  <c r="E16" i="47"/>
  <c r="C15" i="47"/>
  <c r="K13" i="46"/>
  <c r="N11" i="46"/>
  <c r="O8" i="46"/>
  <c r="Q11" i="46"/>
  <c r="L12" i="46"/>
  <c r="Q12" i="46"/>
  <c r="L10" i="46"/>
  <c r="M9" i="46"/>
  <c r="O13" i="46"/>
  <c r="P10" i="46"/>
  <c r="O11" i="46"/>
  <c r="P8" i="46"/>
  <c r="P13" i="46"/>
  <c r="M12" i="46"/>
  <c r="N9" i="46"/>
  <c r="M10" i="46"/>
  <c r="Q13" i="46"/>
  <c r="N12" i="46"/>
  <c r="K11" i="46"/>
  <c r="L8" i="46"/>
  <c r="U13" i="46"/>
  <c r="S12" i="46"/>
  <c r="Y11" i="46"/>
  <c r="W10" i="46"/>
  <c r="U9" i="46"/>
  <c r="S8" i="46"/>
  <c r="T13" i="46"/>
  <c r="X11" i="46"/>
  <c r="V10" i="46"/>
  <c r="T9" i="46"/>
  <c r="S13" i="46"/>
  <c r="Y12" i="46"/>
  <c r="W11" i="46"/>
  <c r="U10" i="46"/>
  <c r="S9" i="46"/>
  <c r="Y8" i="46"/>
  <c r="X12" i="46"/>
  <c r="V11" i="46"/>
  <c r="T10" i="46"/>
  <c r="X8" i="46"/>
  <c r="Y13" i="46"/>
  <c r="W12" i="46"/>
  <c r="U11" i="46"/>
  <c r="S10" i="46"/>
  <c r="Y9" i="46"/>
  <c r="W8" i="46"/>
  <c r="T8" i="46"/>
  <c r="X13" i="46"/>
  <c r="V12" i="46"/>
  <c r="T11" i="46"/>
  <c r="X9" i="46"/>
  <c r="V8" i="46"/>
  <c r="T12" i="46"/>
  <c r="V9" i="46"/>
  <c r="W13" i="46"/>
  <c r="U12" i="46"/>
  <c r="S11" i="46"/>
  <c r="Y10" i="46"/>
  <c r="W9" i="46"/>
  <c r="U8" i="46"/>
  <c r="V13" i="46"/>
  <c r="X10" i="46"/>
  <c r="A17" i="42"/>
  <c r="E15" i="46"/>
  <c r="C14" i="46"/>
  <c r="U14" i="45"/>
  <c r="S13" i="45"/>
  <c r="Y12" i="45"/>
  <c r="W11" i="45"/>
  <c r="U10" i="45"/>
  <c r="S9" i="45"/>
  <c r="T14" i="45"/>
  <c r="X12" i="45"/>
  <c r="V11" i="45"/>
  <c r="T10" i="45"/>
  <c r="S14" i="45"/>
  <c r="Y13" i="45"/>
  <c r="W12" i="45"/>
  <c r="U11" i="45"/>
  <c r="S10" i="45"/>
  <c r="Y9" i="45"/>
  <c r="X13" i="45"/>
  <c r="V12" i="45"/>
  <c r="T11" i="45"/>
  <c r="X9" i="45"/>
  <c r="Y14" i="45"/>
  <c r="W13" i="45"/>
  <c r="U12" i="45"/>
  <c r="S11" i="45"/>
  <c r="Y10" i="45"/>
  <c r="W9" i="45"/>
  <c r="X14" i="45"/>
  <c r="V13" i="45"/>
  <c r="T12" i="45"/>
  <c r="X10" i="45"/>
  <c r="V9" i="45"/>
  <c r="W14" i="45"/>
  <c r="U13" i="45"/>
  <c r="S12" i="45"/>
  <c r="Y11" i="45"/>
  <c r="W10" i="45"/>
  <c r="U9" i="45"/>
  <c r="V14" i="45"/>
  <c r="T13" i="45"/>
  <c r="X11" i="45"/>
  <c r="V10" i="45"/>
  <c r="T9" i="45"/>
  <c r="L14" i="45"/>
  <c r="P12" i="45"/>
  <c r="N11" i="45"/>
  <c r="L10" i="45"/>
  <c r="K14" i="45"/>
  <c r="Q13" i="45"/>
  <c r="O12" i="45"/>
  <c r="M11" i="45"/>
  <c r="K10" i="45"/>
  <c r="Q9" i="45"/>
  <c r="P13" i="45"/>
  <c r="N12" i="45"/>
  <c r="L11" i="45"/>
  <c r="P9" i="45"/>
  <c r="Q14" i="45"/>
  <c r="O13" i="45"/>
  <c r="M12" i="45"/>
  <c r="K11" i="45"/>
  <c r="Q10" i="45"/>
  <c r="O9" i="45"/>
  <c r="P14" i="45"/>
  <c r="N13" i="45"/>
  <c r="L12" i="45"/>
  <c r="P10" i="45"/>
  <c r="N9" i="45"/>
  <c r="O14" i="45"/>
  <c r="M13" i="45"/>
  <c r="K12" i="45"/>
  <c r="Q11" i="45"/>
  <c r="O10" i="45"/>
  <c r="M9" i="45"/>
  <c r="N14" i="45"/>
  <c r="L13" i="45"/>
  <c r="P11" i="45"/>
  <c r="N10" i="45"/>
  <c r="L9" i="45"/>
  <c r="M14" i="45"/>
  <c r="K13" i="45"/>
  <c r="Q12" i="45"/>
  <c r="O11" i="45"/>
  <c r="M10" i="45"/>
  <c r="K9" i="45"/>
  <c r="E16" i="45"/>
  <c r="C15" i="45"/>
  <c r="M14" i="44"/>
  <c r="O12" i="44"/>
  <c r="Q14" i="44"/>
  <c r="L12" i="44"/>
  <c r="M9" i="44"/>
  <c r="K13" i="44"/>
  <c r="M11" i="44"/>
  <c r="O13" i="44"/>
  <c r="P10" i="44"/>
  <c r="N14" i="44"/>
  <c r="Q12" i="44"/>
  <c r="O11" i="44"/>
  <c r="P12" i="44"/>
  <c r="Q9" i="44"/>
  <c r="K11" i="44"/>
  <c r="O14" i="44"/>
  <c r="P11" i="44"/>
  <c r="M10" i="44"/>
  <c r="U14" i="44"/>
  <c r="S13" i="44"/>
  <c r="Y12" i="44"/>
  <c r="W11" i="44"/>
  <c r="U10" i="44"/>
  <c r="S9" i="44"/>
  <c r="T14" i="44"/>
  <c r="X12" i="44"/>
  <c r="V11" i="44"/>
  <c r="T10" i="44"/>
  <c r="S14" i="44"/>
  <c r="Y13" i="44"/>
  <c r="W12" i="44"/>
  <c r="U11" i="44"/>
  <c r="S10" i="44"/>
  <c r="Y9" i="44"/>
  <c r="X13" i="44"/>
  <c r="V12" i="44"/>
  <c r="T11" i="44"/>
  <c r="X9" i="44"/>
  <c r="Y14" i="44"/>
  <c r="W13" i="44"/>
  <c r="U12" i="44"/>
  <c r="S11" i="44"/>
  <c r="Y10" i="44"/>
  <c r="W9" i="44"/>
  <c r="X14" i="44"/>
  <c r="V13" i="44"/>
  <c r="T12" i="44"/>
  <c r="X10" i="44"/>
  <c r="V9" i="44"/>
  <c r="W14" i="44"/>
  <c r="U13" i="44"/>
  <c r="S12" i="44"/>
  <c r="Y11" i="44"/>
  <c r="W10" i="44"/>
  <c r="U9" i="44"/>
  <c r="V14" i="44"/>
  <c r="T13" i="44"/>
  <c r="X11" i="44"/>
  <c r="V10" i="44"/>
  <c r="T9" i="44"/>
  <c r="E16" i="44"/>
  <c r="C15" i="44"/>
  <c r="O12" i="43"/>
  <c r="L9" i="43"/>
  <c r="M11" i="43"/>
  <c r="M10" i="43"/>
  <c r="P14" i="43"/>
  <c r="Q11" i="43"/>
  <c r="Q10" i="43"/>
  <c r="N10" i="43"/>
  <c r="K13" i="43"/>
  <c r="K12" i="43"/>
  <c r="K10" i="43"/>
  <c r="K9" i="43"/>
  <c r="N13" i="43"/>
  <c r="O10" i="43"/>
  <c r="M14" i="43"/>
  <c r="Q13" i="43"/>
  <c r="P9" i="43"/>
  <c r="M13" i="43"/>
  <c r="O9" i="43"/>
  <c r="P12" i="43"/>
  <c r="Q9" i="43"/>
  <c r="Q14" i="43"/>
  <c r="L12" i="43"/>
  <c r="M9" i="43"/>
  <c r="Q12" i="43"/>
  <c r="U14" i="43"/>
  <c r="S13" i="43"/>
  <c r="Y12" i="43"/>
  <c r="W11" i="43"/>
  <c r="U10" i="43"/>
  <c r="S9" i="43"/>
  <c r="T14" i="43"/>
  <c r="X12" i="43"/>
  <c r="V11" i="43"/>
  <c r="T10" i="43"/>
  <c r="S14" i="43"/>
  <c r="Y13" i="43"/>
  <c r="W12" i="43"/>
  <c r="U11" i="43"/>
  <c r="S10" i="43"/>
  <c r="Y9" i="43"/>
  <c r="X13" i="43"/>
  <c r="V12" i="43"/>
  <c r="T11" i="43"/>
  <c r="X9" i="43"/>
  <c r="Y14" i="43"/>
  <c r="W13" i="43"/>
  <c r="U12" i="43"/>
  <c r="S11" i="43"/>
  <c r="Y10" i="43"/>
  <c r="W9" i="43"/>
  <c r="X14" i="43"/>
  <c r="V13" i="43"/>
  <c r="T12" i="43"/>
  <c r="X10" i="43"/>
  <c r="V9" i="43"/>
  <c r="W14" i="43"/>
  <c r="U13" i="43"/>
  <c r="S12" i="43"/>
  <c r="Y11" i="43"/>
  <c r="W10" i="43"/>
  <c r="U9" i="43"/>
  <c r="V14" i="43"/>
  <c r="T13" i="43"/>
  <c r="X11" i="43"/>
  <c r="V10" i="43"/>
  <c r="T9" i="43"/>
  <c r="E16" i="43"/>
  <c r="C15" i="43"/>
  <c r="U16" i="42"/>
  <c r="S15" i="42"/>
  <c r="Y14" i="42"/>
  <c r="W13" i="42"/>
  <c r="U12" i="42"/>
  <c r="S11" i="42"/>
  <c r="T16" i="42"/>
  <c r="X14" i="42"/>
  <c r="V13" i="42"/>
  <c r="T12" i="42"/>
  <c r="S16" i="42"/>
  <c r="Y15" i="42"/>
  <c r="W14" i="42"/>
  <c r="U13" i="42"/>
  <c r="S12" i="42"/>
  <c r="Y11" i="42"/>
  <c r="X15" i="42"/>
  <c r="V14" i="42"/>
  <c r="T13" i="42"/>
  <c r="X11" i="42"/>
  <c r="Y16" i="42"/>
  <c r="W15" i="42"/>
  <c r="U14" i="42"/>
  <c r="S13" i="42"/>
  <c r="Y12" i="42"/>
  <c r="W11" i="42"/>
  <c r="V12" i="42"/>
  <c r="T11" i="42"/>
  <c r="X16" i="42"/>
  <c r="V15" i="42"/>
  <c r="T14" i="42"/>
  <c r="X12" i="42"/>
  <c r="V11" i="42"/>
  <c r="W16" i="42"/>
  <c r="U15" i="42"/>
  <c r="S14" i="42"/>
  <c r="Y13" i="42"/>
  <c r="W12" i="42"/>
  <c r="U11" i="42"/>
  <c r="V16" i="42"/>
  <c r="T15" i="42"/>
  <c r="X13" i="42"/>
  <c r="E18" i="42"/>
  <c r="C17" i="42"/>
  <c r="O12" i="41"/>
  <c r="Q14" i="41"/>
  <c r="N13" i="41"/>
  <c r="O10" i="41"/>
  <c r="M14" i="41"/>
  <c r="M11" i="41"/>
  <c r="O13" i="41"/>
  <c r="L12" i="41"/>
  <c r="M9" i="41"/>
  <c r="K13" i="41"/>
  <c r="K10" i="41"/>
  <c r="M12" i="41"/>
  <c r="P10" i="41"/>
  <c r="N14" i="41"/>
  <c r="Q12" i="41"/>
  <c r="P12" i="41"/>
  <c r="Q9" i="41"/>
  <c r="K11" i="41"/>
  <c r="N9" i="41"/>
  <c r="L13" i="41"/>
  <c r="M10" i="41"/>
  <c r="U14" i="41"/>
  <c r="S13" i="41"/>
  <c r="Y12" i="41"/>
  <c r="W11" i="41"/>
  <c r="U10" i="41"/>
  <c r="S9" i="41"/>
  <c r="T14" i="41"/>
  <c r="X12" i="41"/>
  <c r="V11" i="41"/>
  <c r="T10" i="41"/>
  <c r="V10" i="41"/>
  <c r="S14" i="41"/>
  <c r="Y13" i="41"/>
  <c r="W12" i="41"/>
  <c r="U11" i="41"/>
  <c r="S10" i="41"/>
  <c r="Y9" i="41"/>
  <c r="X13" i="41"/>
  <c r="V12" i="41"/>
  <c r="T11" i="41"/>
  <c r="X9" i="41"/>
  <c r="Y14" i="41"/>
  <c r="W13" i="41"/>
  <c r="U12" i="41"/>
  <c r="S11" i="41"/>
  <c r="Y10" i="41"/>
  <c r="W9" i="41"/>
  <c r="X14" i="41"/>
  <c r="V13" i="41"/>
  <c r="T12" i="41"/>
  <c r="X10" i="41"/>
  <c r="V9" i="41"/>
  <c r="T9" i="41"/>
  <c r="W14" i="41"/>
  <c r="U13" i="41"/>
  <c r="S12" i="41"/>
  <c r="Y11" i="41"/>
  <c r="W10" i="41"/>
  <c r="U9" i="41"/>
  <c r="V14" i="41"/>
  <c r="T13" i="41"/>
  <c r="X11" i="41"/>
  <c r="E16" i="41"/>
  <c r="C15" i="41"/>
  <c r="C15" i="40"/>
  <c r="A14" i="40"/>
  <c r="U13" i="40"/>
  <c r="S12" i="40"/>
  <c r="Y11" i="40"/>
  <c r="W10" i="40"/>
  <c r="U9" i="40"/>
  <c r="S8" i="40"/>
  <c r="T13" i="40"/>
  <c r="X11" i="40"/>
  <c r="V10" i="40"/>
  <c r="T9" i="40"/>
  <c r="T8" i="40"/>
  <c r="S13" i="40"/>
  <c r="Y12" i="40"/>
  <c r="W11" i="40"/>
  <c r="U10" i="40"/>
  <c r="S9" i="40"/>
  <c r="Y8" i="40"/>
  <c r="X12" i="40"/>
  <c r="V11" i="40"/>
  <c r="T10" i="40"/>
  <c r="X8" i="40"/>
  <c r="Y13" i="40"/>
  <c r="W12" i="40"/>
  <c r="U11" i="40"/>
  <c r="S10" i="40"/>
  <c r="Y9" i="40"/>
  <c r="W8" i="40"/>
  <c r="X13" i="40"/>
  <c r="V12" i="40"/>
  <c r="T11" i="40"/>
  <c r="X9" i="40"/>
  <c r="V8" i="40"/>
  <c r="W13" i="40"/>
  <c r="U12" i="40"/>
  <c r="S11" i="40"/>
  <c r="Y10" i="40"/>
  <c r="W9" i="40"/>
  <c r="U8" i="40"/>
  <c r="V13" i="40"/>
  <c r="T12" i="40"/>
  <c r="X10" i="40"/>
  <c r="V9" i="40"/>
  <c r="S6" i="1"/>
  <c r="A15" i="1"/>
  <c r="A14" i="1" s="1"/>
  <c r="G16" i="50" l="1"/>
  <c r="E15" i="50"/>
  <c r="G16" i="49"/>
  <c r="E15" i="49"/>
  <c r="G16" i="48"/>
  <c r="E15" i="48"/>
  <c r="G16" i="47"/>
  <c r="E15" i="47"/>
  <c r="G15" i="46"/>
  <c r="E14" i="46"/>
  <c r="G16" i="45"/>
  <c r="E15" i="45"/>
  <c r="G16" i="44"/>
  <c r="E15" i="44"/>
  <c r="G16" i="43"/>
  <c r="E15" i="43"/>
  <c r="G18" i="42"/>
  <c r="E17" i="42"/>
  <c r="G16" i="41"/>
  <c r="E15" i="41"/>
  <c r="E15" i="40"/>
  <c r="C14" i="40"/>
  <c r="C15" i="1"/>
  <c r="I16" i="50" l="1"/>
  <c r="G15" i="50"/>
  <c r="I16" i="49"/>
  <c r="G15" i="49"/>
  <c r="I16" i="48"/>
  <c r="G15" i="48"/>
  <c r="I16" i="47"/>
  <c r="G15" i="47"/>
  <c r="I15" i="46"/>
  <c r="G14" i="46"/>
  <c r="I16" i="45"/>
  <c r="G15" i="45"/>
  <c r="I16" i="44"/>
  <c r="G15" i="44"/>
  <c r="I16" i="43"/>
  <c r="G15" i="43"/>
  <c r="I18" i="42"/>
  <c r="G17" i="42"/>
  <c r="I16" i="41"/>
  <c r="G15" i="41"/>
  <c r="G15" i="40"/>
  <c r="E14" i="40"/>
  <c r="E15" i="1"/>
  <c r="C14" i="1"/>
  <c r="I15" i="50" l="1"/>
  <c r="K16" i="50"/>
  <c r="K16" i="49"/>
  <c r="I15" i="49"/>
  <c r="K16" i="48"/>
  <c r="I15" i="48"/>
  <c r="K16" i="47"/>
  <c r="I15" i="47"/>
  <c r="I14" i="46"/>
  <c r="K15" i="46"/>
  <c r="K16" i="45"/>
  <c r="I15" i="45"/>
  <c r="K16" i="44"/>
  <c r="I15" i="44"/>
  <c r="K16" i="43"/>
  <c r="I15" i="43"/>
  <c r="I17" i="42"/>
  <c r="K18" i="42"/>
  <c r="K16" i="41"/>
  <c r="I15" i="41"/>
  <c r="I15" i="40"/>
  <c r="G14" i="40"/>
  <c r="G15" i="1"/>
  <c r="E14" i="1"/>
  <c r="P13" i="1"/>
  <c r="M12" i="1"/>
  <c r="O10" i="1"/>
  <c r="L9" i="1"/>
  <c r="Q8" i="1"/>
  <c r="O13" i="1"/>
  <c r="L12" i="1"/>
  <c r="Q11" i="1"/>
  <c r="N10" i="1"/>
  <c r="P8" i="1"/>
  <c r="N12" i="1"/>
  <c r="P10" i="1"/>
  <c r="K9" i="1"/>
  <c r="N13" i="1"/>
  <c r="K12" i="1"/>
  <c r="P11" i="1"/>
  <c r="M10" i="1"/>
  <c r="O8" i="1"/>
  <c r="M13" i="1"/>
  <c r="O11" i="1"/>
  <c r="L10" i="1"/>
  <c r="Q9" i="1"/>
  <c r="N8" i="1"/>
  <c r="M9" i="1"/>
  <c r="L13" i="1"/>
  <c r="Q12" i="1"/>
  <c r="N11" i="1"/>
  <c r="K10" i="1"/>
  <c r="P9" i="1"/>
  <c r="M8" i="1"/>
  <c r="K11" i="1"/>
  <c r="K13" i="1"/>
  <c r="P12" i="1"/>
  <c r="M11" i="1"/>
  <c r="O9" i="1"/>
  <c r="L8" i="1"/>
  <c r="Q13" i="1"/>
  <c r="O12" i="1"/>
  <c r="L11" i="1"/>
  <c r="Q10" i="1"/>
  <c r="N9" i="1"/>
  <c r="K8" i="1"/>
  <c r="S16" i="50" l="1"/>
  <c r="K15" i="50"/>
  <c r="S16" i="49"/>
  <c r="K15" i="49"/>
  <c r="S16" i="48"/>
  <c r="K15" i="48"/>
  <c r="S16" i="47"/>
  <c r="K15" i="47"/>
  <c r="S15" i="46"/>
  <c r="K14" i="46"/>
  <c r="S16" i="45"/>
  <c r="K15" i="45"/>
  <c r="S16" i="44"/>
  <c r="K15" i="44"/>
  <c r="S16" i="43"/>
  <c r="K15" i="43"/>
  <c r="S18" i="42"/>
  <c r="K17" i="42"/>
  <c r="S16" i="41"/>
  <c r="K15" i="41"/>
  <c r="K15" i="40"/>
  <c r="I14" i="40"/>
  <c r="I15" i="1"/>
  <c r="G14" i="1"/>
  <c r="Y13" i="1"/>
  <c r="V12" i="1"/>
  <c r="S11" i="1"/>
  <c r="X10" i="1"/>
  <c r="U9" i="1"/>
  <c r="U12" i="1"/>
  <c r="T9" i="1"/>
  <c r="Y8" i="1"/>
  <c r="X13" i="1"/>
  <c r="W10" i="1"/>
  <c r="T11" i="1"/>
  <c r="V9" i="1"/>
  <c r="W13" i="1"/>
  <c r="T12" i="1"/>
  <c r="Y11" i="1"/>
  <c r="V10" i="1"/>
  <c r="S9" i="1"/>
  <c r="X8" i="1"/>
  <c r="S12" i="1"/>
  <c r="X11" i="1"/>
  <c r="U10" i="1"/>
  <c r="W8" i="1"/>
  <c r="W12" i="1"/>
  <c r="V13" i="1"/>
  <c r="U13" i="1"/>
  <c r="W11" i="1"/>
  <c r="T10" i="1"/>
  <c r="Y9" i="1"/>
  <c r="V8" i="1"/>
  <c r="U8" i="1"/>
  <c r="T13" i="1"/>
  <c r="Y12" i="1"/>
  <c r="V11" i="1"/>
  <c r="S10" i="1"/>
  <c r="X9" i="1"/>
  <c r="Y10" i="1"/>
  <c r="S8" i="1"/>
  <c r="S13" i="1"/>
  <c r="X12" i="1"/>
  <c r="U11" i="1"/>
  <c r="W9" i="1"/>
  <c r="T8" i="1"/>
  <c r="A22" i="50" l="1"/>
  <c r="C22" i="50" s="1"/>
  <c r="E22" i="50" s="1"/>
  <c r="G22" i="50" s="1"/>
  <c r="I22" i="50" s="1"/>
  <c r="K22" i="50" s="1"/>
  <c r="S22" i="50" s="1"/>
  <c r="A28" i="50" s="1"/>
  <c r="C28" i="50" s="1"/>
  <c r="E28" i="50" s="1"/>
  <c r="G28" i="50" s="1"/>
  <c r="I28" i="50" s="1"/>
  <c r="K28" i="50" s="1"/>
  <c r="S28" i="50" s="1"/>
  <c r="A34" i="50" s="1"/>
  <c r="C34" i="50" s="1"/>
  <c r="E34" i="50" s="1"/>
  <c r="G34" i="50" s="1"/>
  <c r="I34" i="50" s="1"/>
  <c r="K34" i="50" s="1"/>
  <c r="S34" i="50" s="1"/>
  <c r="A40" i="50" s="1"/>
  <c r="C40" i="50" s="1"/>
  <c r="E40" i="50" s="1"/>
  <c r="G40" i="50" s="1"/>
  <c r="I40" i="50" s="1"/>
  <c r="K40" i="50" s="1"/>
  <c r="S40" i="50" s="1"/>
  <c r="A46" i="50" s="1"/>
  <c r="C46" i="50" s="1"/>
  <c r="S15" i="50"/>
  <c r="A22" i="49"/>
  <c r="C22" i="49" s="1"/>
  <c r="E22" i="49" s="1"/>
  <c r="G22" i="49" s="1"/>
  <c r="I22" i="49" s="1"/>
  <c r="K22" i="49" s="1"/>
  <c r="S22" i="49" s="1"/>
  <c r="A28" i="49" s="1"/>
  <c r="C28" i="49" s="1"/>
  <c r="E28" i="49" s="1"/>
  <c r="G28" i="49" s="1"/>
  <c r="I28" i="49" s="1"/>
  <c r="K28" i="49" s="1"/>
  <c r="S28" i="49" s="1"/>
  <c r="A34" i="49" s="1"/>
  <c r="C34" i="49" s="1"/>
  <c r="E34" i="49" s="1"/>
  <c r="G34" i="49" s="1"/>
  <c r="I34" i="49" s="1"/>
  <c r="K34" i="49" s="1"/>
  <c r="S34" i="49" s="1"/>
  <c r="A40" i="49" s="1"/>
  <c r="C40" i="49" s="1"/>
  <c r="E40" i="49" s="1"/>
  <c r="G40" i="49" s="1"/>
  <c r="I40" i="49" s="1"/>
  <c r="K40" i="49" s="1"/>
  <c r="S40" i="49" s="1"/>
  <c r="A46" i="49" s="1"/>
  <c r="C46" i="49" s="1"/>
  <c r="S15" i="49"/>
  <c r="A22" i="48"/>
  <c r="C22" i="48" s="1"/>
  <c r="E22" i="48" s="1"/>
  <c r="G22" i="48" s="1"/>
  <c r="I22" i="48" s="1"/>
  <c r="K22" i="48" s="1"/>
  <c r="S22" i="48" s="1"/>
  <c r="A28" i="48" s="1"/>
  <c r="C28" i="48" s="1"/>
  <c r="E28" i="48" s="1"/>
  <c r="G28" i="48" s="1"/>
  <c r="I28" i="48" s="1"/>
  <c r="K28" i="48" s="1"/>
  <c r="S28" i="48" s="1"/>
  <c r="A34" i="48" s="1"/>
  <c r="C34" i="48" s="1"/>
  <c r="E34" i="48" s="1"/>
  <c r="G34" i="48" s="1"/>
  <c r="I34" i="48" s="1"/>
  <c r="K34" i="48" s="1"/>
  <c r="S34" i="48" s="1"/>
  <c r="A40" i="48" s="1"/>
  <c r="C40" i="48" s="1"/>
  <c r="E40" i="48" s="1"/>
  <c r="G40" i="48" s="1"/>
  <c r="I40" i="48" s="1"/>
  <c r="K40" i="48" s="1"/>
  <c r="S40" i="48" s="1"/>
  <c r="A46" i="48" s="1"/>
  <c r="C46" i="48" s="1"/>
  <c r="S15" i="48"/>
  <c r="A23" i="47"/>
  <c r="C23" i="47" s="1"/>
  <c r="E23" i="47" s="1"/>
  <c r="G23" i="47" s="1"/>
  <c r="I23" i="47" s="1"/>
  <c r="K23" i="47" s="1"/>
  <c r="S23" i="47" s="1"/>
  <c r="A30" i="47" s="1"/>
  <c r="C30" i="47" s="1"/>
  <c r="E30" i="47" s="1"/>
  <c r="G30" i="47" s="1"/>
  <c r="I30" i="47" s="1"/>
  <c r="K30" i="47" s="1"/>
  <c r="S30" i="47" s="1"/>
  <c r="A37" i="47" s="1"/>
  <c r="C37" i="47" s="1"/>
  <c r="E37" i="47" s="1"/>
  <c r="G37" i="47" s="1"/>
  <c r="I37" i="47" s="1"/>
  <c r="K37" i="47" s="1"/>
  <c r="S37" i="47" s="1"/>
  <c r="A43" i="47" s="1"/>
  <c r="C43" i="47" s="1"/>
  <c r="E43" i="47" s="1"/>
  <c r="G43" i="47" s="1"/>
  <c r="I43" i="47" s="1"/>
  <c r="K43" i="47" s="1"/>
  <c r="S43" i="47" s="1"/>
  <c r="A49" i="47" s="1"/>
  <c r="C49" i="47" s="1"/>
  <c r="S15" i="47"/>
  <c r="A22" i="46"/>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1" i="46" s="1"/>
  <c r="C41" i="46" s="1"/>
  <c r="E41" i="46" s="1"/>
  <c r="G41" i="46" s="1"/>
  <c r="I41" i="46" s="1"/>
  <c r="K41" i="46" s="1"/>
  <c r="S41" i="46" s="1"/>
  <c r="A46" i="46" s="1"/>
  <c r="C46" i="46" s="1"/>
  <c r="S14" i="46"/>
  <c r="A22" i="45"/>
  <c r="C22" i="45" s="1"/>
  <c r="E22" i="45" s="1"/>
  <c r="G22" i="45" s="1"/>
  <c r="I22" i="45" s="1"/>
  <c r="K22" i="45" s="1"/>
  <c r="S22" i="45" s="1"/>
  <c r="A28" i="45" s="1"/>
  <c r="C28" i="45" s="1"/>
  <c r="E28" i="45" s="1"/>
  <c r="G28" i="45" s="1"/>
  <c r="I28" i="45" s="1"/>
  <c r="K28" i="45" s="1"/>
  <c r="S28" i="45" s="1"/>
  <c r="A34" i="45" s="1"/>
  <c r="C34" i="45" s="1"/>
  <c r="E34" i="45" s="1"/>
  <c r="G34" i="45" s="1"/>
  <c r="I34" i="45" s="1"/>
  <c r="K34" i="45" s="1"/>
  <c r="S34" i="45" s="1"/>
  <c r="A40" i="45" s="1"/>
  <c r="C40" i="45" s="1"/>
  <c r="E40" i="45" s="1"/>
  <c r="G40" i="45" s="1"/>
  <c r="I40" i="45" s="1"/>
  <c r="K40" i="45" s="1"/>
  <c r="S40" i="45" s="1"/>
  <c r="A46" i="45" s="1"/>
  <c r="C46" i="45" s="1"/>
  <c r="S15" i="45"/>
  <c r="A22" i="44"/>
  <c r="C22" i="44" s="1"/>
  <c r="E22" i="44" s="1"/>
  <c r="G22" i="44" s="1"/>
  <c r="I22" i="44" s="1"/>
  <c r="K22" i="44" s="1"/>
  <c r="S22" i="44" s="1"/>
  <c r="A28" i="44" s="1"/>
  <c r="C28" i="44" s="1"/>
  <c r="E28" i="44" s="1"/>
  <c r="G28" i="44" s="1"/>
  <c r="I28" i="44" s="1"/>
  <c r="K28" i="44" s="1"/>
  <c r="S28" i="44" s="1"/>
  <c r="A34" i="44" s="1"/>
  <c r="C34" i="44" s="1"/>
  <c r="E34" i="44" s="1"/>
  <c r="G34" i="44" s="1"/>
  <c r="I34" i="44" s="1"/>
  <c r="K34" i="44" s="1"/>
  <c r="S34" i="44" s="1"/>
  <c r="A40" i="44" s="1"/>
  <c r="C40" i="44" s="1"/>
  <c r="E40" i="44" s="1"/>
  <c r="G40" i="44" s="1"/>
  <c r="I40" i="44" s="1"/>
  <c r="K40" i="44" s="1"/>
  <c r="S40" i="44" s="1"/>
  <c r="A46" i="44" s="1"/>
  <c r="C46" i="44" s="1"/>
  <c r="S15" i="44"/>
  <c r="A22" i="43"/>
  <c r="C22" i="43" s="1"/>
  <c r="E22" i="43" s="1"/>
  <c r="G22" i="43" s="1"/>
  <c r="I22" i="43" s="1"/>
  <c r="K22" i="43" s="1"/>
  <c r="S22" i="43" s="1"/>
  <c r="A28" i="43" s="1"/>
  <c r="C28" i="43" s="1"/>
  <c r="E28" i="43" s="1"/>
  <c r="G28" i="43" s="1"/>
  <c r="I28" i="43" s="1"/>
  <c r="K28" i="43" s="1"/>
  <c r="S28" i="43" s="1"/>
  <c r="A35" i="43" s="1"/>
  <c r="C35" i="43" s="1"/>
  <c r="E35" i="43" s="1"/>
  <c r="G35" i="43" s="1"/>
  <c r="I35" i="43" s="1"/>
  <c r="K35" i="43" s="1"/>
  <c r="S35" i="43" s="1"/>
  <c r="A41" i="43" s="1"/>
  <c r="C41" i="43" s="1"/>
  <c r="E41" i="43" s="1"/>
  <c r="G41" i="43" s="1"/>
  <c r="I41" i="43" s="1"/>
  <c r="K41" i="43" s="1"/>
  <c r="S41" i="43" s="1"/>
  <c r="A47" i="43" s="1"/>
  <c r="C47" i="43" s="1"/>
  <c r="S15" i="43"/>
  <c r="A24" i="42"/>
  <c r="C24" i="42" s="1"/>
  <c r="E24" i="42" s="1"/>
  <c r="G24" i="42" s="1"/>
  <c r="I24" i="42" s="1"/>
  <c r="K24" i="42" s="1"/>
  <c r="S24" i="42" s="1"/>
  <c r="A30" i="42" s="1"/>
  <c r="C30" i="42" s="1"/>
  <c r="E30" i="42" s="1"/>
  <c r="G30" i="42" s="1"/>
  <c r="S17" i="42"/>
  <c r="A22" i="4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E40" i="41" s="1"/>
  <c r="G40" i="41" s="1"/>
  <c r="I40" i="41" s="1"/>
  <c r="K40" i="41" s="1"/>
  <c r="S40" i="41" s="1"/>
  <c r="A46" i="41" s="1"/>
  <c r="C46" i="41" s="1"/>
  <c r="S15" i="41"/>
  <c r="S15" i="40"/>
  <c r="K14" i="40"/>
  <c r="K15" i="1"/>
  <c r="K14" i="1" s="1"/>
  <c r="I14" i="1"/>
  <c r="I30" i="42" l="1"/>
  <c r="K30" i="42" s="1"/>
  <c r="S30" i="42" s="1"/>
  <c r="A36" i="42" s="1"/>
  <c r="C36" i="42" s="1"/>
  <c r="E36" i="42" s="1"/>
  <c r="G36" i="42" s="1"/>
  <c r="I36" i="42" s="1"/>
  <c r="K36" i="42" s="1"/>
  <c r="S36" i="42" s="1"/>
  <c r="A42" i="42" s="1"/>
  <c r="C42" i="42" s="1"/>
  <c r="E42" i="42" s="1"/>
  <c r="G42" i="42" s="1"/>
  <c r="I42" i="42" s="1"/>
  <c r="K42" i="42" s="1"/>
  <c r="S42" i="42" s="1"/>
  <c r="A48" i="42" s="1"/>
  <c r="C48" i="42" s="1"/>
  <c r="A21" i="40"/>
  <c r="C21" i="40" s="1"/>
  <c r="E21" i="40" s="1"/>
  <c r="G21" i="40" s="1"/>
  <c r="I21" i="40" s="1"/>
  <c r="K21" i="40" s="1"/>
  <c r="S21" i="40" s="1"/>
  <c r="A27" i="40" s="1"/>
  <c r="C27" i="40" s="1"/>
  <c r="E27" i="40" s="1"/>
  <c r="G27" i="40" s="1"/>
  <c r="I27" i="40" s="1"/>
  <c r="K27" i="40" s="1"/>
  <c r="S27" i="40" s="1"/>
  <c r="A33" i="40" s="1"/>
  <c r="C33" i="40" s="1"/>
  <c r="E33" i="40" s="1"/>
  <c r="G33" i="40" s="1"/>
  <c r="I33" i="40" s="1"/>
  <c r="K33" i="40" s="1"/>
  <c r="S33" i="40" s="1"/>
  <c r="A39" i="40" s="1"/>
  <c r="C39" i="40" s="1"/>
  <c r="E39" i="40" s="1"/>
  <c r="G39" i="40" s="1"/>
  <c r="I39" i="40" s="1"/>
  <c r="K39" i="40" s="1"/>
  <c r="S39" i="40" s="1"/>
  <c r="A45" i="40" s="1"/>
  <c r="C45" i="40" s="1"/>
  <c r="S14" i="40"/>
  <c r="S15" i="1"/>
  <c r="S14" i="1" s="1"/>
  <c r="A21" i="1" l="1"/>
  <c r="C21" i="1" s="1"/>
  <c r="E21" i="1" l="1"/>
  <c r="G21" i="1" l="1"/>
  <c r="I21" i="1" s="1"/>
  <c r="K21" i="1" s="1"/>
  <c r="S21" i="1" l="1"/>
  <c r="A27" i="1" l="1"/>
  <c r="C27" i="1" l="1"/>
  <c r="E27" i="1" l="1"/>
  <c r="G27" i="1" l="1"/>
  <c r="I27" i="1" s="1"/>
  <c r="K27" i="1" s="1"/>
  <c r="S27" i="1" l="1"/>
  <c r="A33" i="1" l="1"/>
  <c r="C33" i="1" l="1"/>
  <c r="E33" i="1" l="1"/>
  <c r="G33" i="1" l="1"/>
  <c r="I33" i="1" s="1"/>
  <c r="K33" i="1" s="1"/>
  <c r="S33" i="1" l="1"/>
  <c r="A39" i="1" l="1"/>
  <c r="C39" i="1" l="1"/>
  <c r="E39" i="1" l="1"/>
  <c r="G39" i="1" l="1"/>
  <c r="I39" i="1" s="1"/>
  <c r="K39" i="1" s="1"/>
  <c r="S39" i="1" l="1"/>
  <c r="A45" i="1" l="1"/>
  <c r="C45" i="1" l="1"/>
</calcChain>
</file>

<file path=xl/sharedStrings.xml><?xml version="1.0" encoding="utf-8"?>
<sst xmlns="http://schemas.openxmlformats.org/spreadsheetml/2006/main" count="561" uniqueCount="133">
  <si>
    <t>Notas</t>
  </si>
  <si>
    <t>Plantillas de calendario de Vertex42</t>
  </si>
  <si>
    <t>https://www.vertex42.com/calendars/</t>
  </si>
  <si>
    <t>PLANTILLAS DE CALENDARIO de Vertex42.COM</t>
  </si>
  <si>
    <r>
      <t>Paso 1:</t>
    </r>
    <r>
      <rPr>
        <b/>
        <sz val="12"/>
        <color theme="1" tint="0.34998626667073579"/>
        <rFont val="Calibri"/>
        <family val="2"/>
        <scheme val="minor"/>
      </rPr>
      <t xml:space="preserve"> Escribir el año y el mes de inicio</t>
    </r>
  </si>
  <si>
    <r>
      <t>Paso 2:</t>
    </r>
    <r>
      <rPr>
        <b/>
        <sz val="12"/>
        <color theme="1" tint="0.34998626667073579"/>
        <rFont val="Calibri"/>
        <family val="2"/>
        <scheme val="minor"/>
      </rPr>
      <t xml:space="preserve"> Elegir el día de inicio</t>
    </r>
  </si>
  <si>
    <r>
      <t>Paso 3:</t>
    </r>
    <r>
      <rPr>
        <b/>
        <sz val="12"/>
        <color theme="1" tint="0.34998626667073579"/>
        <rFont val="Calibri"/>
        <family val="2"/>
        <scheme val="minor"/>
      </rPr>
      <t xml:space="preserve"> Personalizar las fuentes o colores del tema</t>
    </r>
  </si>
  <si>
    <r>
      <t>Paso 4:</t>
    </r>
    <r>
      <rPr>
        <b/>
        <sz val="12"/>
        <color theme="1" tint="0.34998626667073579"/>
        <rFont val="Calibri"/>
        <family val="2"/>
        <scheme val="minor"/>
      </rPr>
      <t xml:space="preserve"> Imprimir en papel o PDF</t>
    </r>
  </si>
  <si>
    <t>Año</t>
  </si>
  <si>
    <t>Mes de inicio</t>
  </si>
  <si>
    <t>Día de inicio de la semana</t>
  </si>
  <si>
    <t>Vaya a Diseño de página &gt; Temas para elegir</t>
  </si>
  <si>
    <t>distintos colores y fuentes.</t>
  </si>
  <si>
    <t>Imprimir todo el libro o</t>
  </si>
  <si>
    <t>solo las hojas de cálculo seleccionadas.</t>
  </si>
  <si>
    <t>Información sobre esta plantilla</t>
  </si>
  <si>
    <t>Cree e imprima un calendario de 12 meses para su familia, empresa o centro educativo con esta plantilla proporcionada por Vertex42.com. Escriba el año y el mes de inicio, después elija si empezar cada semana en domingo o lunes. Los pequeños calendarios del mes anterior y el mes siguiente en la parte superior de la página proporcionan una útil referencia. Comparta y edite en colaboración o imprima un calendario para la pared, escritorio, frigorífico u organizador. Funciona con 2018, 2019, 2010, etc.</t>
  </si>
  <si>
    <t>Más plantillas de calendario</t>
  </si>
  <si>
    <t>Visite Vertex42.com para descargar una variedad de plantillas de calendario.</t>
  </si>
  <si>
    <t>Información sobre Vertex42</t>
  </si>
  <si>
    <t>Vertex42.com ofrece más de 300 plantillas de hojas de cálculo de diseño profesional para empresas, hogares y centros educativos (la mayoría se puede descargar de forma gratuita). Su colección incluye una amplia variedad de calendarios, planificadores y programaciones, así como hojas de cálculo para las finanzas personales: para la administración de presupuestos, la reducción de deudas y la amortización de préstamos.</t>
  </si>
  <si>
    <t>Las empresas encontrarán plantillas de facturas, partes de horas, informes financieros, planificación de proyectos y plantillas para hacer un seguimiento del inventario. Los profesores y los estudiantes encontrarán recursos como programaciones de clases, libros de calificaciones y hojas de asistencia. Organice su vida familiar con planificadores de comidas, listas y registros de ejercicio. Cada plantilla ha sido cuidadosamente diseñada, perfeccionada y mejorada a lo largo del tiempo gracias a los comentarios de miles de usuarios.</t>
  </si>
  <si>
    <t xml:space="preserve">Comité de lo Contencioso Administrativo de la Guajira </t>
  </si>
  <si>
    <t xml:space="preserve"> </t>
  </si>
  <si>
    <t>Cómite Nacional del SIGCMA  8:00 am a 12:00 pm</t>
  </si>
  <si>
    <t>Comité de lo Contencioso Administrativo de la Guajira 8:30 am a 10.30 am</t>
  </si>
  <si>
    <t>Comité de lo Contencioso Administrativo a Nivel Nacional 8:30 am a 10:30 am</t>
  </si>
  <si>
    <t>Comité de lo Contencioso Administrativo de la Guajira  8:30 am a 10:30 am</t>
  </si>
  <si>
    <t>Comité de lo Contencioso Administrativo de la Guajira 8:30 am a 10:30 am</t>
  </si>
  <si>
    <t>Comité del Sistema Penal Acusatorio, Ejecución de Penas y Medidas de Seguridad y Sistema de Responsabilidad para Adolescentes a Nivel Nacional 8.30 am a 10.30 AM</t>
  </si>
  <si>
    <t>Comité Juzgados Civiles y de Ejecución de Sentencias  a Nivel Nacional 8.30 am a 10:30 am</t>
  </si>
  <si>
    <t>Comité de Restitución de Tierras a Nivel Nacional 8:30 am a 10:30 am</t>
  </si>
  <si>
    <t>Reunión Grupo SIGCMA          8:00 am a 12:00 pm</t>
  </si>
  <si>
    <t>Seguimiento Planes de Acción SIGCMA 8:30 am a 10:30 am</t>
  </si>
  <si>
    <t>Comité Juzgados de Itagui, Envigado, Armenia y Chaparral (todas las especialidades) y Centros de Servicio a Nivel Nacional 8:30 am a 10:30 am</t>
  </si>
  <si>
    <t>Reunión Planeación SIGCMA 2021</t>
  </si>
  <si>
    <t>Reunión de revisión del Informe de Gestión e Informe al Congreso</t>
  </si>
  <si>
    <t>Reunión SIGCMA presentación del Informe de Gestión e Informe al Congreso al despacho líder del SIGCMA</t>
  </si>
  <si>
    <t>Jornada de Inducción del Sistema de Gestión Ambiental al grupo de proyectos especiales de infraestructura</t>
  </si>
  <si>
    <t>Reunión grupo T-2020 Actualización de la Norma y Guia Tecnica de la Rama Judicial con el ente certificador Icontec</t>
  </si>
  <si>
    <t>Actualización de la caracterización del proceso de Gestión Administrativa</t>
  </si>
  <si>
    <t>Actualización de la caracterización de Compras Públicas</t>
  </si>
  <si>
    <t>Actualización de la caracterización del  grupo de proyectos especiales de Infraestructura</t>
  </si>
  <si>
    <t xml:space="preserve">Reunión SIGCMA con la Coordinación del Sistema del Sistema de Gestión Ambiental 8:30 am a 10:30 am </t>
  </si>
  <si>
    <t>PLANEACIÓN SIGCMA 2021
SISTEMA INTEGRADO DE GESTIÓN Y CONTROL DE LA CALIDAD Y DEL MEDIO AMBIENTE</t>
  </si>
  <si>
    <t>SIGCMA</t>
  </si>
  <si>
    <t>Auditorias Externas SIGCMA</t>
  </si>
  <si>
    <t>Auditorias Externa sSIGCMA</t>
  </si>
  <si>
    <t>Comité de Profesionales de Enlace SIGCMA 8:00 am a 12:00 pm</t>
  </si>
  <si>
    <t>Comité de Profesionales de Enlace SIGCMA  8:00 am a 12:00 pm</t>
  </si>
  <si>
    <t>Cómite Nacional del SIGCMA 8:00 am a 12:00 pm</t>
  </si>
  <si>
    <t xml:space="preserve">Cómite Nacional del SIGCMA 8:00 am a 12:00 pm </t>
  </si>
  <si>
    <t xml:space="preserve">Comité de Profesionales de Enlace SIGCMA  8:00 am a 12:00 pm </t>
  </si>
  <si>
    <t xml:space="preserve">Cómite Nacional del SIGCMA  8:00 am a 12:00 pm </t>
  </si>
  <si>
    <t>Revisión y ajuste a los planes de acción despendencia judiciales</t>
  </si>
  <si>
    <t>Capacitación de la Norma Técnica de la Rama Judicial Complejo Paloquemao y Dependencias Judiciales Certificadas 10:00 AM A 12:30 AM</t>
  </si>
  <si>
    <t>Capacitacion y elaboracion matriz de riesgos dependencias administrativa 8:30 a 12:30 am</t>
  </si>
  <si>
    <t>Capacitacion y elaboracion del Informe de Revisión para la Alta Dirección dependencias administrativa 8:30 a 12:30 am</t>
  </si>
  <si>
    <t>Capacitacion y elaboracion del Informe de Revisión para la Alta Dirección dependencias judiciales 2:30 pm a 5:00 pm</t>
  </si>
  <si>
    <t xml:space="preserve">Publicación Web Site SIGCMA Planes de Acción dependencias judiciales </t>
  </si>
  <si>
    <t>Publicación Web Site SIGCMA de los documentos: Matriz de Riesgo, Informe de Revisión para la Alta Dirección,  Acta de Aprobacion y Segumientos</t>
  </si>
  <si>
    <t xml:space="preserve">Primer Ciclo de Auditoría Interna Remotas 2021  </t>
  </si>
  <si>
    <t xml:space="preserve">Segundo Ciclo de Auditoría Interna Presencial 2021  para las sedes que presentaron no conformidades </t>
  </si>
  <si>
    <t>Planes de Mejoramiento de las Auditorias Internas Remotas del SIGCMA</t>
  </si>
  <si>
    <t>Elaboración de Planes de Mejoramiento Auditorías Externas SIGCMA</t>
  </si>
  <si>
    <t>Implementación e Implantación del SIGCMA Oficina Judicial de Manizales 8:30 a 12:30 pm</t>
  </si>
  <si>
    <t>Plazo maximo de la entrega de los documentos: Matriz de Riesgo, Informe de Revisión para la Alta Dirección y Acta de Aprobacion modelo enviado por la Coordinación Nacional del SIGCMA</t>
  </si>
  <si>
    <t>Reunión de Proyectos Transversales de 8:00 am a 12:00 AM</t>
  </si>
  <si>
    <t>Día Ambiental 2:30 a 4:00 pm</t>
  </si>
  <si>
    <t>Plazo maximo entrega de los Planes de Accion de los Despachos Judiciales certificados y Autodiagnóstico Ambiental Seccionales</t>
  </si>
  <si>
    <t xml:space="preserve">Establecimiento de plan de trabajo Ambiental para cada seccional </t>
  </si>
  <si>
    <t xml:space="preserve">Análisis de objetivos metas e indicadores ambientales </t>
  </si>
  <si>
    <t xml:space="preserve">Comité ambiental del Palacio de Justicia </t>
  </si>
  <si>
    <t xml:space="preserve"> Comité ambiental del Palacio de Justicia </t>
  </si>
  <si>
    <t>Registro generación de RESPEL (IDEAM)</t>
  </si>
  <si>
    <t>Reunión de la Coordinación Ambiental (Acuerdo PSAA14-10161)</t>
  </si>
  <si>
    <t xml:space="preserve">Reunión Ambiental Despacho Unidad Administrativa </t>
  </si>
  <si>
    <t>Reunión mensual Centro Administrativo del Palacio de Justicia</t>
  </si>
  <si>
    <t xml:space="preserve">Reunión Mensual del   Sistema de Gestión Ambiental Pereira </t>
  </si>
  <si>
    <t>Capacitacion y elaboracion matriz de riesgos dependencias judiciales 1:30 a 5:00 pm</t>
  </si>
  <si>
    <t>Comité Nacional del SIGCMA: 8:00 a.m. – 12:00 m</t>
  </si>
  <si>
    <t>Capacitación y elaboración del Informe de Revisión para la Alta Dirección dependencias judiciales 2:30 pm a 5:00 pm</t>
  </si>
  <si>
    <t xml:space="preserve">Preparación  para las auditorías Internas SIGCMA Dependencias Administrativas  8:00 am a 12:30 pm </t>
  </si>
  <si>
    <t>Preparación  para las auditorías Internas SIGCMA Dependencias Judiciales 2:30 pm a 5:00 pm</t>
  </si>
  <si>
    <t>Preparación  para las auditorías Externas SIGCMA Dependencias Administrativas  8:00 am a 12:30 pm  y de 2:30 pm a 5:00 pm</t>
  </si>
  <si>
    <t>Preparación  para las auditorías Externas SIGCMA Dependencias Judiciales  2:00 am a 5:00 pm</t>
  </si>
  <si>
    <t xml:space="preserve">Priorizacón de Seccionales con base a los resultados del autodiagnóstico </t>
  </si>
  <si>
    <t xml:space="preserve">Ajustes  de objetivos y metas de desempeño ambiental </t>
  </si>
  <si>
    <t xml:space="preserve">Recolección de información para el análisis de indicadores </t>
  </si>
  <si>
    <t xml:space="preserve">Recolección de información para el análisis de indicadores Ambientales </t>
  </si>
  <si>
    <t>Recolección de información para el análisis de indicadores Ambientales</t>
  </si>
  <si>
    <t xml:space="preserve">Actualización de los requisitos para contratistas y proveedores </t>
  </si>
  <si>
    <t xml:space="preserve">Revisión y actualización de matriz de requisitos legales ambientales </t>
  </si>
  <si>
    <t>Actualización matriz de aspectos e impactos ambientales</t>
  </si>
  <si>
    <t xml:space="preserve">Actualización matriz de riesgos y oportunidades </t>
  </si>
  <si>
    <t xml:space="preserve">Inspecciones locativas </t>
  </si>
  <si>
    <t xml:space="preserve">Actualización inventarios de residuos </t>
  </si>
  <si>
    <t xml:space="preserve">Divulgación de estandarización de  las sustancias químicas </t>
  </si>
  <si>
    <t xml:space="preserve">Revisión y actualización del plan de emergencias y análisis de vulnerabilidad </t>
  </si>
  <si>
    <t xml:space="preserve">Simulacros </t>
  </si>
  <si>
    <t>Divulgación actualizaciones Sistema de Gestión Ambiental</t>
  </si>
  <si>
    <t>Revisión de los PON establecidos y actualización de los mismos Sistema de Gestión Ambiental</t>
  </si>
  <si>
    <t>Publicación Programa de Auditorías Internas ajustado y Publicación Formato y Modelo Informe de revisión por la Dirección y Modelo de Acta</t>
  </si>
  <si>
    <t>Taller de Auditores Internos SIGCMA 8:30 a.m. – 12:00 m</t>
  </si>
  <si>
    <t>Capacitación y verificación de condiciones para evaluación y certificación de Sellos de Bioseguridad: Huella de Confianza (Directores Seccionales de Administración Judicial, Coordinaciones Administrativas) 8:00- 10:30 a.m.</t>
  </si>
  <si>
    <t>Ultima fecha para diligenciamiento del instrumento de Auditoria Interna ciclo 2021</t>
  </si>
  <si>
    <t>Remisión  por parte de la Coordinación del SIGCMA a los Auditores del Instrumento Diligenciado</t>
  </si>
  <si>
    <t>Publicación en el WEB Site de: Plan de Acción, Matriz de Riesgo, Informe de Revisión para la Alta Dirección y Acta de Aprobación y Concertación  fechas de Auditoría Interna con el Auditor Líder (Verificación de requisitos)</t>
  </si>
  <si>
    <t>Ultimo fecha para la elaboración Informe de Auditorías Internas (Auditor Líder)</t>
  </si>
  <si>
    <t xml:space="preserve">Última fecha de socialización Informe de Auditoría Interna (Auditor Líder) </t>
  </si>
  <si>
    <t>Última fecha de remisión de Informes de Auditoría con todos los documentos soportes a la Coordinación Nacional del SIGCMA (Auditor Líder – Auditor)</t>
  </si>
  <si>
    <t>Publicación de los Informes de Auditoría Interna en el WEB Site</t>
  </si>
  <si>
    <t>Preparación  para las auditorías Externas  del SIGCMA Dependencias Administrativas  8:00 am a 12:30 pm  y de 2:30 pm a 5:00 pm</t>
  </si>
  <si>
    <t>Proceso de Planificación Auditorías Externas Ciclo 2021</t>
  </si>
  <si>
    <t>Aprobación Planificación Auditorias Externas por parte del Ente Certificador</t>
  </si>
  <si>
    <t>Socialización y Publicación Programa de Auditorías Externas Ciclo 2021</t>
  </si>
  <si>
    <t>Consolidación Informe  de Auditorías Externas</t>
  </si>
  <si>
    <t>Presentación Informe Preliminar de Auditorías Consejo Directivo del Ente Certificador</t>
  </si>
  <si>
    <t>Elaboración y Presentación de los Planes de Mejora al Ente Certificador para aprobación</t>
  </si>
  <si>
    <t>Evento Nacional del SIGCMA</t>
  </si>
  <si>
    <r>
      <rPr>
        <b/>
        <sz val="8"/>
        <color theme="0"/>
        <rFont val="Calibri"/>
        <family val="2"/>
        <scheme val="minor"/>
      </rPr>
      <t xml:space="preserve">Evento: </t>
    </r>
    <r>
      <rPr>
        <sz val="8"/>
        <color theme="0"/>
        <rFont val="Calibri"/>
        <family val="2"/>
        <scheme val="minor"/>
      </rPr>
      <t>Formación, Normalización y Estandarización de la Plataforma Estratégica del SIGCMA despachos Judiciales certificados Restitución de Tierras en la ciudad de Santa Marta</t>
    </r>
  </si>
  <si>
    <r>
      <rPr>
        <b/>
        <sz val="8"/>
        <color theme="0"/>
        <rFont val="Calibri"/>
        <family val="2"/>
        <scheme val="minor"/>
      </rPr>
      <t>Evento</t>
    </r>
    <r>
      <rPr>
        <sz val="8"/>
        <color theme="0"/>
        <rFont val="Calibri"/>
        <family val="2"/>
        <scheme val="minor"/>
      </rPr>
      <t>:Formación, Normalización y Estandarización de la Plataforma Estratégica del SIGCMA despachos Judiciales certificados Restitución de Tierras en la ciudad de Santa Marta</t>
    </r>
  </si>
  <si>
    <r>
      <rPr>
        <b/>
        <sz val="8"/>
        <color theme="0"/>
        <rFont val="Calibri"/>
        <family val="2"/>
        <scheme val="minor"/>
      </rPr>
      <t xml:space="preserve">Evento </t>
    </r>
    <r>
      <rPr>
        <sz val="8"/>
        <color theme="0"/>
        <rFont val="Calibri"/>
        <family val="2"/>
        <scheme val="minor"/>
      </rPr>
      <t>: Formación, Normalización y Estandarización de la Plataforma Estratégica del SIGCMA despachos Judiciales Penales Certificados en la ciudad de Cartagena</t>
    </r>
  </si>
  <si>
    <r>
      <rPr>
        <b/>
        <sz val="8"/>
        <color theme="0"/>
        <rFont val="Calibri"/>
        <family val="2"/>
        <scheme val="minor"/>
      </rPr>
      <t>Evento</t>
    </r>
    <r>
      <rPr>
        <sz val="8"/>
        <color theme="0"/>
        <rFont val="Calibri"/>
        <family val="2"/>
        <scheme val="minor"/>
      </rPr>
      <t xml:space="preserve"> : Formación, Normalización y Estandarización de la Plataforma Estratégica del SIGCMA despachos Judiciales Penales Certificados en la ciudad de Cartagena</t>
    </r>
  </si>
  <si>
    <r>
      <rPr>
        <b/>
        <sz val="8"/>
        <color theme="0"/>
        <rFont val="Calibri"/>
        <family val="2"/>
        <scheme val="minor"/>
      </rPr>
      <t>Evento:</t>
    </r>
    <r>
      <rPr>
        <sz val="8"/>
        <color theme="0"/>
        <rFont val="Calibri"/>
        <family val="2"/>
        <scheme val="minor"/>
      </rPr>
      <t xml:space="preserve"> Líderes de Proceso del Nivel Central y Lideres de Proceso y Profesionales del Nivel Seccional: Preparación Auditorías Externas en la ciudad de Cartagena.</t>
    </r>
  </si>
  <si>
    <r>
      <rPr>
        <b/>
        <sz val="8"/>
        <color theme="0"/>
        <rFont val="Calibri"/>
        <family val="2"/>
        <scheme val="minor"/>
      </rPr>
      <t>Evento</t>
    </r>
    <r>
      <rPr>
        <sz val="8"/>
        <color theme="0"/>
        <rFont val="Calibri"/>
        <family val="2"/>
        <scheme val="minor"/>
      </rPr>
      <t>:Líderes de Proceso del Nivel Central y Lideres de Proceso y Profesionales del Nivel Seccional: Preparación Auditorías Externas en la ciudad de Cartagena.</t>
    </r>
  </si>
  <si>
    <r>
      <rPr>
        <b/>
        <sz val="8"/>
        <color theme="0"/>
        <rFont val="Calibri"/>
        <family val="2"/>
        <scheme val="minor"/>
      </rPr>
      <t>Evento</t>
    </r>
    <r>
      <rPr>
        <sz val="8"/>
        <color theme="0"/>
        <rFont val="Calibri"/>
        <family val="2"/>
        <scheme val="minor"/>
      </rPr>
      <t>:Líderes de Proceso del Nivel Central y Lideres de Proceso y Profesionales del Nivel Seccional:Preparación Auditorías Externas en la ciudad de Cartagena.</t>
    </r>
  </si>
  <si>
    <r>
      <rPr>
        <b/>
        <sz val="8"/>
        <color theme="0"/>
        <rFont val="Calibri"/>
        <family val="2"/>
        <scheme val="minor"/>
      </rPr>
      <t>Evento:</t>
    </r>
    <r>
      <rPr>
        <sz val="8"/>
        <color theme="0"/>
        <rFont val="Calibri"/>
        <family val="2"/>
        <scheme val="minor"/>
      </rPr>
      <t xml:space="preserve"> Formación, Normalización y Estandarización de la Plataforma Estratégica del SIGCMA despachos Judiciales Jurisdicción de lo Contencioso Administrativo en la ciudad de Santa Martha</t>
    </r>
  </si>
  <si>
    <r>
      <rPr>
        <b/>
        <sz val="8"/>
        <color theme="0"/>
        <rFont val="Calibri"/>
        <family val="2"/>
        <scheme val="minor"/>
      </rPr>
      <t>Evento</t>
    </r>
    <r>
      <rPr>
        <sz val="8"/>
        <color theme="0"/>
        <rFont val="Calibri"/>
        <family val="2"/>
        <scheme val="minor"/>
      </rPr>
      <t>: Formación, Normalización y Estandarización de la Plataforma Estratégica del SIGCMA despachos Judiciales Jurisdicción de lo Contencioso Administrativo en la ciudad de Santa Martha</t>
    </r>
  </si>
  <si>
    <r>
      <rPr>
        <b/>
        <sz val="8"/>
        <color theme="0"/>
        <rFont val="Calibri"/>
        <family val="2"/>
        <scheme val="minor"/>
      </rPr>
      <t>Evento:</t>
    </r>
    <r>
      <rPr>
        <sz val="8"/>
        <color theme="0"/>
        <rFont val="Calibri"/>
        <family val="2"/>
        <scheme val="minor"/>
      </rPr>
      <t xml:space="preserve"> Formación, Normalización y Estandarización de la Plataforma Estratégica del Sistema de Gestión Ambiental en la ciudad de Pereira</t>
    </r>
  </si>
  <si>
    <r>
      <rPr>
        <b/>
        <sz val="8"/>
        <color theme="0"/>
        <rFont val="Calibri"/>
        <family val="2"/>
        <scheme val="minor"/>
      </rPr>
      <t>Evento</t>
    </r>
    <r>
      <rPr>
        <sz val="8"/>
        <color theme="0"/>
        <rFont val="Calibri"/>
        <family val="2"/>
        <scheme val="minor"/>
      </rPr>
      <t>: Formación, Normalización y Estandarización de la Plataforma Estratégica del Sistema de Gestión Ambiental en la ciudad de Pereira</t>
    </r>
  </si>
  <si>
    <r>
      <rPr>
        <b/>
        <sz val="8"/>
        <color theme="0"/>
        <rFont val="Calibri"/>
        <family val="2"/>
        <scheme val="minor"/>
      </rPr>
      <t>Evento:</t>
    </r>
    <r>
      <rPr>
        <sz val="8"/>
        <color theme="0"/>
        <rFont val="Calibri"/>
        <family val="2"/>
        <scheme val="minor"/>
      </rPr>
      <t xml:space="preserve"> Formación, Normalización y Estandarización de la Plataforma Estratégica del SIGCMA despachos Judiciales certificados Juzgados Civiles en la ciudad de Cartagena</t>
    </r>
  </si>
  <si>
    <r>
      <rPr>
        <b/>
        <sz val="8"/>
        <color theme="0"/>
        <rFont val="Calibri"/>
        <family val="2"/>
        <scheme val="minor"/>
      </rPr>
      <t>Evento</t>
    </r>
    <r>
      <rPr>
        <sz val="8"/>
        <color theme="0"/>
        <rFont val="Calibri"/>
        <family val="2"/>
        <scheme val="minor"/>
      </rPr>
      <t>: Formación, Normalización y Estandarización de la Plataforma Estratégica del SIGCMA despachos Judiciales certificados Juzgados Civiles en la ciudad de Cartagena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</si>
</sst>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 &quot;€&quot;_-;\-* #,##0\ &quot;€&quot;_-;_-* &quot;-&quot;\ &quot;€&quot;_-;_-@_-"/>
    <numFmt numFmtId="165" formatCode="_-* #,##0.00\ &quot;€&quot;_-;\-* #,##0.00\ &quot;€&quot;_-;_-* &quot;-&quot;??\ &quot;€&quot;_-;_-@_-"/>
    <numFmt numFmtId="166" formatCode="_(* #,##0_);_(* \(#,##0\);_(* &quot;-&quot;_);_(@_)"/>
    <numFmt numFmtId="167" formatCode="_(* #,##0.00_);_(* \(#,##0.00\);_(* &quot;-&quot;??_);_(@_)"/>
    <numFmt numFmtId="168" formatCode="dddd"/>
    <numFmt numFmtId="169" formatCode="d"/>
    <numFmt numFmtId="170" formatCode="mmmm\ &quot;de&quot;\ yyyy;@"/>
    <numFmt numFmtId="171" formatCode="mmmm\ \'yy;@"/>
  </numFmts>
  <fonts count="93" x14ac:knownFonts="1">
    <font>
      <sz val="10"/>
      <name val="Arial"/>
      <family val="2"/>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b/>
      <sz val="9"/>
      <color theme="4"/>
      <name val="Calibri"/>
      <family val="2"/>
      <scheme val="min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sz val="10"/>
      <color theme="0" tint="-0.34998626667073579"/>
      <name val="Arial"/>
      <family val="2"/>
    </font>
    <font>
      <b/>
      <sz val="12"/>
      <color theme="4" tint="-0.249977111117893"/>
      <name val="Calibri"/>
      <family val="2"/>
      <scheme val="minor"/>
    </font>
    <font>
      <b/>
      <sz val="12"/>
      <color theme="1" tint="0.34998626667073579"/>
      <name val="Calibri"/>
      <family val="2"/>
      <scheme val="minor"/>
    </font>
    <font>
      <b/>
      <sz val="10"/>
      <color theme="0"/>
      <name val="Calibri"/>
      <family val="2"/>
      <scheme val="minor"/>
    </font>
    <font>
      <b/>
      <sz val="10"/>
      <name val="Calibri"/>
      <family val="2"/>
      <scheme val="minor"/>
    </font>
    <font>
      <sz val="10"/>
      <color theme="1" tint="0.249977111117893"/>
      <name val="Calibri"/>
      <family val="2"/>
      <scheme val="minor"/>
    </font>
    <font>
      <sz val="11"/>
      <color theme="1" tint="0.499984740745262"/>
      <name val="Calibri"/>
      <family val="2"/>
      <scheme val="minor"/>
    </font>
    <font>
      <b/>
      <sz val="16"/>
      <color theme="4" tint="-0.249977111117893"/>
      <name val="Calibri"/>
      <family val="2"/>
      <scheme val="major"/>
    </font>
    <font>
      <sz val="20"/>
      <name val="Calibri"/>
      <family val="2"/>
      <scheme val="major"/>
    </font>
    <font>
      <sz val="11"/>
      <color rgb="FF1D2129"/>
      <name val="Calibri"/>
      <family val="2"/>
      <scheme val="minor"/>
    </font>
    <font>
      <u/>
      <sz val="11"/>
      <color indexed="12"/>
      <name val="Arial"/>
      <family val="2"/>
    </font>
    <font>
      <u/>
      <sz val="10"/>
      <color theme="11"/>
      <name val="Arial"/>
      <family val="2"/>
    </font>
    <font>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4" tint="-0.499984740745262"/>
      <name val="Calibri"/>
      <family val="2"/>
      <scheme val="minor"/>
    </font>
    <font>
      <sz val="8"/>
      <color rgb="FF7030A0"/>
      <name val="Calibri"/>
      <family val="2"/>
      <scheme val="minor"/>
    </font>
    <font>
      <b/>
      <sz val="8"/>
      <color rgb="FF7030A0"/>
      <name val="Calibri"/>
      <family val="2"/>
      <scheme val="minor"/>
    </font>
    <font>
      <b/>
      <sz val="8"/>
      <color theme="5" tint="-0.499984740745262"/>
      <name val="Calibri"/>
      <family val="2"/>
      <scheme val="minor"/>
    </font>
    <font>
      <sz val="8"/>
      <color theme="5" tint="-0.249977111117893"/>
      <name val="Calibri"/>
      <family val="2"/>
      <scheme val="minor"/>
    </font>
    <font>
      <b/>
      <sz val="8"/>
      <color theme="7" tint="-0.249977111117893"/>
      <name val="Calibri"/>
      <family val="2"/>
      <scheme val="minor"/>
    </font>
    <font>
      <b/>
      <sz val="8"/>
      <color theme="4" tint="0.39997558519241921"/>
      <name val="Calibri"/>
      <family val="2"/>
      <scheme val="minor"/>
    </font>
    <font>
      <sz val="8"/>
      <color theme="4" tint="0.39997558519241921"/>
      <name val="Calibri"/>
      <family val="2"/>
      <scheme val="minor"/>
    </font>
    <font>
      <b/>
      <sz val="8"/>
      <color theme="5" tint="-0.249977111117893"/>
      <name val="Calibri"/>
      <family val="2"/>
      <scheme val="minor"/>
    </font>
    <font>
      <b/>
      <sz val="8"/>
      <color rgb="FF0070C0"/>
      <name val="Calibri"/>
      <family val="2"/>
      <scheme val="minor"/>
    </font>
    <font>
      <b/>
      <sz val="8"/>
      <color rgb="FF982883"/>
      <name val="Calibri"/>
      <family val="2"/>
      <scheme val="minor"/>
    </font>
    <font>
      <b/>
      <sz val="8"/>
      <color rgb="FFC00000"/>
      <name val="Calibri"/>
      <family val="2"/>
      <scheme val="minor"/>
    </font>
    <font>
      <b/>
      <sz val="8"/>
      <color rgb="FFFF0000"/>
      <name val="Calibri"/>
      <family val="2"/>
      <scheme val="minor"/>
    </font>
    <font>
      <b/>
      <sz val="8"/>
      <color rgb="FFFFC000"/>
      <name val="Calibri"/>
      <family val="2"/>
      <scheme val="minor"/>
    </font>
    <font>
      <sz val="8"/>
      <color theme="1"/>
      <name val="Calibri"/>
      <family val="2"/>
      <scheme val="minor"/>
    </font>
    <font>
      <b/>
      <sz val="8"/>
      <color theme="1"/>
      <name val="Calibri"/>
      <family val="2"/>
      <scheme val="minor"/>
    </font>
    <font>
      <b/>
      <sz val="8"/>
      <color theme="0"/>
      <name val="Calibri"/>
      <family val="2"/>
      <scheme val="minor"/>
    </font>
    <font>
      <b/>
      <sz val="8"/>
      <color theme="4" tint="-0.249977111117893"/>
      <name val="Calibri"/>
      <family val="2"/>
      <scheme val="minor"/>
    </font>
    <font>
      <b/>
      <sz val="8"/>
      <color rgb="FF00B0F0"/>
      <name val="Calibri"/>
      <family val="2"/>
      <scheme val="minor"/>
    </font>
    <font>
      <sz val="8"/>
      <color theme="9" tint="-0.249977111117893"/>
      <name val="Calibri"/>
      <family val="2"/>
      <scheme val="minor"/>
    </font>
    <font>
      <b/>
      <sz val="8"/>
      <color theme="9" tint="-0.249977111117893"/>
      <name val="Calibri"/>
      <family val="2"/>
      <scheme val="minor"/>
    </font>
    <font>
      <b/>
      <sz val="12"/>
      <color indexed="8"/>
      <name val="Arial"/>
      <family val="2"/>
    </font>
    <font>
      <b/>
      <sz val="18"/>
      <color indexed="8"/>
      <name val="Arial"/>
      <family val="2"/>
    </font>
    <font>
      <sz val="8"/>
      <color theme="0"/>
      <name val="Calibri"/>
      <family val="2"/>
      <scheme val="minor"/>
    </font>
    <font>
      <sz val="8"/>
      <color rgb="FFFF0000"/>
      <name val="Calibri"/>
      <family val="2"/>
      <scheme val="minor"/>
    </font>
    <font>
      <sz val="8"/>
      <color rgb="FF00B0F0"/>
      <name val="Calibri"/>
      <family val="2"/>
      <scheme val="minor"/>
    </font>
    <font>
      <b/>
      <sz val="8"/>
      <color rgb="FF002060"/>
      <name val="Calibri"/>
      <family val="2"/>
      <scheme val="minor"/>
    </font>
    <font>
      <b/>
      <sz val="8"/>
      <color theme="9" tint="-0.499984740745262"/>
      <name val="Calibri"/>
      <family val="2"/>
      <scheme val="minor"/>
    </font>
    <font>
      <b/>
      <sz val="8"/>
      <color theme="8" tint="-0.249977111117893"/>
      <name val="Calibri"/>
      <family val="2"/>
      <scheme val="minor"/>
    </font>
    <font>
      <b/>
      <sz val="8"/>
      <color theme="9"/>
      <name val="Calibri"/>
      <family val="2"/>
      <scheme val="minor"/>
    </font>
    <font>
      <b/>
      <sz val="10"/>
      <color theme="9" tint="-0.499984740745262"/>
      <name val="Arial"/>
      <family val="2"/>
    </font>
    <font>
      <b/>
      <sz val="8"/>
      <color theme="8"/>
      <name val="Calibri"/>
      <family val="2"/>
      <scheme val="minor"/>
    </font>
    <font>
      <sz val="8"/>
      <color theme="8"/>
      <name val="Calibri"/>
      <family val="2"/>
      <scheme val="minor"/>
    </font>
    <font>
      <sz val="8"/>
      <color rgb="FF00B050"/>
      <name val="Calibri"/>
      <family val="2"/>
      <scheme val="minor"/>
    </font>
    <font>
      <b/>
      <sz val="8"/>
      <color rgb="FF00B050"/>
      <name val="Calibri"/>
      <family val="2"/>
      <scheme val="minor"/>
    </font>
    <font>
      <sz val="10"/>
      <color rgb="FF00B050"/>
      <name val="Arial"/>
      <family val="2"/>
    </font>
    <font>
      <b/>
      <sz val="8"/>
      <color theme="8" tint="-0.499984740745262"/>
      <name val="Calibri"/>
      <family val="2"/>
      <scheme val="minor"/>
    </font>
    <font>
      <sz val="10"/>
      <color theme="5" tint="-0.249977111117893"/>
      <name val="Arial"/>
      <family val="2"/>
    </font>
    <font>
      <b/>
      <sz val="10"/>
      <color theme="5" tint="-0.249977111117893"/>
      <name val="Arial"/>
      <family val="2"/>
    </font>
    <font>
      <b/>
      <sz val="10"/>
      <color theme="8" tint="-0.249977111117893"/>
      <name val="Arial"/>
      <family val="2"/>
    </font>
    <font>
      <sz val="8"/>
      <color rgb="FFC00000"/>
      <name val="Calibri"/>
      <family val="2"/>
      <scheme val="minor"/>
    </font>
    <font>
      <sz val="10"/>
      <color theme="0"/>
      <name val="Arial"/>
      <family val="2"/>
    </font>
  </fonts>
  <fills count="4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rgb="FFFFFF00"/>
        <bgColor indexed="64"/>
      </patternFill>
    </fill>
    <fill>
      <patternFill patternType="solid">
        <fgColor rgb="FF0070C0"/>
        <bgColor indexed="64"/>
      </patternFill>
    </fill>
    <fill>
      <patternFill patternType="solid">
        <fgColor rgb="FF7030A0"/>
        <bgColor indexed="64"/>
      </patternFill>
    </fill>
    <fill>
      <patternFill patternType="solid">
        <fgColor rgb="FFFF0000"/>
        <bgColor indexed="64"/>
      </patternFill>
    </fill>
    <fill>
      <patternFill patternType="solid">
        <fgColor theme="8" tint="-0.49998474074526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002060"/>
        <bgColor indexed="64"/>
      </patternFill>
    </fill>
  </fills>
  <borders count="29">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4" tint="-0.24994659260841701"/>
      </bottom>
      <diagonal/>
    </border>
    <border>
      <left style="thin">
        <color indexed="64"/>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indexed="64"/>
      </right>
      <top/>
      <bottom/>
      <diagonal/>
    </border>
  </borders>
  <cellStyleXfs count="50">
    <xf numFmtId="0" fontId="0" fillId="0" borderId="0"/>
    <xf numFmtId="0" fontId="8" fillId="0" borderId="0" applyNumberFormat="0" applyFill="0" applyBorder="0" applyAlignment="0" applyProtection="0">
      <alignment vertical="top"/>
      <protection locked="0"/>
    </xf>
    <xf numFmtId="167" fontId="11" fillId="0" borderId="0" applyFont="0" applyFill="0" applyBorder="0" applyAlignment="0" applyProtection="0"/>
    <xf numFmtId="0" fontId="1" fillId="0" borderId="0"/>
    <xf numFmtId="0" fontId="34" fillId="0" borderId="0" applyNumberForma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9" fontId="11" fillId="0" borderId="0" applyFont="0" applyFill="0" applyBorder="0" applyAlignment="0" applyProtection="0"/>
    <xf numFmtId="0" fontId="35" fillId="0" borderId="0" applyNumberFormat="0" applyFill="0" applyBorder="0" applyAlignment="0" applyProtection="0"/>
    <xf numFmtId="0" fontId="36" fillId="0" borderId="14" applyNumberFormat="0" applyFill="0" applyAlignment="0" applyProtection="0"/>
    <xf numFmtId="0" fontId="37" fillId="0" borderId="15" applyNumberFormat="0" applyFill="0" applyAlignment="0" applyProtection="0"/>
    <xf numFmtId="0" fontId="38" fillId="0" borderId="16" applyNumberFormat="0" applyFill="0" applyAlignment="0" applyProtection="0"/>
    <xf numFmtId="0" fontId="38" fillId="0" borderId="0" applyNumberFormat="0" applyFill="0" applyBorder="0" applyAlignment="0" applyProtection="0"/>
    <xf numFmtId="0" fontId="39" fillId="6" borderId="0" applyNumberFormat="0" applyBorder="0" applyAlignment="0" applyProtection="0"/>
    <xf numFmtId="0" fontId="40" fillId="7" borderId="0" applyNumberFormat="0" applyBorder="0" applyAlignment="0" applyProtection="0"/>
    <xf numFmtId="0" fontId="41" fillId="8" borderId="0" applyNumberFormat="0" applyBorder="0" applyAlignment="0" applyProtection="0"/>
    <xf numFmtId="0" fontId="42" fillId="9" borderId="17" applyNumberFormat="0" applyAlignment="0" applyProtection="0"/>
    <xf numFmtId="0" fontId="43" fillId="10" borderId="18" applyNumberFormat="0" applyAlignment="0" applyProtection="0"/>
    <xf numFmtId="0" fontId="44" fillId="10" borderId="17" applyNumberFormat="0" applyAlignment="0" applyProtection="0"/>
    <xf numFmtId="0" fontId="45" fillId="0" borderId="19" applyNumberFormat="0" applyFill="0" applyAlignment="0" applyProtection="0"/>
    <xf numFmtId="0" fontId="46" fillId="11" borderId="20" applyNumberFormat="0" applyAlignment="0" applyProtection="0"/>
    <xf numFmtId="0" fontId="47" fillId="0" borderId="0" applyNumberFormat="0" applyFill="0" applyBorder="0" applyAlignment="0" applyProtection="0"/>
    <xf numFmtId="0" fontId="11" fillId="12" borderId="21" applyNumberFormat="0" applyFont="0" applyAlignment="0" applyProtection="0"/>
    <xf numFmtId="0" fontId="48" fillId="0" borderId="0" applyNumberFormat="0" applyFill="0" applyBorder="0" applyAlignment="0" applyProtection="0"/>
    <xf numFmtId="0" fontId="49" fillId="0" borderId="22" applyNumberFormat="0" applyFill="0" applyAlignment="0" applyProtection="0"/>
    <xf numFmtId="0" fontId="5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5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330">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xf numFmtId="0" fontId="3" fillId="0" borderId="0" xfId="0" applyFont="1"/>
    <xf numFmtId="0" fontId="3" fillId="0" borderId="0" xfId="0" applyFont="1" applyAlignment="1">
      <alignment vertical="center"/>
    </xf>
    <xf numFmtId="0" fontId="6" fillId="0" borderId="0" xfId="0" applyFont="1" applyAlignment="1">
      <alignment vertical="center"/>
    </xf>
    <xf numFmtId="0" fontId="10" fillId="0" borderId="4" xfId="0" applyFont="1" applyBorder="1" applyAlignment="1">
      <alignment vertical="center"/>
    </xf>
    <xf numFmtId="0" fontId="0" fillId="0" borderId="4" xfId="0" applyBorder="1"/>
    <xf numFmtId="0" fontId="9" fillId="0" borderId="2" xfId="0" applyFont="1" applyBorder="1"/>
    <xf numFmtId="0" fontId="12" fillId="0" borderId="0" xfId="0" applyFont="1"/>
    <xf numFmtId="0" fontId="5" fillId="0" borderId="2" xfId="0" applyFont="1" applyBorder="1" applyAlignment="1">
      <alignment horizontal="left" vertical="center" shrinkToFit="1"/>
    </xf>
    <xf numFmtId="0" fontId="5" fillId="3" borderId="7" xfId="0" applyFont="1" applyFill="1" applyBorder="1" applyAlignment="1">
      <alignment horizontal="left" vertical="center" shrinkToFit="1"/>
    </xf>
    <xf numFmtId="0" fontId="7" fillId="0" borderId="1" xfId="0" applyFont="1" applyBorder="1" applyAlignment="1">
      <alignment horizontal="left" vertical="center" indent="1"/>
    </xf>
    <xf numFmtId="0" fontId="6" fillId="0" borderId="7" xfId="0" applyFont="1" applyBorder="1"/>
    <xf numFmtId="0" fontId="6" fillId="0" borderId="3" xfId="0" applyFont="1" applyBorder="1" applyAlignment="1">
      <alignment horizontal="left" vertical="center"/>
    </xf>
    <xf numFmtId="0" fontId="6" fillId="0" borderId="5" xfId="1" applyFont="1" applyBorder="1" applyAlignment="1" applyProtection="1">
      <alignment horizontal="left" vertical="center"/>
    </xf>
    <xf numFmtId="0" fontId="6" fillId="0" borderId="8" xfId="1" applyFont="1" applyBorder="1" applyAlignment="1" applyProtection="1">
      <alignment vertical="center"/>
    </xf>
    <xf numFmtId="0" fontId="16" fillId="0" borderId="0" xfId="0" applyFont="1" applyAlignment="1">
      <alignment horizontal="center" shrinkToFit="1"/>
    </xf>
    <xf numFmtId="0" fontId="18" fillId="0" borderId="0" xfId="0" applyFont="1"/>
    <xf numFmtId="0" fontId="19" fillId="0" borderId="0" xfId="0" applyFont="1" applyAlignment="1">
      <alignment vertical="center"/>
    </xf>
    <xf numFmtId="0" fontId="24" fillId="2" borderId="0" xfId="0" applyFont="1" applyFill="1" applyAlignment="1">
      <alignment horizontal="left" vertical="center"/>
    </xf>
    <xf numFmtId="0" fontId="26" fillId="4" borderId="12" xfId="0" applyFont="1" applyFill="1" applyBorder="1" applyAlignment="1">
      <alignment horizontal="center" vertical="center"/>
    </xf>
    <xf numFmtId="0" fontId="27" fillId="2" borderId="13" xfId="0" applyFont="1" applyFill="1" applyBorder="1" applyAlignment="1">
      <alignment horizontal="center" vertical="center"/>
    </xf>
    <xf numFmtId="0" fontId="28" fillId="0" borderId="0" xfId="0" applyFont="1" applyAlignment="1">
      <alignment vertical="center"/>
    </xf>
    <xf numFmtId="0" fontId="12" fillId="0" borderId="0" xfId="3" applyFont="1" applyAlignment="1">
      <alignment vertical="top"/>
    </xf>
    <xf numFmtId="0" fontId="12" fillId="0" borderId="0" xfId="3" applyFont="1"/>
    <xf numFmtId="0" fontId="27" fillId="0" borderId="0" xfId="3" applyFont="1" applyAlignment="1">
      <alignment horizontal="left"/>
    </xf>
    <xf numFmtId="0" fontId="25" fillId="0" borderId="0" xfId="3" applyFont="1" applyAlignment="1">
      <alignment horizontal="left" vertical="center"/>
    </xf>
    <xf numFmtId="0" fontId="12" fillId="0" borderId="0" xfId="3" applyFont="1" applyAlignment="1">
      <alignment horizontal="left" vertical="center"/>
    </xf>
    <xf numFmtId="0" fontId="27" fillId="0" borderId="0" xfId="3" applyFont="1" applyAlignment="1">
      <alignment horizontal="left" vertical="center"/>
    </xf>
    <xf numFmtId="0" fontId="29" fillId="0" borderId="0" xfId="3" applyFont="1" applyAlignment="1">
      <alignment vertical="center"/>
    </xf>
    <xf numFmtId="0" fontId="30" fillId="0" borderId="0" xfId="3" applyFont="1" applyAlignment="1">
      <alignment vertical="center"/>
    </xf>
    <xf numFmtId="0" fontId="31" fillId="0" borderId="0" xfId="3" applyFont="1"/>
    <xf numFmtId="0" fontId="32" fillId="0" borderId="0" xfId="3" applyFont="1" applyAlignment="1">
      <alignment horizontal="left" vertical="top" wrapText="1" indent="1"/>
    </xf>
    <xf numFmtId="0" fontId="32" fillId="0" borderId="0" xfId="3" applyFont="1" applyAlignment="1">
      <alignment vertical="top" wrapText="1"/>
    </xf>
    <xf numFmtId="0" fontId="33" fillId="0" borderId="0" xfId="1" applyFont="1" applyAlignment="1" applyProtection="1">
      <alignment horizontal="left" indent="1"/>
    </xf>
    <xf numFmtId="0" fontId="20" fillId="0" borderId="0" xfId="2" applyNumberFormat="1" applyFont="1" applyAlignment="1">
      <alignment horizontal="left"/>
    </xf>
    <xf numFmtId="0" fontId="22" fillId="0" borderId="0" xfId="1" applyFont="1" applyAlignment="1" applyProtection="1">
      <alignment horizontal="left"/>
    </xf>
    <xf numFmtId="0" fontId="21" fillId="0" borderId="0" xfId="0" applyFont="1" applyAlignment="1">
      <alignment vertical="top"/>
    </xf>
    <xf numFmtId="0" fontId="21" fillId="0" borderId="0" xfId="0" applyFont="1" applyAlignment="1">
      <alignment horizontal="left" vertical="top"/>
    </xf>
    <xf numFmtId="0" fontId="13" fillId="0" borderId="0" xfId="0" applyFont="1" applyAlignment="1">
      <alignment horizontal="left" vertical="top"/>
    </xf>
    <xf numFmtId="169" fontId="4" fillId="3" borderId="1" xfId="0" applyNumberFormat="1" applyFont="1" applyFill="1" applyBorder="1" applyAlignment="1">
      <alignment horizontal="center" vertical="center" shrinkToFit="1"/>
    </xf>
    <xf numFmtId="169" fontId="4" fillId="0" borderId="1" xfId="0" applyNumberFormat="1" applyFont="1" applyBorder="1" applyAlignment="1">
      <alignment horizontal="center" vertical="center" shrinkToFit="1"/>
    </xf>
    <xf numFmtId="169" fontId="17" fillId="0" borderId="0" xfId="0" applyNumberFormat="1" applyFont="1" applyAlignment="1">
      <alignment horizontal="center" vertical="center" shrinkToFit="1"/>
    </xf>
    <xf numFmtId="170" fontId="13" fillId="0" borderId="0" xfId="0" applyNumberFormat="1" applyFont="1" applyAlignment="1">
      <alignment vertical="top"/>
    </xf>
    <xf numFmtId="170" fontId="13" fillId="0" borderId="23" xfId="0" applyNumberFormat="1" applyFont="1" applyBorder="1" applyAlignment="1">
      <alignment vertical="top"/>
    </xf>
    <xf numFmtId="169" fontId="4" fillId="0" borderId="1" xfId="0" applyNumberFormat="1" applyFont="1" applyBorder="1" applyAlignment="1">
      <alignment horizontal="center" vertical="center" shrinkToFit="1"/>
    </xf>
    <xf numFmtId="0" fontId="5" fillId="0" borderId="2" xfId="0" applyFont="1" applyBorder="1" applyAlignment="1">
      <alignment horizontal="left" vertical="center" shrinkToFit="1"/>
    </xf>
    <xf numFmtId="169" fontId="4" fillId="37" borderId="1" xfId="0" applyNumberFormat="1" applyFont="1" applyFill="1" applyBorder="1" applyAlignment="1">
      <alignment horizontal="center" vertical="center" shrinkToFit="1"/>
    </xf>
    <xf numFmtId="0" fontId="5" fillId="37" borderId="2" xfId="0" applyFont="1" applyFill="1" applyBorder="1" applyAlignment="1">
      <alignment horizontal="left" vertical="center" shrinkToFit="1"/>
    </xf>
    <xf numFmtId="0" fontId="73" fillId="0" borderId="0" xfId="0" applyFont="1" applyAlignment="1">
      <alignment horizontal="center" vertical="center" wrapText="1"/>
    </xf>
    <xf numFmtId="0" fontId="0" fillId="0" borderId="24" xfId="0"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3" borderId="4" xfId="0" applyFont="1" applyFill="1" applyBorder="1" applyAlignment="1">
      <alignment horizontal="center" vertical="center"/>
    </xf>
    <xf numFmtId="169" fontId="4" fillId="0" borderId="1" xfId="0" applyNumberFormat="1" applyFont="1" applyBorder="1" applyAlignment="1">
      <alignment horizontal="center" vertical="center" shrinkToFit="1"/>
    </xf>
    <xf numFmtId="0" fontId="5" fillId="0" borderId="2" xfId="0" applyFont="1" applyBorder="1" applyAlignment="1">
      <alignment horizontal="left" vertical="center" shrinkToFit="1"/>
    </xf>
    <xf numFmtId="0" fontId="6" fillId="37" borderId="3" xfId="0" applyFont="1" applyFill="1" applyBorder="1" applyAlignment="1">
      <alignment horizontal="center" vertical="center"/>
    </xf>
    <xf numFmtId="0" fontId="6" fillId="37" borderId="4" xfId="0" applyFont="1" applyFill="1" applyBorder="1" applyAlignment="1">
      <alignment horizontal="center" vertical="center"/>
    </xf>
    <xf numFmtId="0" fontId="59" fillId="0" borderId="3" xfId="0" applyFont="1" applyBorder="1" applyAlignment="1">
      <alignment horizontal="center" vertical="center" wrapText="1"/>
    </xf>
    <xf numFmtId="0" fontId="59" fillId="0" borderId="4" xfId="0" applyFont="1" applyBorder="1" applyAlignment="1">
      <alignment horizontal="center" vertical="center" wrapText="1"/>
    </xf>
    <xf numFmtId="0" fontId="75" fillId="0" borderId="3" xfId="0" applyFont="1" applyBorder="1" applyAlignment="1">
      <alignment horizontal="center" vertical="center"/>
    </xf>
    <xf numFmtId="0" fontId="75" fillId="0" borderId="4"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3" borderId="4" xfId="0" applyFont="1" applyFill="1" applyBorder="1" applyAlignment="1">
      <alignment horizontal="center" vertical="center"/>
    </xf>
    <xf numFmtId="0" fontId="6" fillId="0" borderId="0" xfId="0" applyFont="1" applyAlignment="1">
      <alignment horizontal="center" vertical="center"/>
    </xf>
    <xf numFmtId="0" fontId="85" fillId="0" borderId="3" xfId="0" applyFont="1" applyBorder="1" applyAlignment="1">
      <alignment horizontal="center" vertical="center" wrapText="1"/>
    </xf>
    <xf numFmtId="0" fontId="85" fillId="0" borderId="4" xfId="0" applyFont="1" applyBorder="1" applyAlignment="1">
      <alignment horizontal="center" vertical="center" wrapText="1"/>
    </xf>
    <xf numFmtId="0" fontId="74" fillId="40" borderId="3" xfId="0" applyFont="1" applyFill="1" applyBorder="1" applyAlignment="1">
      <alignment horizontal="center" vertical="center" wrapText="1"/>
    </xf>
    <xf numFmtId="0" fontId="72" fillId="0" borderId="0" xfId="0" applyFont="1" applyAlignment="1">
      <alignment horizontal="center" vertical="center" wrapText="1"/>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3" borderId="4" xfId="0" applyFont="1" applyFill="1" applyBorder="1" applyAlignment="1">
      <alignment horizontal="center" vertical="center"/>
    </xf>
    <xf numFmtId="169" fontId="4" fillId="0" borderId="1" xfId="0" applyNumberFormat="1" applyFont="1" applyBorder="1" applyAlignment="1">
      <alignment horizontal="center" vertical="center" shrinkToFit="1"/>
    </xf>
    <xf numFmtId="169" fontId="4" fillId="0" borderId="7" xfId="0" applyNumberFormat="1" applyFont="1" applyBorder="1" applyAlignment="1">
      <alignment horizontal="center" vertical="center" shrinkToFit="1"/>
    </xf>
    <xf numFmtId="0" fontId="5" fillId="0" borderId="7" xfId="0" applyFont="1" applyBorder="1" applyAlignment="1">
      <alignment horizontal="left" vertical="center" shrinkToFit="1"/>
    </xf>
    <xf numFmtId="0" fontId="5" fillId="0" borderId="2" xfId="0" applyFont="1" applyBorder="1" applyAlignment="1">
      <alignment horizontal="left" vertical="center" shrinkToFit="1"/>
    </xf>
    <xf numFmtId="169" fontId="4" fillId="3" borderId="1" xfId="0" applyNumberFormat="1" applyFont="1" applyFill="1" applyBorder="1" applyAlignment="1">
      <alignment horizontal="center" vertical="center" shrinkToFit="1"/>
    </xf>
    <xf numFmtId="169" fontId="4" fillId="3" borderId="7" xfId="0" applyNumberFormat="1" applyFont="1" applyFill="1" applyBorder="1" applyAlignment="1">
      <alignment horizontal="center" vertical="center" shrinkToFit="1"/>
    </xf>
    <xf numFmtId="0" fontId="5" fillId="3" borderId="7" xfId="0" applyFont="1" applyFill="1" applyBorder="1" applyAlignment="1">
      <alignment horizontal="left" vertical="center" shrinkToFit="1"/>
    </xf>
    <xf numFmtId="0" fontId="5" fillId="3" borderId="2" xfId="0" applyFont="1" applyFill="1" applyBorder="1" applyAlignment="1">
      <alignment horizontal="left" vertical="center" shrinkToFit="1"/>
    </xf>
    <xf numFmtId="170" fontId="13" fillId="0" borderId="0" xfId="0" applyNumberFormat="1" applyFont="1" applyAlignment="1">
      <alignment horizontal="center" vertical="top"/>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37" borderId="3" xfId="0" applyFont="1" applyFill="1" applyBorder="1" applyAlignment="1">
      <alignment horizontal="center" vertical="center"/>
    </xf>
    <xf numFmtId="0" fontId="6" fillId="37" borderId="0" xfId="0" applyFont="1" applyFill="1" applyAlignment="1">
      <alignment horizontal="center" vertical="center"/>
    </xf>
    <xf numFmtId="0" fontId="6" fillId="37" borderId="4" xfId="0" applyFont="1" applyFill="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70" fillId="0" borderId="3" xfId="0" applyFont="1" applyBorder="1" applyAlignment="1">
      <alignment horizontal="center" vertical="center" wrapText="1"/>
    </xf>
    <xf numFmtId="0" fontId="70" fillId="0" borderId="0" xfId="0" applyFont="1" applyAlignment="1">
      <alignment horizontal="center" vertical="center" wrapText="1"/>
    </xf>
    <xf numFmtId="0" fontId="70" fillId="0" borderId="4" xfId="0" applyFont="1" applyBorder="1" applyAlignment="1">
      <alignment horizontal="center" vertical="center" wrapText="1"/>
    </xf>
    <xf numFmtId="0" fontId="59" fillId="0" borderId="3" xfId="0" applyFont="1" applyBorder="1" applyAlignment="1">
      <alignment horizontal="center" vertical="center" wrapText="1"/>
    </xf>
    <xf numFmtId="0" fontId="59" fillId="0" borderId="4"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4" xfId="0" applyFont="1" applyBorder="1" applyAlignment="1">
      <alignment horizontal="center" vertical="center" wrapText="1"/>
    </xf>
    <xf numFmtId="0" fontId="53" fillId="0" borderId="0" xfId="0" applyFont="1" applyAlignment="1">
      <alignment horizontal="center" vertical="center" wrapText="1"/>
    </xf>
    <xf numFmtId="0" fontId="63" fillId="0" borderId="3" xfId="0" applyFont="1" applyBorder="1" applyAlignment="1">
      <alignment horizontal="center" vertical="center" wrapText="1"/>
    </xf>
    <xf numFmtId="0" fontId="63" fillId="0" borderId="4" xfId="0" applyFont="1" applyBorder="1" applyAlignment="1">
      <alignment horizontal="center" vertical="center" wrapText="1"/>
    </xf>
    <xf numFmtId="0" fontId="54" fillId="0" borderId="3"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4" xfId="0" applyFont="1" applyBorder="1" applyAlignment="1">
      <alignment horizontal="center" vertical="center" wrapText="1"/>
    </xf>
    <xf numFmtId="0" fontId="69" fillId="0" borderId="3" xfId="0" applyFont="1" applyBorder="1" applyAlignment="1">
      <alignment horizontal="center" vertical="center" wrapText="1"/>
    </xf>
    <xf numFmtId="0" fontId="69"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37" borderId="5" xfId="0" applyFont="1" applyFill="1" applyBorder="1" applyAlignment="1">
      <alignment horizontal="center" vertical="center"/>
    </xf>
    <xf numFmtId="0" fontId="6" fillId="37" borderId="6" xfId="0" applyFont="1" applyFill="1" applyBorder="1" applyAlignment="1">
      <alignment horizontal="center" vertical="center"/>
    </xf>
    <xf numFmtId="0" fontId="68" fillId="0" borderId="3" xfId="0" applyFont="1" applyBorder="1" applyAlignment="1">
      <alignment horizontal="center" vertical="center" wrapText="1"/>
    </xf>
    <xf numFmtId="0" fontId="68" fillId="0" borderId="4" xfId="0" applyFont="1" applyBorder="1" applyAlignment="1">
      <alignment horizontal="center" vertical="center" wrapText="1"/>
    </xf>
    <xf numFmtId="0" fontId="6" fillId="37" borderId="8" xfId="0" applyFont="1" applyFill="1" applyBorder="1" applyAlignment="1">
      <alignment horizontal="center" vertical="center"/>
    </xf>
    <xf numFmtId="168" fontId="14" fillId="4" borderId="9" xfId="0" applyNumberFormat="1" applyFont="1" applyFill="1" applyBorder="1" applyAlignment="1">
      <alignment horizontal="center" vertical="center" shrinkToFit="1"/>
    </xf>
    <xf numFmtId="168" fontId="14" fillId="4" borderId="10" xfId="0" applyNumberFormat="1" applyFont="1" applyFill="1" applyBorder="1" applyAlignment="1">
      <alignment horizontal="center" vertical="center" shrinkToFit="1"/>
    </xf>
    <xf numFmtId="171" fontId="15" fillId="5" borderId="0" xfId="0" applyNumberFormat="1" applyFont="1" applyFill="1" applyAlignment="1">
      <alignment horizontal="center" vertical="center"/>
    </xf>
    <xf numFmtId="168" fontId="14" fillId="4" borderId="11" xfId="0" applyNumberFormat="1" applyFont="1" applyFill="1" applyBorder="1" applyAlignment="1">
      <alignment horizontal="center" vertical="center" shrinkToFit="1"/>
    </xf>
    <xf numFmtId="169" fontId="4" fillId="37" borderId="1" xfId="0" applyNumberFormat="1" applyFont="1" applyFill="1" applyBorder="1" applyAlignment="1">
      <alignment horizontal="center" vertical="center" shrinkToFit="1"/>
    </xf>
    <xf numFmtId="169" fontId="4" fillId="37" borderId="7" xfId="0" applyNumberFormat="1" applyFont="1" applyFill="1" applyBorder="1" applyAlignment="1">
      <alignment horizontal="center" vertical="center" shrinkToFit="1"/>
    </xf>
    <xf numFmtId="0" fontId="5" fillId="37" borderId="7" xfId="0" applyFont="1" applyFill="1" applyBorder="1" applyAlignment="1">
      <alignment horizontal="left" vertical="center" shrinkToFit="1"/>
    </xf>
    <xf numFmtId="0" fontId="5" fillId="37" borderId="2" xfId="0" applyFont="1" applyFill="1" applyBorder="1" applyAlignment="1">
      <alignment horizontal="left" vertical="center" shrinkToFit="1"/>
    </xf>
    <xf numFmtId="0" fontId="23" fillId="0" borderId="8" xfId="1" applyFont="1" applyBorder="1" applyAlignment="1" applyProtection="1">
      <alignment horizontal="right" vertical="center"/>
    </xf>
    <xf numFmtId="0" fontId="23" fillId="0" borderId="6" xfId="1" applyFont="1" applyBorder="1" applyAlignment="1" applyProtection="1">
      <alignment horizontal="right" vertical="center"/>
    </xf>
    <xf numFmtId="0" fontId="23" fillId="0" borderId="0" xfId="1" applyFont="1" applyAlignment="1" applyProtection="1">
      <alignment horizontal="right" vertical="center"/>
    </xf>
    <xf numFmtId="0" fontId="23" fillId="0" borderId="4" xfId="1" applyFont="1" applyBorder="1" applyAlignment="1" applyProtection="1">
      <alignment horizontal="right" vertical="center"/>
    </xf>
    <xf numFmtId="170" fontId="13" fillId="0" borderId="0" xfId="0" applyNumberFormat="1" applyFont="1" applyAlignment="1">
      <alignment horizontal="left" vertical="top"/>
    </xf>
    <xf numFmtId="0" fontId="51" fillId="0" borderId="3" xfId="0" applyFont="1" applyBorder="1" applyAlignment="1">
      <alignment horizontal="center" vertical="center" wrapText="1"/>
    </xf>
    <xf numFmtId="0" fontId="51" fillId="0" borderId="4" xfId="0" applyFont="1" applyBorder="1" applyAlignment="1">
      <alignment horizontal="center" vertical="center" wrapText="1"/>
    </xf>
    <xf numFmtId="0" fontId="54" fillId="0" borderId="0" xfId="0" applyFont="1" applyAlignment="1">
      <alignment horizontal="center" vertical="center" wrapText="1"/>
    </xf>
    <xf numFmtId="0" fontId="71" fillId="0" borderId="3" xfId="0" applyFont="1" applyBorder="1" applyAlignment="1">
      <alignment horizontal="center" vertical="center" wrapText="1"/>
    </xf>
    <xf numFmtId="0" fontId="71" fillId="0" borderId="4" xfId="0" applyFont="1" applyBorder="1" applyAlignment="1">
      <alignment horizontal="center" vertical="center" wrapText="1"/>
    </xf>
    <xf numFmtId="0" fontId="64" fillId="0" borderId="3" xfId="0" applyFont="1" applyBorder="1" applyAlignment="1">
      <alignment horizontal="center" vertical="center" wrapText="1"/>
    </xf>
    <xf numFmtId="0" fontId="64" fillId="0" borderId="4" xfId="0" applyFont="1" applyBorder="1" applyAlignment="1">
      <alignment horizontal="center" vertical="center" wrapText="1"/>
    </xf>
    <xf numFmtId="0" fontId="57" fillId="0" borderId="3" xfId="0" applyFont="1" applyBorder="1" applyAlignment="1">
      <alignment horizontal="center" vertical="center" wrapText="1"/>
    </xf>
    <xf numFmtId="0" fontId="57" fillId="0" borderId="4"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4" xfId="0" applyFont="1" applyBorder="1" applyAlignment="1">
      <alignment horizontal="center" vertical="center" wrapText="1"/>
    </xf>
    <xf numFmtId="0" fontId="56" fillId="0" borderId="3" xfId="0" applyFont="1" applyBorder="1" applyAlignment="1">
      <alignment horizontal="center" vertical="center" wrapText="1"/>
    </xf>
    <xf numFmtId="0" fontId="56" fillId="0" borderId="0" xfId="0" applyFont="1" applyAlignment="1">
      <alignment horizontal="center" vertical="center" wrapText="1"/>
    </xf>
    <xf numFmtId="0" fontId="56" fillId="0" borderId="4" xfId="0" applyFont="1" applyBorder="1" applyAlignment="1">
      <alignment horizontal="center" vertical="center" wrapText="1"/>
    </xf>
    <xf numFmtId="0" fontId="80" fillId="0" borderId="3" xfId="0" applyFont="1" applyBorder="1" applyAlignment="1">
      <alignment horizontal="center" vertical="center" wrapText="1"/>
    </xf>
    <xf numFmtId="0" fontId="80" fillId="0" borderId="4" xfId="0" applyFont="1" applyBorder="1" applyAlignment="1">
      <alignment horizontal="center" vertical="center" wrapText="1"/>
    </xf>
    <xf numFmtId="0" fontId="80" fillId="0" borderId="0" xfId="0" applyFont="1" applyBorder="1" applyAlignment="1">
      <alignment horizontal="center" vertical="center" wrapText="1"/>
    </xf>
    <xf numFmtId="0" fontId="60" fillId="0" borderId="3" xfId="0" applyFont="1" applyBorder="1" applyAlignment="1">
      <alignment horizontal="center" vertical="center" wrapText="1"/>
    </xf>
    <xf numFmtId="0" fontId="60" fillId="0" borderId="4" xfId="0" applyFont="1" applyBorder="1" applyAlignment="1">
      <alignment horizontal="center" vertical="center" wrapText="1"/>
    </xf>
    <xf numFmtId="0" fontId="77" fillId="0" borderId="3" xfId="0" applyFont="1" applyBorder="1" applyAlignment="1">
      <alignment horizontal="center" vertical="center" wrapText="1"/>
    </xf>
    <xf numFmtId="0" fontId="77" fillId="0" borderId="4"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4" xfId="0" applyFont="1" applyBorder="1" applyAlignment="1">
      <alignment horizontal="center" vertical="center" wrapText="1"/>
    </xf>
    <xf numFmtId="0" fontId="55" fillId="0" borderId="3" xfId="0" applyFont="1" applyBorder="1" applyAlignment="1">
      <alignment horizontal="center" vertical="center" wrapText="1"/>
    </xf>
    <xf numFmtId="0" fontId="55" fillId="0" borderId="0" xfId="0" applyFont="1" applyAlignment="1">
      <alignment horizontal="center" vertical="center" wrapText="1"/>
    </xf>
    <xf numFmtId="0" fontId="55" fillId="0" borderId="4" xfId="0" applyFont="1" applyBorder="1" applyAlignment="1">
      <alignment horizontal="center" vertical="center" wrapText="1"/>
    </xf>
    <xf numFmtId="0" fontId="80" fillId="0" borderId="0" xfId="0" applyFont="1" applyAlignment="1">
      <alignment horizontal="center" vertical="center" wrapText="1"/>
    </xf>
    <xf numFmtId="0" fontId="53" fillId="37" borderId="3" xfId="0" applyFont="1" applyFill="1" applyBorder="1" applyAlignment="1">
      <alignment horizontal="center" vertical="center" wrapText="1"/>
    </xf>
    <xf numFmtId="0" fontId="53" fillId="37" borderId="4" xfId="0" applyFont="1" applyFill="1" applyBorder="1" applyAlignment="1">
      <alignment horizontal="center" vertical="center" wrapText="1"/>
    </xf>
    <xf numFmtId="0" fontId="54" fillId="37" borderId="3" xfId="0" applyFont="1" applyFill="1" applyBorder="1" applyAlignment="1">
      <alignment horizontal="center" vertical="center" wrapText="1"/>
    </xf>
    <xf numFmtId="0" fontId="54" fillId="37" borderId="0" xfId="0" applyFont="1" applyFill="1" applyAlignment="1">
      <alignment horizontal="center" vertical="center" wrapText="1"/>
    </xf>
    <xf numFmtId="0" fontId="54" fillId="37" borderId="4" xfId="0" applyFont="1" applyFill="1" applyBorder="1" applyAlignment="1">
      <alignment horizontal="center" vertical="center" wrapText="1"/>
    </xf>
    <xf numFmtId="0" fontId="71" fillId="0" borderId="0" xfId="0" applyFont="1" applyAlignment="1">
      <alignment horizontal="center" vertical="center" wrapText="1"/>
    </xf>
    <xf numFmtId="0" fontId="78" fillId="0" borderId="3" xfId="0" applyFont="1" applyBorder="1" applyAlignment="1">
      <alignment horizontal="center" vertical="center" wrapText="1"/>
    </xf>
    <xf numFmtId="0" fontId="78" fillId="0" borderId="4" xfId="0" applyFont="1" applyBorder="1" applyAlignment="1">
      <alignment horizontal="center" vertical="center" wrapText="1"/>
    </xf>
    <xf numFmtId="0" fontId="51" fillId="0" borderId="3" xfId="0" applyFont="1" applyBorder="1" applyAlignment="1">
      <alignment horizontal="center" vertical="center"/>
    </xf>
    <xf numFmtId="0" fontId="51" fillId="0" borderId="4" xfId="0" applyFont="1" applyBorder="1" applyAlignment="1">
      <alignment horizontal="center" vertical="center"/>
    </xf>
    <xf numFmtId="0" fontId="59" fillId="0" borderId="0" xfId="0" applyFont="1" applyAlignment="1">
      <alignment horizontal="center" vertical="center" wrapText="1"/>
    </xf>
    <xf numFmtId="0" fontId="71" fillId="0" borderId="3" xfId="0" applyFont="1" applyBorder="1" applyAlignment="1">
      <alignment horizontal="left" vertical="center" wrapText="1"/>
    </xf>
    <xf numFmtId="0" fontId="71" fillId="0" borderId="4" xfId="0" applyFont="1" applyBorder="1" applyAlignment="1">
      <alignment horizontal="left" vertical="center" wrapText="1"/>
    </xf>
    <xf numFmtId="0" fontId="67" fillId="41" borderId="5" xfId="0" applyFont="1" applyFill="1" applyBorder="1" applyAlignment="1">
      <alignment horizontal="center" vertical="center" wrapText="1"/>
    </xf>
    <xf numFmtId="0" fontId="67" fillId="41" borderId="8" xfId="0" applyFont="1" applyFill="1" applyBorder="1" applyAlignment="1">
      <alignment horizontal="center" vertical="center" wrapText="1"/>
    </xf>
    <xf numFmtId="0" fontId="67" fillId="41" borderId="6" xfId="0" applyFont="1" applyFill="1" applyBorder="1" applyAlignment="1">
      <alignment horizontal="center" vertical="center" wrapText="1"/>
    </xf>
    <xf numFmtId="0" fontId="85" fillId="0" borderId="3" xfId="0" applyFont="1" applyBorder="1" applyAlignment="1">
      <alignment horizontal="center" vertical="center" wrapText="1"/>
    </xf>
    <xf numFmtId="0" fontId="85" fillId="0" borderId="4" xfId="0" applyFont="1" applyBorder="1" applyAlignment="1">
      <alignment horizontal="center" vertical="center" wrapText="1"/>
    </xf>
    <xf numFmtId="0" fontId="75" fillId="0" borderId="3" xfId="0" applyFont="1" applyBorder="1" applyAlignment="1">
      <alignment horizontal="center" vertical="center" wrapText="1"/>
    </xf>
    <xf numFmtId="0" fontId="75" fillId="0" borderId="4" xfId="0" applyFont="1" applyBorder="1" applyAlignment="1">
      <alignment horizontal="center" vertical="center" wrapText="1"/>
    </xf>
    <xf numFmtId="0" fontId="78" fillId="0" borderId="3" xfId="0" applyFont="1" applyBorder="1" applyAlignment="1">
      <alignment horizontal="center" vertical="center"/>
    </xf>
    <xf numFmtId="0" fontId="78" fillId="0" borderId="4" xfId="0" applyFont="1" applyBorder="1" applyAlignment="1">
      <alignment horizontal="center" vertical="center"/>
    </xf>
    <xf numFmtId="0" fontId="52" fillId="0" borderId="3" xfId="0" applyFont="1" applyBorder="1" applyAlignment="1">
      <alignment horizontal="center" vertical="center" wrapText="1"/>
    </xf>
    <xf numFmtId="0" fontId="52" fillId="0" borderId="4" xfId="0" applyFont="1" applyBorder="1" applyAlignment="1">
      <alignment horizontal="center" vertical="center" wrapText="1"/>
    </xf>
    <xf numFmtId="0" fontId="52" fillId="0" borderId="5" xfId="0" applyFont="1" applyBorder="1" applyAlignment="1">
      <alignment horizontal="center" vertical="center" wrapText="1"/>
    </xf>
    <xf numFmtId="0" fontId="52" fillId="0" borderId="8" xfId="0" applyFont="1" applyBorder="1" applyAlignment="1">
      <alignment horizontal="center" vertical="center" wrapText="1"/>
    </xf>
    <xf numFmtId="0" fontId="52" fillId="0" borderId="6" xfId="0" applyFont="1" applyBorder="1" applyAlignment="1">
      <alignment horizontal="center" vertical="center" wrapText="1"/>
    </xf>
    <xf numFmtId="0" fontId="82" fillId="0" borderId="3" xfId="0" applyFont="1" applyBorder="1" applyAlignment="1">
      <alignment horizontal="center" vertical="center" wrapText="1"/>
    </xf>
    <xf numFmtId="0" fontId="82" fillId="0" borderId="4" xfId="0" applyFont="1" applyBorder="1" applyAlignment="1">
      <alignment horizontal="center" vertical="center" wrapText="1"/>
    </xf>
    <xf numFmtId="0" fontId="77" fillId="2" borderId="3" xfId="0" applyFont="1" applyFill="1" applyBorder="1" applyAlignment="1">
      <alignment horizontal="center" vertical="center" wrapText="1"/>
    </xf>
    <xf numFmtId="0" fontId="77" fillId="2" borderId="4"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4" xfId="0" applyFont="1" applyFill="1" applyBorder="1" applyAlignment="1">
      <alignment horizontal="center" vertical="center" wrapText="1"/>
    </xf>
    <xf numFmtId="0" fontId="71" fillId="2" borderId="3" xfId="0" applyFont="1" applyFill="1" applyBorder="1" applyAlignment="1">
      <alignment horizontal="center" vertical="center" wrapText="1"/>
    </xf>
    <xf numFmtId="0" fontId="71" fillId="2" borderId="0" xfId="0" applyFont="1" applyFill="1" applyAlignment="1">
      <alignment horizontal="center" vertical="center" wrapText="1"/>
    </xf>
    <xf numFmtId="0" fontId="71" fillId="2" borderId="4" xfId="0" applyFont="1" applyFill="1" applyBorder="1" applyAlignment="1">
      <alignment horizontal="center" vertical="center" wrapText="1"/>
    </xf>
    <xf numFmtId="0" fontId="76" fillId="0" borderId="3" xfId="0" applyFont="1" applyBorder="1" applyAlignment="1">
      <alignment horizontal="center" vertical="center" wrapText="1"/>
    </xf>
    <xf numFmtId="0" fontId="76" fillId="0" borderId="4" xfId="0" applyFont="1" applyBorder="1" applyAlignment="1">
      <alignment horizontal="center" vertical="center" wrapText="1"/>
    </xf>
    <xf numFmtId="0" fontId="76" fillId="0" borderId="0" xfId="0" applyFont="1" applyAlignment="1">
      <alignment horizontal="center" vertical="center" wrapText="1"/>
    </xf>
    <xf numFmtId="0" fontId="56" fillId="2" borderId="3" xfId="0" applyFont="1" applyFill="1" applyBorder="1" applyAlignment="1">
      <alignment horizontal="center" vertical="center" wrapText="1"/>
    </xf>
    <xf numFmtId="0" fontId="56" fillId="2" borderId="4" xfId="0" applyFont="1" applyFill="1" applyBorder="1" applyAlignment="1">
      <alignment horizontal="center" vertical="center" wrapText="1"/>
    </xf>
    <xf numFmtId="0" fontId="56" fillId="2" borderId="0" xfId="0" applyFont="1" applyFill="1" applyAlignment="1">
      <alignment horizontal="center" vertical="center" wrapText="1"/>
    </xf>
    <xf numFmtId="0" fontId="79" fillId="0" borderId="3" xfId="0" applyFont="1" applyBorder="1" applyAlignment="1">
      <alignment horizontal="center" vertical="center" wrapText="1"/>
    </xf>
    <xf numFmtId="0" fontId="79" fillId="0" borderId="0" xfId="0" applyFont="1" applyBorder="1" applyAlignment="1">
      <alignment horizontal="center" vertical="center" wrapText="1"/>
    </xf>
    <xf numFmtId="0" fontId="79" fillId="0" borderId="4" xfId="0" applyFont="1" applyBorder="1" applyAlignment="1">
      <alignment horizontal="center" vertical="center" wrapText="1"/>
    </xf>
    <xf numFmtId="0" fontId="86" fillId="0" borderId="4" xfId="0" applyFont="1" applyBorder="1" applyAlignment="1">
      <alignment horizontal="center" vertical="center" wrapText="1"/>
    </xf>
    <xf numFmtId="0" fontId="66" fillId="38" borderId="3" xfId="0" applyFont="1" applyFill="1" applyBorder="1" applyAlignment="1">
      <alignment horizontal="center" vertical="center" wrapText="1"/>
    </xf>
    <xf numFmtId="0" fontId="66" fillId="38" borderId="4" xfId="0" applyFont="1" applyFill="1" applyBorder="1" applyAlignment="1">
      <alignment horizontal="center" vertical="center" wrapText="1"/>
    </xf>
    <xf numFmtId="0" fontId="66" fillId="43" borderId="5" xfId="0" applyFont="1" applyFill="1" applyBorder="1" applyAlignment="1">
      <alignment horizontal="center" vertical="center" wrapText="1"/>
    </xf>
    <xf numFmtId="0" fontId="66" fillId="43" borderId="6" xfId="0" applyFont="1" applyFill="1" applyBorder="1" applyAlignment="1">
      <alignment horizontal="center" vertical="center" wrapText="1"/>
    </xf>
    <xf numFmtId="0" fontId="69" fillId="2" borderId="3" xfId="0" applyFont="1" applyFill="1" applyBorder="1" applyAlignment="1">
      <alignment horizontal="center" vertical="center" wrapText="1"/>
    </xf>
    <xf numFmtId="0" fontId="69" fillId="2" borderId="4" xfId="0" applyFont="1" applyFill="1" applyBorder="1" applyAlignment="1">
      <alignment horizontal="center" vertical="center" wrapText="1"/>
    </xf>
    <xf numFmtId="0" fontId="78" fillId="0" borderId="5" xfId="0" applyFont="1" applyBorder="1" applyAlignment="1">
      <alignment horizontal="center" vertical="center" wrapText="1"/>
    </xf>
    <xf numFmtId="0" fontId="78" fillId="0" borderId="8" xfId="0" applyFont="1" applyBorder="1" applyAlignment="1">
      <alignment horizontal="center" vertical="center" wrapText="1"/>
    </xf>
    <xf numFmtId="0" fontId="78" fillId="0" borderId="6" xfId="0" applyFont="1"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78" fillId="2" borderId="3" xfId="0" applyFont="1" applyFill="1" applyBorder="1" applyAlignment="1">
      <alignment horizontal="center" vertical="center" wrapText="1"/>
    </xf>
    <xf numFmtId="0" fontId="78" fillId="2" borderId="0" xfId="0" applyFont="1" applyFill="1" applyAlignment="1">
      <alignment horizontal="center" vertical="center" wrapText="1"/>
    </xf>
    <xf numFmtId="0" fontId="78" fillId="2" borderId="4" xfId="0" applyFont="1" applyFill="1" applyBorder="1" applyAlignment="1">
      <alignment horizontal="center" vertical="center" wrapText="1"/>
    </xf>
    <xf numFmtId="0" fontId="79" fillId="2" borderId="3" xfId="0" applyFont="1" applyFill="1" applyBorder="1" applyAlignment="1">
      <alignment horizontal="center" vertical="center" wrapText="1"/>
    </xf>
    <xf numFmtId="0" fontId="79" fillId="2" borderId="0" xfId="0" applyFont="1" applyFill="1" applyBorder="1" applyAlignment="1">
      <alignment horizontal="center" vertical="center" wrapText="1"/>
    </xf>
    <xf numFmtId="0" fontId="79" fillId="2" borderId="4" xfId="0" applyFont="1" applyFill="1" applyBorder="1" applyAlignment="1">
      <alignment horizontal="center" vertical="center" wrapText="1"/>
    </xf>
    <xf numFmtId="0" fontId="74" fillId="41" borderId="3" xfId="0" applyFont="1" applyFill="1" applyBorder="1" applyAlignment="1">
      <alignment horizontal="center" vertical="center" wrapText="1"/>
    </xf>
    <xf numFmtId="0" fontId="74" fillId="41" borderId="4" xfId="0" applyFont="1" applyFill="1" applyBorder="1" applyAlignment="1">
      <alignment horizontal="center" vertical="center" wrapText="1"/>
    </xf>
    <xf numFmtId="0" fontId="67" fillId="2" borderId="0" xfId="0" applyFont="1" applyFill="1" applyBorder="1" applyAlignment="1">
      <alignment horizontal="center" vertical="center" wrapText="1"/>
    </xf>
    <xf numFmtId="0" fontId="67" fillId="2" borderId="0" xfId="0" applyFont="1" applyFill="1" applyAlignment="1">
      <alignment horizontal="center" vertical="center" wrapText="1"/>
    </xf>
    <xf numFmtId="0" fontId="87" fillId="0" borderId="3" xfId="0" applyFont="1" applyBorder="1" applyAlignment="1">
      <alignment horizontal="center" vertical="center" wrapText="1"/>
    </xf>
    <xf numFmtId="0" fontId="87" fillId="0" borderId="4" xfId="0" applyFont="1" applyBorder="1" applyAlignment="1">
      <alignment horizontal="center" vertical="center" wrapText="1"/>
    </xf>
    <xf numFmtId="0" fontId="67" fillId="39" borderId="3" xfId="0" applyFont="1" applyFill="1" applyBorder="1" applyAlignment="1">
      <alignment horizontal="center" vertical="center" wrapText="1"/>
    </xf>
    <xf numFmtId="0" fontId="67" fillId="39" borderId="4" xfId="0" applyFont="1" applyFill="1" applyBorder="1" applyAlignment="1">
      <alignment horizontal="center" vertical="center" wrapText="1"/>
    </xf>
    <xf numFmtId="0" fontId="67" fillId="39" borderId="0" xfId="0" applyFont="1" applyFill="1" applyAlignment="1">
      <alignment horizontal="center" vertical="center" wrapText="1"/>
    </xf>
    <xf numFmtId="0" fontId="56" fillId="0" borderId="5" xfId="0" applyFont="1" applyBorder="1" applyAlignment="1">
      <alignment horizontal="center" vertical="center" wrapText="1"/>
    </xf>
    <xf numFmtId="0" fontId="56" fillId="0" borderId="8" xfId="0" applyFont="1" applyBorder="1" applyAlignment="1">
      <alignment horizontal="center" vertical="center" wrapText="1"/>
    </xf>
    <xf numFmtId="0" fontId="56" fillId="0" borderId="6" xfId="0" applyFont="1" applyBorder="1" applyAlignment="1">
      <alignment horizontal="center" vertical="center" wrapText="1"/>
    </xf>
    <xf numFmtId="0" fontId="77" fillId="0" borderId="25" xfId="0" applyFont="1" applyBorder="1" applyAlignment="1">
      <alignment horizontal="center" vertical="center" wrapText="1"/>
    </xf>
    <xf numFmtId="0" fontId="77" fillId="0" borderId="27" xfId="0" applyFont="1" applyBorder="1" applyAlignment="1">
      <alignment horizontal="center" vertical="center" wrapText="1"/>
    </xf>
    <xf numFmtId="0" fontId="71" fillId="0" borderId="5" xfId="0" applyFont="1" applyBorder="1" applyAlignment="1">
      <alignment horizontal="center" vertical="center" wrapText="1"/>
    </xf>
    <xf numFmtId="0" fontId="71" fillId="0" borderId="8" xfId="0" applyFont="1" applyBorder="1" applyAlignment="1">
      <alignment horizontal="center" vertical="center" wrapText="1"/>
    </xf>
    <xf numFmtId="0" fontId="71" fillId="0" borderId="6" xfId="0" applyFont="1" applyBorder="1" applyAlignment="1">
      <alignment horizontal="center" vertical="center" wrapText="1"/>
    </xf>
    <xf numFmtId="0" fontId="6" fillId="3" borderId="0" xfId="0" applyFont="1" applyFill="1" applyBorder="1" applyAlignment="1">
      <alignment horizontal="center" vertical="center"/>
    </xf>
    <xf numFmtId="0" fontId="81" fillId="0" borderId="0" xfId="0" applyFont="1" applyAlignment="1">
      <alignment horizontal="center" vertical="center" wrapText="1"/>
    </xf>
    <xf numFmtId="0" fontId="81" fillId="0" borderId="4" xfId="0" applyFont="1" applyBorder="1" applyAlignment="1">
      <alignment horizontal="center" vertical="center" wrapText="1"/>
    </xf>
    <xf numFmtId="0" fontId="74" fillId="2" borderId="5" xfId="0" applyFont="1" applyFill="1" applyBorder="1" applyAlignment="1">
      <alignment horizontal="center" vertical="center" wrapText="1"/>
    </xf>
    <xf numFmtId="0" fontId="74" fillId="2" borderId="6" xfId="0" applyFont="1" applyFill="1" applyBorder="1" applyAlignment="1">
      <alignment horizontal="center" vertical="center" wrapText="1"/>
    </xf>
    <xf numFmtId="0" fontId="82" fillId="0" borderId="0" xfId="0" applyFont="1" applyAlignment="1">
      <alignment horizontal="center" vertical="center" wrapText="1"/>
    </xf>
    <xf numFmtId="0" fontId="74" fillId="42" borderId="5" xfId="0" applyFont="1" applyFill="1" applyBorder="1" applyAlignment="1">
      <alignment horizontal="center" vertical="center" wrapText="1"/>
    </xf>
    <xf numFmtId="0" fontId="74" fillId="42" borderId="6" xfId="0" applyFont="1" applyFill="1" applyBorder="1" applyAlignment="1">
      <alignment horizontal="center" vertical="center" wrapText="1"/>
    </xf>
    <xf numFmtId="0" fontId="74" fillId="42" borderId="25" xfId="0" applyFont="1" applyFill="1" applyBorder="1" applyAlignment="1">
      <alignment horizontal="center" vertical="center" wrapText="1"/>
    </xf>
    <xf numFmtId="0" fontId="74" fillId="42" borderId="26" xfId="0" applyFont="1" applyFill="1" applyBorder="1" applyAlignment="1">
      <alignment horizontal="center" vertical="center" wrapText="1"/>
    </xf>
    <xf numFmtId="0" fontId="0" fillId="42" borderId="26" xfId="0" applyFill="1" applyBorder="1" applyAlignment="1">
      <alignment horizontal="center" vertical="center" wrapText="1"/>
    </xf>
    <xf numFmtId="0" fontId="0" fillId="42" borderId="27" xfId="0" applyFill="1" applyBorder="1" applyAlignment="1">
      <alignment horizontal="center" vertical="center" wrapText="1"/>
    </xf>
    <xf numFmtId="0" fontId="74" fillId="2" borderId="3" xfId="0" applyFont="1" applyFill="1" applyBorder="1" applyAlignment="1">
      <alignment horizontal="center" vertical="center"/>
    </xf>
    <xf numFmtId="0" fontId="74" fillId="2" borderId="4" xfId="0" applyFont="1" applyFill="1" applyBorder="1" applyAlignment="1">
      <alignment horizontal="center" vertical="center"/>
    </xf>
    <xf numFmtId="0" fontId="74" fillId="2" borderId="5" xfId="0" applyFont="1" applyFill="1" applyBorder="1" applyAlignment="1">
      <alignment horizontal="center" vertical="center"/>
    </xf>
    <xf numFmtId="0" fontId="74" fillId="2" borderId="8" xfId="0" applyFont="1" applyFill="1" applyBorder="1" applyAlignment="1">
      <alignment horizontal="center" vertical="center"/>
    </xf>
    <xf numFmtId="0" fontId="74" fillId="2" borderId="6" xfId="0" applyFont="1" applyFill="1" applyBorder="1" applyAlignment="1">
      <alignment horizontal="center" vertical="center"/>
    </xf>
    <xf numFmtId="0" fontId="75" fillId="2" borderId="3" xfId="0" applyFont="1" applyFill="1" applyBorder="1" applyAlignment="1">
      <alignment horizontal="center" vertical="center" wrapText="1"/>
    </xf>
    <xf numFmtId="0" fontId="75" fillId="2" borderId="4" xfId="0" applyFont="1" applyFill="1" applyBorder="1" applyAlignment="1">
      <alignment horizontal="center" vertical="center" wrapText="1"/>
    </xf>
    <xf numFmtId="0" fontId="74" fillId="2" borderId="3" xfId="0" applyFont="1" applyFill="1" applyBorder="1" applyAlignment="1">
      <alignment horizontal="center" vertical="center" wrapText="1"/>
    </xf>
    <xf numFmtId="0" fontId="74" fillId="2" borderId="0" xfId="0" applyFont="1" applyFill="1" applyBorder="1" applyAlignment="1">
      <alignment horizontal="center" vertical="center" wrapText="1"/>
    </xf>
    <xf numFmtId="0" fontId="0" fillId="2" borderId="0" xfId="0" applyFill="1" applyAlignment="1">
      <alignment horizontal="center" vertical="center" wrapText="1"/>
    </xf>
    <xf numFmtId="0" fontId="0" fillId="2" borderId="4" xfId="0" applyFill="1" applyBorder="1" applyAlignment="1">
      <alignment horizontal="center" vertical="center" wrapText="1"/>
    </xf>
    <xf numFmtId="0" fontId="74" fillId="40" borderId="3" xfId="0" applyFont="1" applyFill="1" applyBorder="1" applyAlignment="1">
      <alignment horizontal="center" vertical="center"/>
    </xf>
    <xf numFmtId="0" fontId="74" fillId="40" borderId="4" xfId="0" applyFont="1" applyFill="1" applyBorder="1" applyAlignment="1">
      <alignment horizontal="center" vertical="center"/>
    </xf>
    <xf numFmtId="0" fontId="74" fillId="40" borderId="3" xfId="0" applyFont="1" applyFill="1" applyBorder="1" applyAlignment="1">
      <alignment horizontal="center" vertical="center" wrapText="1"/>
    </xf>
    <xf numFmtId="0" fontId="74" fillId="40" borderId="0" xfId="0" applyFont="1" applyFill="1" applyBorder="1" applyAlignment="1">
      <alignment horizontal="center" vertical="center" wrapText="1"/>
    </xf>
    <xf numFmtId="0" fontId="74" fillId="40" borderId="0" xfId="0" applyFont="1" applyFill="1" applyAlignment="1">
      <alignment horizontal="center" vertical="center"/>
    </xf>
    <xf numFmtId="0" fontId="58" fillId="0" borderId="3" xfId="0" applyFont="1" applyBorder="1" applyAlignment="1">
      <alignment horizontal="center" vertical="center" wrapText="1"/>
    </xf>
    <xf numFmtId="0" fontId="58" fillId="0" borderId="4" xfId="0" applyFont="1" applyBorder="1" applyAlignment="1">
      <alignment horizontal="center" vertical="center" wrapText="1"/>
    </xf>
    <xf numFmtId="0" fontId="74" fillId="2" borderId="4"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0" xfId="0" applyFont="1" applyFill="1" applyAlignment="1">
      <alignment horizontal="center" vertical="center"/>
    </xf>
    <xf numFmtId="0" fontId="6" fillId="2" borderId="4" xfId="0" applyFont="1" applyFill="1" applyBorder="1" applyAlignment="1">
      <alignment horizontal="center" vertical="center"/>
    </xf>
    <xf numFmtId="0" fontId="84" fillId="0" borderId="3" xfId="0" applyFont="1" applyBorder="1" applyAlignment="1">
      <alignment horizontal="center" vertical="center" wrapText="1"/>
    </xf>
    <xf numFmtId="0" fontId="84" fillId="0" borderId="4" xfId="0" applyFont="1" applyBorder="1" applyAlignment="1">
      <alignment horizontal="center" vertical="center" wrapText="1"/>
    </xf>
    <xf numFmtId="0" fontId="83" fillId="0" borderId="3" xfId="0" applyFont="1" applyBorder="1" applyAlignment="1">
      <alignment horizontal="center" vertical="center" wrapText="1"/>
    </xf>
    <xf numFmtId="0" fontId="83" fillId="0" borderId="4" xfId="0" applyFont="1" applyBorder="1" applyAlignment="1">
      <alignment horizontal="center" vertical="center" wrapText="1"/>
    </xf>
    <xf numFmtId="0" fontId="66" fillId="44" borderId="3" xfId="0" applyFont="1" applyFill="1" applyBorder="1" applyAlignment="1">
      <alignment horizontal="center" vertical="center" wrapText="1"/>
    </xf>
    <xf numFmtId="0" fontId="66" fillId="44" borderId="4" xfId="0" applyFont="1" applyFill="1" applyBorder="1" applyAlignment="1">
      <alignment horizontal="center" vertical="center" wrapText="1"/>
    </xf>
    <xf numFmtId="0" fontId="59" fillId="2" borderId="3" xfId="0" applyFont="1" applyFill="1" applyBorder="1" applyAlignment="1">
      <alignment horizontal="center" vertical="center" wrapText="1"/>
    </xf>
    <xf numFmtId="0" fontId="59" fillId="2" borderId="4" xfId="0" applyFont="1" applyFill="1" applyBorder="1" applyAlignment="1">
      <alignment horizontal="center" vertical="center" wrapText="1"/>
    </xf>
    <xf numFmtId="0" fontId="6" fillId="3" borderId="28" xfId="0" applyFont="1" applyFill="1" applyBorder="1" applyAlignment="1">
      <alignment horizontal="center" vertical="center"/>
    </xf>
    <xf numFmtId="0" fontId="79" fillId="0" borderId="0" xfId="0" applyFont="1" applyAlignment="1">
      <alignment horizontal="center" vertical="center" wrapText="1"/>
    </xf>
    <xf numFmtId="0" fontId="89" fillId="0" borderId="0" xfId="0" applyFont="1" applyAlignment="1">
      <alignment horizontal="center" vertical="center"/>
    </xf>
    <xf numFmtId="0" fontId="89" fillId="0" borderId="4" xfId="0" applyFont="1" applyBorder="1" applyAlignment="1">
      <alignment horizontal="center" vertical="center"/>
    </xf>
    <xf numFmtId="0" fontId="59" fillId="0" borderId="0" xfId="0" applyFont="1" applyBorder="1" applyAlignment="1">
      <alignment horizontal="center" vertical="center" wrapText="1"/>
    </xf>
    <xf numFmtId="0" fontId="88" fillId="0" borderId="0" xfId="0" applyFont="1" applyAlignment="1">
      <alignment horizontal="center" vertical="center" wrapText="1"/>
    </xf>
    <xf numFmtId="0" fontId="88" fillId="0" borderId="4" xfId="0" applyFont="1" applyBorder="1" applyAlignment="1">
      <alignment horizontal="center" vertical="center" wrapText="1"/>
    </xf>
    <xf numFmtId="0" fontId="67" fillId="40" borderId="3" xfId="0" applyFont="1" applyFill="1" applyBorder="1" applyAlignment="1">
      <alignment horizontal="center" vertical="center" wrapText="1"/>
    </xf>
    <xf numFmtId="0" fontId="67" fillId="40" borderId="4" xfId="0" applyFont="1" applyFill="1" applyBorder="1" applyAlignment="1">
      <alignment horizontal="center" vertical="center" wrapText="1"/>
    </xf>
    <xf numFmtId="0" fontId="74" fillId="40" borderId="4" xfId="0" applyFont="1" applyFill="1" applyBorder="1" applyAlignment="1">
      <alignment horizontal="center" vertical="center" wrapText="1"/>
    </xf>
    <xf numFmtId="0" fontId="87" fillId="0" borderId="0" xfId="0" applyFont="1" applyAlignment="1">
      <alignment horizontal="center" vertical="center" wrapText="1"/>
    </xf>
    <xf numFmtId="0" fontId="74" fillId="40" borderId="4" xfId="0" applyFont="1" applyFill="1" applyBorder="1" applyAlignment="1">
      <alignment horizontal="center" vertical="center" wrapText="1"/>
    </xf>
    <xf numFmtId="169" fontId="4" fillId="3" borderId="3" xfId="0" applyNumberFormat="1" applyFont="1" applyFill="1" applyBorder="1" applyAlignment="1">
      <alignment horizontal="center" vertical="center" shrinkToFit="1"/>
    </xf>
    <xf numFmtId="0" fontId="5" fillId="3" borderId="0" xfId="0" applyFont="1" applyFill="1" applyBorder="1" applyAlignment="1">
      <alignment horizontal="left" vertical="center" shrinkToFit="1"/>
    </xf>
    <xf numFmtId="169" fontId="4" fillId="0" borderId="3" xfId="0" applyNumberFormat="1" applyFont="1" applyBorder="1" applyAlignment="1">
      <alignment horizontal="center" vertical="center" shrinkToFit="1"/>
    </xf>
    <xf numFmtId="0" fontId="5" fillId="0" borderId="4" xfId="0" applyFont="1" applyBorder="1" applyAlignment="1">
      <alignment horizontal="left" vertical="center" shrinkToFit="1"/>
    </xf>
    <xf numFmtId="169" fontId="4" fillId="3" borderId="0" xfId="0" applyNumberFormat="1" applyFont="1" applyFill="1" applyBorder="1" applyAlignment="1">
      <alignment horizontal="center" vertical="center" shrinkToFit="1"/>
    </xf>
    <xf numFmtId="0" fontId="5" fillId="3" borderId="4" xfId="0" applyFont="1" applyFill="1" applyBorder="1" applyAlignment="1">
      <alignment horizontal="left" vertical="center" shrinkToFit="1"/>
    </xf>
    <xf numFmtId="0" fontId="87" fillId="0" borderId="3" xfId="0" applyFont="1" applyBorder="1" applyAlignment="1">
      <alignment vertical="center" wrapText="1"/>
    </xf>
    <xf numFmtId="0" fontId="87" fillId="0" borderId="0" xfId="0" applyFont="1" applyBorder="1" applyAlignment="1">
      <alignment vertical="center" wrapText="1"/>
    </xf>
    <xf numFmtId="0" fontId="0" fillId="0" borderId="0" xfId="0" applyAlignment="1">
      <alignment vertical="center" wrapText="1"/>
    </xf>
    <xf numFmtId="0" fontId="0" fillId="0" borderId="4" xfId="0" applyBorder="1" applyAlignment="1">
      <alignment vertical="center" wrapText="1"/>
    </xf>
    <xf numFmtId="0" fontId="65" fillId="2" borderId="3" xfId="0" applyFont="1" applyFill="1" applyBorder="1" applyAlignment="1">
      <alignment horizontal="center" vertical="center" wrapText="1"/>
    </xf>
    <xf numFmtId="0" fontId="90" fillId="0" borderId="4" xfId="0" applyFont="1" applyBorder="1" applyAlignment="1">
      <alignment horizontal="center" vertical="center" wrapText="1"/>
    </xf>
    <xf numFmtId="0" fontId="74" fillId="2" borderId="0" xfId="0" applyFont="1" applyFill="1" applyAlignment="1">
      <alignment horizontal="center" vertical="center" wrapText="1"/>
    </xf>
    <xf numFmtId="0" fontId="65" fillId="2" borderId="0" xfId="0" applyFont="1" applyFill="1" applyAlignment="1">
      <alignment horizontal="center" vertical="center" wrapText="1"/>
    </xf>
    <xf numFmtId="0" fontId="65" fillId="2" borderId="4" xfId="0" applyFont="1" applyFill="1" applyBorder="1" applyAlignment="1">
      <alignment horizontal="center" vertical="center" wrapText="1"/>
    </xf>
    <xf numFmtId="0" fontId="62" fillId="2" borderId="3" xfId="0" applyFont="1" applyFill="1" applyBorder="1" applyAlignment="1">
      <alignment horizontal="center" vertical="center" wrapText="1"/>
    </xf>
    <xf numFmtId="0" fontId="62" fillId="2" borderId="0" xfId="0" applyFont="1" applyFill="1" applyAlignment="1">
      <alignment horizontal="center" vertical="center" wrapText="1"/>
    </xf>
    <xf numFmtId="0" fontId="62" fillId="2" borderId="4" xfId="0" applyFont="1" applyFill="1" applyBorder="1" applyAlignment="1">
      <alignment horizontal="center" vertical="center" wrapText="1"/>
    </xf>
    <xf numFmtId="0" fontId="91" fillId="0" borderId="3" xfId="0" applyFont="1" applyBorder="1" applyAlignment="1">
      <alignment horizontal="center" vertical="center" wrapText="1"/>
    </xf>
    <xf numFmtId="0" fontId="91" fillId="0" borderId="4" xfId="0" applyFont="1" applyBorder="1" applyAlignment="1">
      <alignment horizontal="center" vertical="center" wrapText="1"/>
    </xf>
    <xf numFmtId="0" fontId="74" fillId="45" borderId="3" xfId="0" applyFont="1" applyFill="1" applyBorder="1" applyAlignment="1">
      <alignment horizontal="center" vertical="center"/>
    </xf>
    <xf numFmtId="0" fontId="74" fillId="45" borderId="4" xfId="0" applyFont="1" applyFill="1" applyBorder="1" applyAlignment="1">
      <alignment horizontal="center" vertical="center"/>
    </xf>
    <xf numFmtId="0" fontId="67" fillId="45" borderId="3" xfId="0" applyFont="1" applyFill="1" applyBorder="1" applyAlignment="1">
      <alignment horizontal="center" vertical="center" wrapText="1"/>
    </xf>
    <xf numFmtId="0" fontId="67" fillId="45" borderId="0" xfId="0" applyFont="1" applyFill="1" applyBorder="1" applyAlignment="1">
      <alignment horizontal="center" vertical="center" wrapText="1"/>
    </xf>
    <xf numFmtId="0" fontId="92" fillId="45" borderId="0" xfId="0" applyFont="1" applyFill="1" applyAlignment="1">
      <alignment horizontal="center" vertical="center" wrapText="1"/>
    </xf>
    <xf numFmtId="0" fontId="92" fillId="45" borderId="4" xfId="0" applyFont="1" applyFill="1" applyBorder="1" applyAlignment="1">
      <alignment horizontal="center" vertical="center" wrapText="1"/>
    </xf>
    <xf numFmtId="0" fontId="67" fillId="45" borderId="3" xfId="0" applyFont="1" applyFill="1" applyBorder="1" applyAlignment="1">
      <alignment horizontal="center" vertical="center"/>
    </xf>
    <xf numFmtId="0" fontId="67" fillId="45" borderId="0" xfId="0" applyFont="1" applyFill="1" applyAlignment="1">
      <alignment horizontal="center" vertical="center"/>
    </xf>
    <xf numFmtId="0" fontId="67" fillId="45" borderId="4" xfId="0" applyFont="1" applyFill="1" applyBorder="1" applyAlignment="1">
      <alignment horizontal="center" vertical="center"/>
    </xf>
    <xf numFmtId="0" fontId="92" fillId="2" borderId="0" xfId="0" applyFont="1" applyFill="1" applyAlignment="1">
      <alignment horizontal="center" vertical="center" wrapText="1"/>
    </xf>
    <xf numFmtId="0" fontId="92" fillId="2" borderId="4" xfId="0" applyFont="1" applyFill="1" applyBorder="1" applyAlignment="1">
      <alignment horizontal="center" vertical="center" wrapText="1"/>
    </xf>
    <xf numFmtId="0" fontId="74" fillId="3" borderId="3" xfId="0" applyFont="1" applyFill="1" applyBorder="1" applyAlignment="1">
      <alignment horizontal="center" vertical="center"/>
    </xf>
    <xf numFmtId="0" fontId="74" fillId="3" borderId="0" xfId="0" applyFont="1" applyFill="1" applyAlignment="1">
      <alignment horizontal="center" vertical="center"/>
    </xf>
    <xf numFmtId="0" fontId="74" fillId="3" borderId="4" xfId="0" applyFont="1" applyFill="1" applyBorder="1" applyAlignment="1">
      <alignment horizontal="center" vertical="center"/>
    </xf>
  </cellXfs>
  <cellStyles count="50">
    <cellStyle name="20% - Énfasis1" xfId="27" builtinId="30" customBuiltin="1"/>
    <cellStyle name="20% - Énfasis2" xfId="31" builtinId="34" customBuiltin="1"/>
    <cellStyle name="20% - Énfasis3" xfId="35" builtinId="38" customBuiltin="1"/>
    <cellStyle name="20% - Énfasis4" xfId="39" builtinId="42" customBuiltin="1"/>
    <cellStyle name="20% - Énfasis5" xfId="43" builtinId="46" customBuiltin="1"/>
    <cellStyle name="20% - Énfasis6" xfId="47" builtinId="50" customBuiltin="1"/>
    <cellStyle name="40% - Énfasis1" xfId="28" builtinId="31" customBuiltin="1"/>
    <cellStyle name="40% - Énfasis2" xfId="32" builtinId="35" customBuiltin="1"/>
    <cellStyle name="40% - Énfasis3" xfId="36" builtinId="39" customBuiltin="1"/>
    <cellStyle name="40% - Énfasis4" xfId="40" builtinId="43" customBuiltin="1"/>
    <cellStyle name="40% - Énfasis5" xfId="44" builtinId="47" customBuiltin="1"/>
    <cellStyle name="40% - Énfasis6" xfId="48" builtinId="51" customBuiltin="1"/>
    <cellStyle name="60% - Énfasis1" xfId="29" builtinId="32" customBuiltin="1"/>
    <cellStyle name="60% - Énfasis2" xfId="33" builtinId="36" customBuiltin="1"/>
    <cellStyle name="60% - Énfasis3" xfId="37" builtinId="40" customBuiltin="1"/>
    <cellStyle name="60% - Énfasis4" xfId="41" builtinId="44" customBuiltin="1"/>
    <cellStyle name="60% - Énfasis5" xfId="45" builtinId="48" customBuiltin="1"/>
    <cellStyle name="60% - Énfasis6" xfId="49" builtinId="52" customBuiltin="1"/>
    <cellStyle name="Bueno" xfId="14" builtinId="26" customBuiltin="1"/>
    <cellStyle name="Cálculo" xfId="19" builtinId="22" customBuiltin="1"/>
    <cellStyle name="Celda de comprobación" xfId="21" builtinId="23" customBuiltin="1"/>
    <cellStyle name="Celda vinculada" xfId="20" builtinId="24" customBuiltin="1"/>
    <cellStyle name="Encabezado 1" xfId="10" builtinId="16" customBuiltin="1"/>
    <cellStyle name="Encabezado 4" xfId="13" builtinId="19" customBuiltin="1"/>
    <cellStyle name="Énfasis1" xfId="26" builtinId="29" customBuiltin="1"/>
    <cellStyle name="Énfasis2" xfId="30" builtinId="33" customBuiltin="1"/>
    <cellStyle name="Énfasis3" xfId="34" builtinId="37" customBuiltin="1"/>
    <cellStyle name="Énfasis4" xfId="38" builtinId="41" customBuiltin="1"/>
    <cellStyle name="Énfasis5" xfId="42" builtinId="45" customBuiltin="1"/>
    <cellStyle name="Énfasis6" xfId="46" builtinId="49" customBuiltin="1"/>
    <cellStyle name="Entrada" xfId="17" builtinId="20" customBuiltin="1"/>
    <cellStyle name="Hipervínculo" xfId="1" builtinId="8" customBuiltin="1"/>
    <cellStyle name="Hipervínculo visitado" xfId="4" builtinId="9" customBuiltin="1"/>
    <cellStyle name="Incorrecto" xfId="15" builtinId="27" customBuiltin="1"/>
    <cellStyle name="Millares" xfId="2" builtinId="3" customBuiltin="1"/>
    <cellStyle name="Millares [0]" xfId="5" builtinId="6" customBuiltin="1"/>
    <cellStyle name="Moneda" xfId="6" builtinId="4" customBuiltin="1"/>
    <cellStyle name="Moneda [0]" xfId="7" builtinId="7" customBuiltin="1"/>
    <cellStyle name="Neutral" xfId="16" builtinId="28" customBuiltin="1"/>
    <cellStyle name="Normal" xfId="0" builtinId="0" customBuiltin="1"/>
    <cellStyle name="Normal 2" xfId="3" xr:uid="{00000000-0005-0000-0000-000028000000}"/>
    <cellStyle name="Notas" xfId="23" builtinId="10" customBuiltin="1"/>
    <cellStyle name="Porcentaje" xfId="8" builtinId="5" customBuiltin="1"/>
    <cellStyle name="Salida" xfId="18" builtinId="21" customBuiltin="1"/>
    <cellStyle name="Texto de advertencia" xfId="22" builtinId="11" customBuiltin="1"/>
    <cellStyle name="Texto explicativo" xfId="24" builtinId="53" customBuiltin="1"/>
    <cellStyle name="Título" xfId="9" builtinId="15" customBuiltin="1"/>
    <cellStyle name="Título 2" xfId="11" builtinId="17" customBuiltin="1"/>
    <cellStyle name="Título 3" xfId="12" builtinId="18" customBuiltin="1"/>
    <cellStyle name="Total" xfId="25" builtinId="25" customBuiltin="1"/>
  </cellStyles>
  <dxfs count="48">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9828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v42&amp;utm_medium=file&amp;utm_campaign=templates&amp;utm_term=about&amp;utm_content=logo"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9</xdr:row>
      <xdr:rowOff>0</xdr:rowOff>
    </xdr:from>
    <xdr:to>
      <xdr:col>34</xdr:col>
      <xdr:colOff>76200</xdr:colOff>
      <xdr:row>12</xdr:row>
      <xdr:rowOff>85725</xdr:rowOff>
    </xdr:to>
    <xdr:pic>
      <xdr:nvPicPr>
        <xdr:cNvPr id="2" name="Imagen 1">
          <a:hlinkClick xmlns:r="http://schemas.openxmlformats.org/officeDocument/2006/relationships" r:id="rId1"/>
          <a:extLst>
            <a:ext uri="{FF2B5EF4-FFF2-40B4-BE49-F238E27FC236}">
              <a16:creationId xmlns:a16="http://schemas.microsoft.com/office/drawing/2014/main" id="{4F31FD7A-F451-4117-A9FA-FF285B839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twoCellAnchor editAs="oneCell">
    <xdr:from>
      <xdr:col>0</xdr:col>
      <xdr:colOff>257175</xdr:colOff>
      <xdr:row>0</xdr:row>
      <xdr:rowOff>104775</xdr:rowOff>
    </xdr:from>
    <xdr:to>
      <xdr:col>3</xdr:col>
      <xdr:colOff>895350</xdr:colOff>
      <xdr:row>4</xdr:row>
      <xdr:rowOff>209550</xdr:rowOff>
    </xdr:to>
    <xdr:pic>
      <xdr:nvPicPr>
        <xdr:cNvPr id="3" name="Imagen 2">
          <a:extLst>
            <a:ext uri="{FF2B5EF4-FFF2-40B4-BE49-F238E27FC236}">
              <a16:creationId xmlns:a16="http://schemas.microsoft.com/office/drawing/2014/main" id="{8C0F6B3D-A363-40F0-A4A9-5757BEED3F5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7175" y="104775"/>
          <a:ext cx="24288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114300</xdr:colOff>
      <xdr:row>1</xdr:row>
      <xdr:rowOff>19052</xdr:rowOff>
    </xdr:from>
    <xdr:to>
      <xdr:col>3</xdr:col>
      <xdr:colOff>752475</xdr:colOff>
      <xdr:row>5</xdr:row>
      <xdr:rowOff>47625</xdr:rowOff>
    </xdr:to>
    <xdr:pic>
      <xdr:nvPicPr>
        <xdr:cNvPr id="2" name="Imagen 1">
          <a:extLst>
            <a:ext uri="{FF2B5EF4-FFF2-40B4-BE49-F238E27FC236}">
              <a16:creationId xmlns:a16="http://schemas.microsoft.com/office/drawing/2014/main" id="{CF7BF1C3-B75D-47E0-B5D6-F3E7FCA8F4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80977"/>
          <a:ext cx="2428875" cy="8286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114300</xdr:colOff>
      <xdr:row>1</xdr:row>
      <xdr:rowOff>19053</xdr:rowOff>
    </xdr:from>
    <xdr:to>
      <xdr:col>3</xdr:col>
      <xdr:colOff>752475</xdr:colOff>
      <xdr:row>5</xdr:row>
      <xdr:rowOff>57151</xdr:rowOff>
    </xdr:to>
    <xdr:pic>
      <xdr:nvPicPr>
        <xdr:cNvPr id="2" name="Imagen 1">
          <a:extLst>
            <a:ext uri="{FF2B5EF4-FFF2-40B4-BE49-F238E27FC236}">
              <a16:creationId xmlns:a16="http://schemas.microsoft.com/office/drawing/2014/main" id="{CA2F282A-A78B-40BC-AC04-AA80D90FFC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80978"/>
          <a:ext cx="2428875" cy="8381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114300</xdr:colOff>
      <xdr:row>1</xdr:row>
      <xdr:rowOff>95251</xdr:rowOff>
    </xdr:from>
    <xdr:to>
      <xdr:col>3</xdr:col>
      <xdr:colOff>752475</xdr:colOff>
      <xdr:row>5</xdr:row>
      <xdr:rowOff>76201</xdr:rowOff>
    </xdr:to>
    <xdr:pic>
      <xdr:nvPicPr>
        <xdr:cNvPr id="3" name="Imagen 2">
          <a:extLst>
            <a:ext uri="{FF2B5EF4-FFF2-40B4-BE49-F238E27FC236}">
              <a16:creationId xmlns:a16="http://schemas.microsoft.com/office/drawing/2014/main" id="{73DD36F5-65D6-4319-906A-BCB6A4C334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57176"/>
          <a:ext cx="242887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1905000</xdr:colOff>
      <xdr:row>0</xdr:row>
      <xdr:rowOff>523875</xdr:rowOff>
    </xdr:to>
    <xdr:pic>
      <xdr:nvPicPr>
        <xdr:cNvPr id="2" name="Imagen 1">
          <a:hlinkClick xmlns:r="http://schemas.openxmlformats.org/officeDocument/2006/relationships" r:id="rId1"/>
          <a:extLst>
            <a:ext uri="{FF2B5EF4-FFF2-40B4-BE49-F238E27FC236}">
              <a16:creationId xmlns:a16="http://schemas.microsoft.com/office/drawing/2014/main" id="{E32B562A-0970-478F-9527-FBF3F30C69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295275</xdr:colOff>
      <xdr:row>1</xdr:row>
      <xdr:rowOff>85725</xdr:rowOff>
    </xdr:from>
    <xdr:to>
      <xdr:col>3</xdr:col>
      <xdr:colOff>933450</xdr:colOff>
      <xdr:row>4</xdr:row>
      <xdr:rowOff>257175</xdr:rowOff>
    </xdr:to>
    <xdr:pic>
      <xdr:nvPicPr>
        <xdr:cNvPr id="2" name="Imagen 1">
          <a:extLst>
            <a:ext uri="{FF2B5EF4-FFF2-40B4-BE49-F238E27FC236}">
              <a16:creationId xmlns:a16="http://schemas.microsoft.com/office/drawing/2014/main" id="{6F7A8DB4-BAB7-4400-9C73-DED102389F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47650"/>
          <a:ext cx="24288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1</xdr:row>
      <xdr:rowOff>47624</xdr:rowOff>
    </xdr:from>
    <xdr:to>
      <xdr:col>3</xdr:col>
      <xdr:colOff>752475</xdr:colOff>
      <xdr:row>4</xdr:row>
      <xdr:rowOff>266700</xdr:rowOff>
    </xdr:to>
    <xdr:pic>
      <xdr:nvPicPr>
        <xdr:cNvPr id="2" name="Imagen 1">
          <a:extLst>
            <a:ext uri="{FF2B5EF4-FFF2-40B4-BE49-F238E27FC236}">
              <a16:creationId xmlns:a16="http://schemas.microsoft.com/office/drawing/2014/main" id="{11859BEE-DD20-4C7C-AE7A-B0B96FF056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09549"/>
          <a:ext cx="2428875" cy="742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1</xdr:row>
      <xdr:rowOff>47625</xdr:rowOff>
    </xdr:from>
    <xdr:to>
      <xdr:col>3</xdr:col>
      <xdr:colOff>752475</xdr:colOff>
      <xdr:row>5</xdr:row>
      <xdr:rowOff>95251</xdr:rowOff>
    </xdr:to>
    <xdr:pic>
      <xdr:nvPicPr>
        <xdr:cNvPr id="2" name="Imagen 1">
          <a:extLst>
            <a:ext uri="{FF2B5EF4-FFF2-40B4-BE49-F238E27FC236}">
              <a16:creationId xmlns:a16="http://schemas.microsoft.com/office/drawing/2014/main" id="{7F020D15-E04D-4D7D-8D1D-72FFB9D74D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09550"/>
          <a:ext cx="2428875" cy="847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xdr:colOff>
      <xdr:row>1</xdr:row>
      <xdr:rowOff>47625</xdr:rowOff>
    </xdr:from>
    <xdr:to>
      <xdr:col>3</xdr:col>
      <xdr:colOff>752475</xdr:colOff>
      <xdr:row>5</xdr:row>
      <xdr:rowOff>57150</xdr:rowOff>
    </xdr:to>
    <xdr:pic>
      <xdr:nvPicPr>
        <xdr:cNvPr id="2" name="Imagen 1">
          <a:extLst>
            <a:ext uri="{FF2B5EF4-FFF2-40B4-BE49-F238E27FC236}">
              <a16:creationId xmlns:a16="http://schemas.microsoft.com/office/drawing/2014/main" id="{ED0C085E-84E9-493B-BD44-4B7D2FCA0D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09550"/>
          <a:ext cx="24288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114300</xdr:colOff>
      <xdr:row>1</xdr:row>
      <xdr:rowOff>47625</xdr:rowOff>
    </xdr:from>
    <xdr:to>
      <xdr:col>3</xdr:col>
      <xdr:colOff>752475</xdr:colOff>
      <xdr:row>5</xdr:row>
      <xdr:rowOff>57150</xdr:rowOff>
    </xdr:to>
    <xdr:pic>
      <xdr:nvPicPr>
        <xdr:cNvPr id="2" name="Imagen 1">
          <a:extLst>
            <a:ext uri="{FF2B5EF4-FFF2-40B4-BE49-F238E27FC236}">
              <a16:creationId xmlns:a16="http://schemas.microsoft.com/office/drawing/2014/main" id="{6559F6E2-3BDE-4B2B-B1CD-0F2D630AE1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09550"/>
          <a:ext cx="24288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114300</xdr:colOff>
      <xdr:row>1</xdr:row>
      <xdr:rowOff>19051</xdr:rowOff>
    </xdr:from>
    <xdr:to>
      <xdr:col>3</xdr:col>
      <xdr:colOff>752475</xdr:colOff>
      <xdr:row>4</xdr:row>
      <xdr:rowOff>238126</xdr:rowOff>
    </xdr:to>
    <xdr:pic>
      <xdr:nvPicPr>
        <xdr:cNvPr id="2" name="Imagen 1">
          <a:extLst>
            <a:ext uri="{FF2B5EF4-FFF2-40B4-BE49-F238E27FC236}">
              <a16:creationId xmlns:a16="http://schemas.microsoft.com/office/drawing/2014/main" id="{FBDC1486-F4EB-45FD-9D9A-D4ADDAF3F4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80976"/>
          <a:ext cx="24288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114300</xdr:colOff>
      <xdr:row>1</xdr:row>
      <xdr:rowOff>19051</xdr:rowOff>
    </xdr:from>
    <xdr:to>
      <xdr:col>3</xdr:col>
      <xdr:colOff>752475</xdr:colOff>
      <xdr:row>4</xdr:row>
      <xdr:rowOff>257175</xdr:rowOff>
    </xdr:to>
    <xdr:pic>
      <xdr:nvPicPr>
        <xdr:cNvPr id="2" name="Imagen 1">
          <a:extLst>
            <a:ext uri="{FF2B5EF4-FFF2-40B4-BE49-F238E27FC236}">
              <a16:creationId xmlns:a16="http://schemas.microsoft.com/office/drawing/2014/main" id="{747C92ED-31F0-4F3B-9EF4-1660AB2B99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80976"/>
          <a:ext cx="2428875" cy="761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114300</xdr:colOff>
      <xdr:row>1</xdr:row>
      <xdr:rowOff>19052</xdr:rowOff>
    </xdr:from>
    <xdr:to>
      <xdr:col>3</xdr:col>
      <xdr:colOff>752475</xdr:colOff>
      <xdr:row>4</xdr:row>
      <xdr:rowOff>247651</xdr:rowOff>
    </xdr:to>
    <xdr:pic>
      <xdr:nvPicPr>
        <xdr:cNvPr id="2" name="Imagen 1">
          <a:extLst>
            <a:ext uri="{FF2B5EF4-FFF2-40B4-BE49-F238E27FC236}">
              <a16:creationId xmlns:a16="http://schemas.microsoft.com/office/drawing/2014/main" id="{FF395E43-205A-467F-8B14-FBE12AA188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80977"/>
          <a:ext cx="2428875" cy="752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vertex42.com/calendars/?utm_source=ms&amp;utm_medium=file&amp;utm_campaign=office&amp;utm_content=url" TargetMode="External"/><Relationship Id="rId7" Type="http://schemas.openxmlformats.org/officeDocument/2006/relationships/hyperlink" Target="https://www.vertex42.com/calendars/?utm_source=ms&amp;utm_medium=file&amp;utm_campaign=office&amp;utm_term=monthly&amp;utm_content=text"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hyperlink" Target="https://www.vertex42.com/calendars/?utm_source=ms&amp;utm_medium=file&amp;utm_campaign=office&amp;utm_term=monthly&amp;utm_content=text&amp;utm_content=url" TargetMode="External"/><Relationship Id="rId5" Type="http://schemas.openxmlformats.org/officeDocument/2006/relationships/hyperlink" Target="https://www.vertex42.com/calendars/?utm_source=ms&amp;utm_medium=file&amp;utm_campaign=office&amp;utm_content=text" TargetMode="External"/><Relationship Id="rId4" Type="http://schemas.openxmlformats.org/officeDocument/2006/relationships/hyperlink" Target="https://www.vertex42.com/calendar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5" Type="http://schemas.openxmlformats.org/officeDocument/2006/relationships/drawing" Target="../drawings/drawing11.x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5" Type="http://schemas.openxmlformats.org/officeDocument/2006/relationships/drawing" Target="../drawings/drawing12.xm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url" TargetMode="External"/><Relationship Id="rId2" Type="http://schemas.openxmlformats.org/officeDocument/2006/relationships/hyperlink" Target="https://www.vertex42.com/calendars/?utm_source=ms&amp;utm_medium=file&amp;utm_campaign=office&amp;utm_term=monthly&amp;utm_content=text" TargetMode="External"/><Relationship Id="rId1" Type="http://schemas.openxmlformats.org/officeDocument/2006/relationships/hyperlink" Target="https://www.vertex42.com/calendars/?utm_source=ms&amp;utm_medium=file&amp;utm_campaign=office&amp;utm_term=monthly&amp;utm_content=more" TargetMode="External"/><Relationship Id="rId5" Type="http://schemas.openxmlformats.org/officeDocument/2006/relationships/drawing" Target="../drawings/drawing13.xm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AF50"/>
  <sheetViews>
    <sheetView showGridLines="0" workbookViewId="0">
      <selection activeCell="A6" sqref="A6:H12"/>
    </sheetView>
  </sheetViews>
  <sheetFormatPr baseColWidth="10" defaultColWidth="9.140625" defaultRowHeight="12.75" x14ac:dyDescent="0.2"/>
  <cols>
    <col min="1" max="1" width="5.28515625" customWidth="1"/>
    <col min="2" max="2" width="16.28515625" customWidth="1"/>
    <col min="3" max="3" width="5.28515625" customWidth="1"/>
    <col min="4" max="4" width="16.28515625" customWidth="1"/>
    <col min="5" max="5" width="5.28515625" customWidth="1"/>
    <col min="6" max="6" width="16.28515625" customWidth="1"/>
    <col min="7" max="7" width="5.28515625" customWidth="1"/>
    <col min="8" max="8" width="16.28515625" customWidth="1"/>
    <col min="9" max="9" width="5.28515625" customWidth="1"/>
    <col min="10" max="10" width="16.28515625" customWidth="1"/>
    <col min="11" max="17" width="2.85546875" customWidth="1"/>
    <col min="18" max="18" width="1.5703125" customWidth="1"/>
    <col min="19" max="20" width="2.85546875" customWidth="1"/>
    <col min="21" max="21" width="3.42578125" customWidth="1"/>
    <col min="22" max="25" width="2.85546875" customWidth="1"/>
    <col min="26" max="26" width="1.5703125" customWidth="1"/>
    <col min="27" max="27" width="19.42578125" customWidth="1"/>
    <col min="28" max="28" width="16.28515625" hidden="1" customWidth="1"/>
    <col min="29" max="29" width="24" hidden="1" customWidth="1"/>
    <col min="30" max="30" width="10.28515625" hidden="1" customWidth="1"/>
    <col min="31" max="31" width="0" hidden="1" customWidth="1"/>
  </cols>
  <sheetData>
    <row r="2" spans="1:32" ht="15.75" customHeight="1" x14ac:dyDescent="0.2">
      <c r="E2" s="75" t="s">
        <v>44</v>
      </c>
      <c r="F2" s="75"/>
      <c r="G2" s="75"/>
      <c r="H2" s="75"/>
      <c r="I2" s="75"/>
      <c r="J2" s="75"/>
      <c r="K2" s="75"/>
      <c r="L2" s="75"/>
      <c r="M2" s="75"/>
      <c r="N2" s="75"/>
      <c r="O2" s="75"/>
      <c r="P2" s="75"/>
      <c r="Q2" s="75"/>
      <c r="R2" s="75"/>
      <c r="S2" s="75"/>
      <c r="T2" s="75"/>
      <c r="U2" s="75"/>
      <c r="V2" s="75"/>
      <c r="W2" s="75"/>
      <c r="X2" s="75"/>
      <c r="Z2" s="51"/>
      <c r="AA2" s="51" t="s">
        <v>45</v>
      </c>
      <c r="AB2" s="51"/>
    </row>
    <row r="3" spans="1:32" ht="12.75" customHeight="1" x14ac:dyDescent="0.2">
      <c r="E3" s="75"/>
      <c r="F3" s="75"/>
      <c r="G3" s="75"/>
      <c r="H3" s="75"/>
      <c r="I3" s="75"/>
      <c r="J3" s="75"/>
      <c r="K3" s="75"/>
      <c r="L3" s="75"/>
      <c r="M3" s="75"/>
      <c r="N3" s="75"/>
      <c r="O3" s="75"/>
      <c r="P3" s="75"/>
      <c r="Q3" s="75"/>
      <c r="R3" s="75"/>
      <c r="S3" s="75"/>
      <c r="T3" s="75"/>
      <c r="U3" s="75"/>
      <c r="V3" s="75"/>
      <c r="W3" s="75"/>
      <c r="X3" s="75"/>
    </row>
    <row r="5" spans="1:32" ht="21.75" customHeight="1" x14ac:dyDescent="0.2"/>
    <row r="6" spans="1:32" s="3" customFormat="1" ht="15" customHeight="1" x14ac:dyDescent="0.2">
      <c r="A6" s="90">
        <f>DATE(AD23,AD25,1)</f>
        <v>44197</v>
      </c>
      <c r="B6" s="90"/>
      <c r="C6" s="90"/>
      <c r="D6" s="90"/>
      <c r="E6" s="90"/>
      <c r="F6" s="90"/>
      <c r="G6" s="90"/>
      <c r="H6" s="90"/>
      <c r="I6" s="41"/>
      <c r="J6" s="41"/>
      <c r="K6" s="124">
        <f>DATE(YEAR(A6),MONTH(A6)-1,1)</f>
        <v>44166</v>
      </c>
      <c r="L6" s="124"/>
      <c r="M6" s="124"/>
      <c r="N6" s="124"/>
      <c r="O6" s="124"/>
      <c r="P6" s="124"/>
      <c r="Q6" s="124"/>
      <c r="S6" s="124">
        <f>DATE(YEAR(A6),MONTH(A6)+1,1)</f>
        <v>44228</v>
      </c>
      <c r="T6" s="124"/>
      <c r="U6" s="124"/>
      <c r="V6" s="124"/>
      <c r="W6" s="124"/>
      <c r="X6" s="124"/>
      <c r="Y6" s="124"/>
    </row>
    <row r="7" spans="1:32" s="3" customFormat="1" ht="11.25" customHeight="1" x14ac:dyDescent="0.2">
      <c r="A7" s="90"/>
      <c r="B7" s="90"/>
      <c r="C7" s="90"/>
      <c r="D7" s="90"/>
      <c r="E7" s="90"/>
      <c r="F7" s="90"/>
      <c r="G7" s="90"/>
      <c r="H7" s="90"/>
      <c r="I7" s="41"/>
      <c r="J7" s="41"/>
      <c r="K7" s="18" t="str">
        <f>INDEX({"Do";"Lu";"Ma";"Mi";"Ju";"Vi";"Sá"},1+MOD(start_day+1-2,7))</f>
        <v>Do</v>
      </c>
      <c r="L7" s="18" t="str">
        <f>INDEX({"Do";"Lu";"Ma";"Mi";"Ju";"Vi";"Sá"},1+MOD(start_day+2-2,7))</f>
        <v>Lu</v>
      </c>
      <c r="M7" s="18" t="str">
        <f>INDEX({"Do";"Lu";"Ma";"Mi";"Ju";"Vi";"Sá"},1+MOD(start_day+3-2,7))</f>
        <v>Ma</v>
      </c>
      <c r="N7" s="18" t="str">
        <f>INDEX({"Do";"Lu";"Ma";"Mi";"Ju";"Vi";"Sá"},1+MOD(start_day+4-2,7))</f>
        <v>Mi</v>
      </c>
      <c r="O7" s="18" t="str">
        <f>INDEX({"Do";"Lu";"Ma";"Mi";"Ju";"Vi";"Sá"},1+MOD(start_day+5-2,7))</f>
        <v>Ju</v>
      </c>
      <c r="P7" s="18" t="str">
        <f>INDEX({"Do";"Lu";"Ma";"Mi";"Ju";"Vi";"Sá"},1+MOD(start_day+6-2,7))</f>
        <v>Vi</v>
      </c>
      <c r="Q7" s="18" t="str">
        <f>INDEX({"Do";"Lu";"Ma";"Mi";"Ju";"Vi";"Sá"},1+MOD(start_day+7-2,7))</f>
        <v>Sá</v>
      </c>
      <c r="S7" s="18" t="str">
        <f>INDEX({"Do";"Lu";"Ma";"Mi";"Ju";"Vi";"Sá"},1+MOD(start_day+1-2,7))</f>
        <v>Do</v>
      </c>
      <c r="T7" s="18" t="str">
        <f>INDEX({"Do";"Lu";"Ma";"Mi";"Ju";"Vi";"Sá"},1+MOD(start_day+2-2,7))</f>
        <v>Lu</v>
      </c>
      <c r="U7" s="18" t="str">
        <f>INDEX({"Do";"Lu";"Ma";"Mi";"Ju";"Vi";"Sá"},1+MOD(start_day+3-2,7))</f>
        <v>Ma</v>
      </c>
      <c r="V7" s="18" t="str">
        <f>INDEX({"Do";"Lu";"Ma";"Mi";"Ju";"Vi";"Sá"},1+MOD(start_day+4-2,7))</f>
        <v>Mi</v>
      </c>
      <c r="W7" s="18" t="str">
        <f>INDEX({"Do";"Lu";"Ma";"Mi";"Ju";"Vi";"Sá"},1+MOD(start_day+5-2,7))</f>
        <v>Ju</v>
      </c>
      <c r="X7" s="18" t="str">
        <f>INDEX({"Do";"Lu";"Ma";"Mi";"Ju";"Vi";"Sá"},1+MOD(start_day+6-2,7))</f>
        <v>Vi</v>
      </c>
      <c r="Y7" s="18" t="str">
        <f>INDEX({"Do";"Lu";"Ma";"Mi";"Ju";"Vi";"Sá"},1+MOD(start_day+7-2,7))</f>
        <v>Sá</v>
      </c>
    </row>
    <row r="8" spans="1:32" s="4" customFormat="1" ht="9" customHeight="1" x14ac:dyDescent="0.2">
      <c r="A8" s="90"/>
      <c r="B8" s="90"/>
      <c r="C8" s="90"/>
      <c r="D8" s="90"/>
      <c r="E8" s="90"/>
      <c r="F8" s="90"/>
      <c r="G8" s="90"/>
      <c r="H8" s="90"/>
      <c r="I8" s="41"/>
      <c r="J8" s="41"/>
      <c r="K8" s="44" t="str">
        <f t="shared" ref="K8:Q13" si="0">IF(MONTH($K$6)&lt;&gt;MONTH($K$6-(WEEKDAY($K$6,1)-(start_day-1))-IF((WEEKDAY($K$6,1)-(start_day-1))&lt;=0,7,0)+(ROW(K8)-ROW($K$8))*7+(COLUMN(K8)-COLUMN($K$8)+1)),"",$K$6-(WEEKDAY($K$6,1)-(start_day-1))-IF((WEEKDAY($K$6,1)-(start_day-1))&lt;=0,7,0)+(ROW(K8)-ROW($K$8))*7+(COLUMN(K8)-COLUMN($K$8)+1))</f>
        <v/>
      </c>
      <c r="L8" s="44" t="str">
        <f t="shared" si="0"/>
        <v/>
      </c>
      <c r="M8" s="44">
        <f t="shared" si="0"/>
        <v>44166</v>
      </c>
      <c r="N8" s="44">
        <f t="shared" si="0"/>
        <v>44167</v>
      </c>
      <c r="O8" s="44">
        <f t="shared" si="0"/>
        <v>44168</v>
      </c>
      <c r="P8" s="44">
        <f t="shared" si="0"/>
        <v>44169</v>
      </c>
      <c r="Q8" s="44">
        <f t="shared" si="0"/>
        <v>44170</v>
      </c>
      <c r="R8" s="3"/>
      <c r="S8" s="44" t="str">
        <f t="shared" ref="S8:Y13" si="1">IF(MONTH($S$6)&lt;&gt;MONTH($S$6-(WEEKDAY($S$6,1)-(start_day-1))-IF((WEEKDAY($S$6,1)-(start_day-1))&lt;=0,7,0)+(ROW(S8)-ROW($S$8))*7+(COLUMN(S8)-COLUMN($S$8)+1)),"",$S$6-(WEEKDAY($S$6,1)-(start_day-1))-IF((WEEKDAY($S$6,1)-(start_day-1))&lt;=0,7,0)+(ROW(S8)-ROW($S$8))*7+(COLUMN(S8)-COLUMN($S$8)+1))</f>
        <v/>
      </c>
      <c r="T8" s="44">
        <f t="shared" si="1"/>
        <v>44228</v>
      </c>
      <c r="U8" s="44">
        <f t="shared" si="1"/>
        <v>44229</v>
      </c>
      <c r="V8" s="44">
        <f t="shared" si="1"/>
        <v>44230</v>
      </c>
      <c r="W8" s="44">
        <f t="shared" si="1"/>
        <v>44231</v>
      </c>
      <c r="X8" s="44">
        <f t="shared" si="1"/>
        <v>44232</v>
      </c>
      <c r="Y8" s="44">
        <f t="shared" si="1"/>
        <v>44233</v>
      </c>
      <c r="AB8" s="3"/>
      <c r="AC8" s="3"/>
      <c r="AD8" s="3"/>
      <c r="AE8" s="3"/>
    </row>
    <row r="9" spans="1:32" s="4" customFormat="1" ht="9" customHeight="1" x14ac:dyDescent="0.2">
      <c r="A9" s="90"/>
      <c r="B9" s="90"/>
      <c r="C9" s="90"/>
      <c r="D9" s="90"/>
      <c r="E9" s="90"/>
      <c r="F9" s="90"/>
      <c r="G9" s="90"/>
      <c r="H9" s="90"/>
      <c r="I9" s="41"/>
      <c r="J9" s="41"/>
      <c r="K9" s="44">
        <f t="shared" si="0"/>
        <v>44171</v>
      </c>
      <c r="L9" s="44">
        <f t="shared" si="0"/>
        <v>44172</v>
      </c>
      <c r="M9" s="44">
        <f t="shared" si="0"/>
        <v>44173</v>
      </c>
      <c r="N9" s="44">
        <f t="shared" si="0"/>
        <v>44174</v>
      </c>
      <c r="O9" s="44">
        <f t="shared" si="0"/>
        <v>44175</v>
      </c>
      <c r="P9" s="44">
        <f t="shared" si="0"/>
        <v>44176</v>
      </c>
      <c r="Q9" s="44">
        <f t="shared" si="0"/>
        <v>44177</v>
      </c>
      <c r="R9" s="3"/>
      <c r="S9" s="44">
        <f t="shared" si="1"/>
        <v>44234</v>
      </c>
      <c r="T9" s="44">
        <f t="shared" si="1"/>
        <v>44235</v>
      </c>
      <c r="U9" s="44">
        <f t="shared" si="1"/>
        <v>44236</v>
      </c>
      <c r="V9" s="44">
        <f t="shared" si="1"/>
        <v>44237</v>
      </c>
      <c r="W9" s="44">
        <f t="shared" si="1"/>
        <v>44238</v>
      </c>
      <c r="X9" s="44">
        <f t="shared" si="1"/>
        <v>44239</v>
      </c>
      <c r="Y9" s="44">
        <f t="shared" si="1"/>
        <v>44240</v>
      </c>
      <c r="AB9" s="3"/>
      <c r="AC9" s="3"/>
      <c r="AD9" s="3"/>
      <c r="AE9" s="3"/>
    </row>
    <row r="10" spans="1:32" s="4" customFormat="1" ht="9" customHeight="1" x14ac:dyDescent="0.2">
      <c r="A10" s="90"/>
      <c r="B10" s="90"/>
      <c r="C10" s="90"/>
      <c r="D10" s="90"/>
      <c r="E10" s="90"/>
      <c r="F10" s="90"/>
      <c r="G10" s="90"/>
      <c r="H10" s="90"/>
      <c r="I10" s="41"/>
      <c r="J10" s="41"/>
      <c r="K10" s="44">
        <f t="shared" si="0"/>
        <v>44178</v>
      </c>
      <c r="L10" s="44">
        <f t="shared" si="0"/>
        <v>44179</v>
      </c>
      <c r="M10" s="44">
        <f t="shared" si="0"/>
        <v>44180</v>
      </c>
      <c r="N10" s="44">
        <f t="shared" si="0"/>
        <v>44181</v>
      </c>
      <c r="O10" s="44">
        <f t="shared" si="0"/>
        <v>44182</v>
      </c>
      <c r="P10" s="44">
        <f t="shared" si="0"/>
        <v>44183</v>
      </c>
      <c r="Q10" s="44">
        <f t="shared" si="0"/>
        <v>44184</v>
      </c>
      <c r="R10" s="3"/>
      <c r="S10" s="44">
        <f t="shared" si="1"/>
        <v>44241</v>
      </c>
      <c r="T10" s="44">
        <f t="shared" si="1"/>
        <v>44242</v>
      </c>
      <c r="U10" s="44">
        <f t="shared" si="1"/>
        <v>44243</v>
      </c>
      <c r="V10" s="44">
        <f t="shared" si="1"/>
        <v>44244</v>
      </c>
      <c r="W10" s="44">
        <f t="shared" si="1"/>
        <v>44245</v>
      </c>
      <c r="X10" s="44">
        <f t="shared" si="1"/>
        <v>44246</v>
      </c>
      <c r="Y10" s="44">
        <f t="shared" si="1"/>
        <v>44247</v>
      </c>
      <c r="AB10" s="3"/>
      <c r="AC10" s="3"/>
      <c r="AD10" s="3"/>
      <c r="AE10" s="3"/>
    </row>
    <row r="11" spans="1:32" s="4" customFormat="1" ht="9" customHeight="1" x14ac:dyDescent="0.2">
      <c r="A11" s="90"/>
      <c r="B11" s="90"/>
      <c r="C11" s="90"/>
      <c r="D11" s="90"/>
      <c r="E11" s="90"/>
      <c r="F11" s="90"/>
      <c r="G11" s="90"/>
      <c r="H11" s="90"/>
      <c r="I11" s="41"/>
      <c r="J11" s="41"/>
      <c r="K11" s="44">
        <f t="shared" si="0"/>
        <v>44185</v>
      </c>
      <c r="L11" s="44">
        <f t="shared" si="0"/>
        <v>44186</v>
      </c>
      <c r="M11" s="44">
        <f t="shared" si="0"/>
        <v>44187</v>
      </c>
      <c r="N11" s="44">
        <f t="shared" si="0"/>
        <v>44188</v>
      </c>
      <c r="O11" s="44">
        <f t="shared" si="0"/>
        <v>44189</v>
      </c>
      <c r="P11" s="44">
        <f t="shared" si="0"/>
        <v>44190</v>
      </c>
      <c r="Q11" s="44">
        <f t="shared" si="0"/>
        <v>44191</v>
      </c>
      <c r="R11" s="3"/>
      <c r="S11" s="44">
        <f t="shared" si="1"/>
        <v>44248</v>
      </c>
      <c r="T11" s="44">
        <f t="shared" si="1"/>
        <v>44249</v>
      </c>
      <c r="U11" s="44">
        <f t="shared" si="1"/>
        <v>44250</v>
      </c>
      <c r="V11" s="44">
        <f t="shared" si="1"/>
        <v>44251</v>
      </c>
      <c r="W11" s="44">
        <f t="shared" si="1"/>
        <v>44252</v>
      </c>
      <c r="X11" s="44">
        <f t="shared" si="1"/>
        <v>44253</v>
      </c>
      <c r="Y11" s="44">
        <f t="shared" si="1"/>
        <v>44254</v>
      </c>
      <c r="AB11" s="3"/>
      <c r="AC11" s="3"/>
      <c r="AD11" s="3"/>
      <c r="AE11" s="3"/>
    </row>
    <row r="12" spans="1:32" s="4" customFormat="1" ht="9" customHeight="1" x14ac:dyDescent="0.2">
      <c r="A12" s="90"/>
      <c r="B12" s="90"/>
      <c r="C12" s="90"/>
      <c r="D12" s="90"/>
      <c r="E12" s="90"/>
      <c r="F12" s="90"/>
      <c r="G12" s="90"/>
      <c r="H12" s="90"/>
      <c r="I12" s="41"/>
      <c r="J12" s="41"/>
      <c r="K12" s="44">
        <f t="shared" si="0"/>
        <v>44192</v>
      </c>
      <c r="L12" s="44">
        <f t="shared" si="0"/>
        <v>44193</v>
      </c>
      <c r="M12" s="44">
        <f t="shared" si="0"/>
        <v>44194</v>
      </c>
      <c r="N12" s="44">
        <f t="shared" si="0"/>
        <v>44195</v>
      </c>
      <c r="O12" s="44">
        <f t="shared" si="0"/>
        <v>44196</v>
      </c>
      <c r="P12" s="44" t="str">
        <f t="shared" si="0"/>
        <v/>
      </c>
      <c r="Q12" s="44" t="str">
        <f t="shared" si="0"/>
        <v/>
      </c>
      <c r="R12" s="3"/>
      <c r="S12" s="44">
        <f t="shared" si="1"/>
        <v>44255</v>
      </c>
      <c r="T12" s="44" t="str">
        <f t="shared" si="1"/>
        <v/>
      </c>
      <c r="U12" s="44" t="str">
        <f t="shared" si="1"/>
        <v/>
      </c>
      <c r="V12" s="44" t="str">
        <f t="shared" si="1"/>
        <v/>
      </c>
      <c r="W12" s="44" t="str">
        <f t="shared" si="1"/>
        <v/>
      </c>
      <c r="X12" s="44" t="str">
        <f t="shared" si="1"/>
        <v/>
      </c>
      <c r="Y12" s="44" t="str">
        <f t="shared" si="1"/>
        <v/>
      </c>
      <c r="AB12" s="3"/>
      <c r="AC12" s="3"/>
      <c r="AD12" s="3"/>
      <c r="AE12" s="3"/>
    </row>
    <row r="13" spans="1:32" s="5" customFormat="1" ht="9" customHeight="1" x14ac:dyDescent="0.2">
      <c r="A13" s="39"/>
      <c r="B13" s="39"/>
      <c r="C13" s="39"/>
      <c r="D13" s="39"/>
      <c r="E13" s="39"/>
      <c r="F13" s="39"/>
      <c r="G13" s="39"/>
      <c r="H13" s="39"/>
      <c r="I13" s="40"/>
      <c r="J13" s="40"/>
      <c r="K13" s="44" t="str">
        <f t="shared" si="0"/>
        <v/>
      </c>
      <c r="L13" s="44" t="str">
        <f t="shared" si="0"/>
        <v/>
      </c>
      <c r="M13" s="44" t="str">
        <f t="shared" si="0"/>
        <v/>
      </c>
      <c r="N13" s="44" t="str">
        <f t="shared" si="0"/>
        <v/>
      </c>
      <c r="O13" s="44" t="str">
        <f t="shared" si="0"/>
        <v/>
      </c>
      <c r="P13" s="44" t="str">
        <f t="shared" si="0"/>
        <v/>
      </c>
      <c r="Q13" s="44" t="str">
        <f t="shared" si="0"/>
        <v/>
      </c>
      <c r="R13" s="19"/>
      <c r="S13" s="44" t="str">
        <f t="shared" si="1"/>
        <v/>
      </c>
      <c r="T13" s="44" t="str">
        <f t="shared" si="1"/>
        <v/>
      </c>
      <c r="U13" s="44" t="str">
        <f t="shared" si="1"/>
        <v/>
      </c>
      <c r="V13" s="44" t="str">
        <f t="shared" si="1"/>
        <v/>
      </c>
      <c r="W13" s="44" t="str">
        <f t="shared" si="1"/>
        <v/>
      </c>
      <c r="X13" s="44" t="str">
        <f t="shared" si="1"/>
        <v/>
      </c>
      <c r="Y13" s="44" t="str">
        <f t="shared" si="1"/>
        <v/>
      </c>
      <c r="Z13" s="20"/>
    </row>
    <row r="14" spans="1:32" s="1" customFormat="1" ht="21" customHeight="1" x14ac:dyDescent="0.25">
      <c r="A14" s="122">
        <f>A15</f>
        <v>44192</v>
      </c>
      <c r="B14" s="123"/>
      <c r="C14" s="123">
        <f>C15</f>
        <v>44193</v>
      </c>
      <c r="D14" s="123"/>
      <c r="E14" s="123">
        <f>E15</f>
        <v>44194</v>
      </c>
      <c r="F14" s="123"/>
      <c r="G14" s="123">
        <f>G15</f>
        <v>44195</v>
      </c>
      <c r="H14" s="123"/>
      <c r="I14" s="123">
        <f>I15</f>
        <v>44196</v>
      </c>
      <c r="J14" s="123"/>
      <c r="K14" s="123">
        <f>K15</f>
        <v>44197</v>
      </c>
      <c r="L14" s="123"/>
      <c r="M14" s="123"/>
      <c r="N14" s="123"/>
      <c r="O14" s="123"/>
      <c r="P14" s="123"/>
      <c r="Q14" s="123"/>
      <c r="R14" s="123"/>
      <c r="S14" s="123">
        <f>S15</f>
        <v>44198</v>
      </c>
      <c r="T14" s="123"/>
      <c r="U14" s="123"/>
      <c r="V14" s="123"/>
      <c r="W14" s="123"/>
      <c r="X14" s="123"/>
      <c r="Y14" s="123"/>
      <c r="Z14" s="125"/>
      <c r="AB14" s="37" t="s">
        <v>3</v>
      </c>
      <c r="AC14" s="37"/>
      <c r="AD14" s="37"/>
      <c r="AE14" s="37"/>
      <c r="AF14" s="37"/>
    </row>
    <row r="15" spans="1:32" s="1" customFormat="1" ht="18.75" x14ac:dyDescent="0.25">
      <c r="A15" s="42">
        <f>$A$6-(WEEKDAY($A$6,1)-(start_day-1))-IF((WEEKDAY($A$6,1)-(start_day-1))&lt;=0,7,0)+1</f>
        <v>44192</v>
      </c>
      <c r="B15" s="12"/>
      <c r="C15" s="43">
        <f>A15+1</f>
        <v>44193</v>
      </c>
      <c r="D15" s="11"/>
      <c r="E15" s="43">
        <f>C15+1</f>
        <v>44194</v>
      </c>
      <c r="F15" s="11"/>
      <c r="G15" s="43">
        <f>E15+1</f>
        <v>44195</v>
      </c>
      <c r="H15" s="11"/>
      <c r="I15" s="43">
        <f>G15+1</f>
        <v>44196</v>
      </c>
      <c r="J15" s="11"/>
      <c r="K15" s="126">
        <f>I15+1</f>
        <v>44197</v>
      </c>
      <c r="L15" s="127"/>
      <c r="M15" s="128"/>
      <c r="N15" s="128"/>
      <c r="O15" s="128"/>
      <c r="P15" s="128"/>
      <c r="Q15" s="128"/>
      <c r="R15" s="129"/>
      <c r="S15" s="86">
        <f>K15+1</f>
        <v>44198</v>
      </c>
      <c r="T15" s="87"/>
      <c r="U15" s="88"/>
      <c r="V15" s="88"/>
      <c r="W15" s="88"/>
      <c r="X15" s="88"/>
      <c r="Y15" s="88"/>
      <c r="Z15" s="89"/>
      <c r="AB15" s="38" t="s">
        <v>2</v>
      </c>
      <c r="AC15" s="38"/>
      <c r="AD15" s="38"/>
      <c r="AE15" s="38"/>
      <c r="AF15" s="38"/>
    </row>
    <row r="16" spans="1:32" s="1" customFormat="1" x14ac:dyDescent="0.2">
      <c r="A16" s="79"/>
      <c r="B16" s="80"/>
      <c r="C16" s="91"/>
      <c r="D16" s="92"/>
      <c r="E16" s="91"/>
      <c r="F16" s="92"/>
      <c r="G16" s="91"/>
      <c r="H16" s="92"/>
      <c r="I16" s="91"/>
      <c r="J16" s="92"/>
      <c r="K16" s="93"/>
      <c r="L16" s="94"/>
      <c r="M16" s="94"/>
      <c r="N16" s="94"/>
      <c r="O16" s="94"/>
      <c r="P16" s="94"/>
      <c r="Q16" s="94"/>
      <c r="R16" s="95"/>
      <c r="S16" s="79"/>
      <c r="T16" s="80"/>
      <c r="U16" s="80"/>
      <c r="V16" s="80"/>
      <c r="W16" s="80"/>
      <c r="X16" s="80"/>
      <c r="Y16" s="80"/>
      <c r="Z16" s="81"/>
    </row>
    <row r="17" spans="1:31" s="1" customFormat="1" x14ac:dyDescent="0.2">
      <c r="A17" s="79"/>
      <c r="B17" s="80"/>
      <c r="C17" s="91"/>
      <c r="D17" s="92"/>
      <c r="E17" s="91"/>
      <c r="F17" s="92"/>
      <c r="G17" s="91"/>
      <c r="H17" s="92"/>
      <c r="I17" s="91"/>
      <c r="J17" s="92"/>
      <c r="K17" s="93"/>
      <c r="L17" s="94"/>
      <c r="M17" s="94"/>
      <c r="N17" s="94"/>
      <c r="O17" s="94"/>
      <c r="P17" s="94"/>
      <c r="Q17" s="94"/>
      <c r="R17" s="95"/>
      <c r="S17" s="79"/>
      <c r="T17" s="80"/>
      <c r="U17" s="80"/>
      <c r="V17" s="80"/>
      <c r="W17" s="80"/>
      <c r="X17" s="80"/>
      <c r="Y17" s="80"/>
      <c r="Z17" s="81"/>
    </row>
    <row r="18" spans="1:31" s="1" customFormat="1" x14ac:dyDescent="0.2">
      <c r="A18" s="79"/>
      <c r="B18" s="80"/>
      <c r="C18" s="91"/>
      <c r="D18" s="92"/>
      <c r="E18" s="91"/>
      <c r="F18" s="92"/>
      <c r="G18" s="91"/>
      <c r="H18" s="92"/>
      <c r="I18" s="91"/>
      <c r="J18" s="92"/>
      <c r="K18" s="93"/>
      <c r="L18" s="94"/>
      <c r="M18" s="94"/>
      <c r="N18" s="94"/>
      <c r="O18" s="94"/>
      <c r="P18" s="94"/>
      <c r="Q18" s="94"/>
      <c r="R18" s="95"/>
      <c r="S18" s="79"/>
      <c r="T18" s="80"/>
      <c r="U18" s="80"/>
      <c r="V18" s="80"/>
      <c r="W18" s="80"/>
      <c r="X18" s="80"/>
      <c r="Y18" s="80"/>
      <c r="Z18" s="81"/>
    </row>
    <row r="19" spans="1:31" s="1" customFormat="1" x14ac:dyDescent="0.2">
      <c r="A19" s="79"/>
      <c r="B19" s="80"/>
      <c r="C19" s="91"/>
      <c r="D19" s="92"/>
      <c r="E19" s="91"/>
      <c r="F19" s="92"/>
      <c r="G19" s="91"/>
      <c r="H19" s="92"/>
      <c r="I19" s="91"/>
      <c r="J19" s="92"/>
      <c r="K19" s="93"/>
      <c r="L19" s="94"/>
      <c r="M19" s="94"/>
      <c r="N19" s="94"/>
      <c r="O19" s="94"/>
      <c r="P19" s="94"/>
      <c r="Q19" s="94"/>
      <c r="R19" s="95"/>
      <c r="S19" s="79"/>
      <c r="T19" s="80"/>
      <c r="U19" s="80"/>
      <c r="V19" s="80"/>
      <c r="W19" s="80"/>
      <c r="X19" s="80"/>
      <c r="Y19" s="80"/>
      <c r="Z19" s="81"/>
    </row>
    <row r="20" spans="1:31" s="2" customFormat="1" ht="13.15" customHeight="1" x14ac:dyDescent="0.2">
      <c r="A20" s="76"/>
      <c r="B20" s="77"/>
      <c r="C20" s="96"/>
      <c r="D20" s="97"/>
      <c r="E20" s="96"/>
      <c r="F20" s="97"/>
      <c r="G20" s="96"/>
      <c r="H20" s="97"/>
      <c r="I20" s="96"/>
      <c r="J20" s="97"/>
      <c r="K20" s="117"/>
      <c r="L20" s="121"/>
      <c r="M20" s="121"/>
      <c r="N20" s="121"/>
      <c r="O20" s="121"/>
      <c r="P20" s="121"/>
      <c r="Q20" s="121"/>
      <c r="R20" s="118"/>
      <c r="S20" s="76"/>
      <c r="T20" s="77"/>
      <c r="U20" s="77"/>
      <c r="V20" s="77"/>
      <c r="W20" s="77"/>
      <c r="X20" s="77"/>
      <c r="Y20" s="77"/>
      <c r="Z20" s="78"/>
      <c r="AA20" s="1"/>
    </row>
    <row r="21" spans="1:31" s="1" customFormat="1" ht="18.75" x14ac:dyDescent="0.2">
      <c r="A21" s="42">
        <f>S15+1</f>
        <v>44199</v>
      </c>
      <c r="B21" s="12"/>
      <c r="C21" s="43">
        <f>A21+1</f>
        <v>44200</v>
      </c>
      <c r="D21" s="11"/>
      <c r="E21" s="43">
        <f>C21+1</f>
        <v>44201</v>
      </c>
      <c r="F21" s="11"/>
      <c r="G21" s="43">
        <f>E21+1</f>
        <v>44202</v>
      </c>
      <c r="H21" s="11"/>
      <c r="I21" s="43">
        <f>G21+1</f>
        <v>44203</v>
      </c>
      <c r="J21" s="11"/>
      <c r="K21" s="82">
        <f>I21+1</f>
        <v>44204</v>
      </c>
      <c r="L21" s="83"/>
      <c r="M21" s="84"/>
      <c r="N21" s="84"/>
      <c r="O21" s="84"/>
      <c r="P21" s="84"/>
      <c r="Q21" s="84"/>
      <c r="R21" s="85"/>
      <c r="S21" s="86">
        <f>K21+1</f>
        <v>44205</v>
      </c>
      <c r="T21" s="87"/>
      <c r="U21" s="88"/>
      <c r="V21" s="88"/>
      <c r="W21" s="88"/>
      <c r="X21" s="88"/>
      <c r="Y21" s="88"/>
      <c r="Z21" s="89"/>
      <c r="AB21" s="21" t="s">
        <v>4</v>
      </c>
      <c r="AC21" s="10"/>
      <c r="AD21" s="10"/>
    </row>
    <row r="22" spans="1:31" s="1" customFormat="1" x14ac:dyDescent="0.2">
      <c r="A22" s="79"/>
      <c r="B22" s="80"/>
      <c r="C22" s="91"/>
      <c r="D22" s="92"/>
      <c r="E22" s="91"/>
      <c r="F22" s="92"/>
      <c r="G22" s="91"/>
      <c r="H22" s="92"/>
      <c r="I22" s="91"/>
      <c r="J22" s="92"/>
      <c r="K22" s="91"/>
      <c r="L22" s="98"/>
      <c r="M22" s="98"/>
      <c r="N22" s="98"/>
      <c r="O22" s="98"/>
      <c r="P22" s="98"/>
      <c r="Q22" s="98"/>
      <c r="R22" s="92"/>
      <c r="S22" s="79"/>
      <c r="T22" s="80"/>
      <c r="U22" s="80"/>
      <c r="V22" s="80"/>
      <c r="W22" s="80"/>
      <c r="X22" s="80"/>
      <c r="Y22" s="80"/>
      <c r="Z22" s="81"/>
      <c r="AB22" s="10"/>
    </row>
    <row r="23" spans="1:31" s="1" customFormat="1" x14ac:dyDescent="0.2">
      <c r="A23" s="79"/>
      <c r="B23" s="80"/>
      <c r="C23" s="91"/>
      <c r="D23" s="92"/>
      <c r="E23" s="91"/>
      <c r="F23" s="92"/>
      <c r="G23" s="91"/>
      <c r="H23" s="92"/>
      <c r="I23" s="91"/>
      <c r="J23" s="92"/>
      <c r="K23" s="91"/>
      <c r="L23" s="98"/>
      <c r="M23" s="98"/>
      <c r="N23" s="98"/>
      <c r="O23" s="98"/>
      <c r="P23" s="98"/>
      <c r="Q23" s="98"/>
      <c r="R23" s="92"/>
      <c r="S23" s="79"/>
      <c r="T23" s="80"/>
      <c r="U23" s="80"/>
      <c r="V23" s="80"/>
      <c r="W23" s="80"/>
      <c r="X23" s="80"/>
      <c r="Y23" s="80"/>
      <c r="Z23" s="81"/>
      <c r="AB23" s="10"/>
      <c r="AC23" s="22" t="s">
        <v>8</v>
      </c>
      <c r="AD23" s="23">
        <v>2021</v>
      </c>
    </row>
    <row r="24" spans="1:31" s="1" customFormat="1" x14ac:dyDescent="0.2">
      <c r="A24" s="79"/>
      <c r="B24" s="80"/>
      <c r="C24" s="91"/>
      <c r="D24" s="92"/>
      <c r="E24" s="91"/>
      <c r="F24" s="92"/>
      <c r="G24" s="91"/>
      <c r="H24" s="92"/>
      <c r="I24" s="91"/>
      <c r="J24" s="92"/>
      <c r="K24" s="91"/>
      <c r="L24" s="98"/>
      <c r="M24" s="98"/>
      <c r="N24" s="98"/>
      <c r="O24" s="98"/>
      <c r="P24" s="98"/>
      <c r="Q24" s="98"/>
      <c r="R24" s="92"/>
      <c r="S24" s="79"/>
      <c r="T24" s="80"/>
      <c r="U24" s="80"/>
      <c r="V24" s="80"/>
      <c r="W24" s="80"/>
      <c r="X24" s="80"/>
      <c r="Y24" s="80"/>
      <c r="Z24" s="81"/>
      <c r="AB24" s="10"/>
    </row>
    <row r="25" spans="1:31" s="1" customFormat="1" x14ac:dyDescent="0.2">
      <c r="A25" s="79"/>
      <c r="B25" s="80"/>
      <c r="C25" s="91"/>
      <c r="D25" s="92"/>
      <c r="E25" s="91"/>
      <c r="F25" s="92"/>
      <c r="G25" s="91"/>
      <c r="H25" s="92"/>
      <c r="I25" s="91"/>
      <c r="J25" s="92"/>
      <c r="K25" s="91"/>
      <c r="L25" s="98"/>
      <c r="M25" s="98"/>
      <c r="N25" s="98"/>
      <c r="O25" s="98"/>
      <c r="P25" s="98"/>
      <c r="Q25" s="98"/>
      <c r="R25" s="92"/>
      <c r="S25" s="79"/>
      <c r="T25" s="80"/>
      <c r="U25" s="80"/>
      <c r="V25" s="80"/>
      <c r="W25" s="80"/>
      <c r="X25" s="80"/>
      <c r="Y25" s="80"/>
      <c r="Z25" s="81"/>
      <c r="AB25" s="10"/>
      <c r="AC25" s="22" t="s">
        <v>9</v>
      </c>
      <c r="AD25" s="23">
        <v>1</v>
      </c>
    </row>
    <row r="26" spans="1:31" s="2" customFormat="1" ht="13.15" customHeight="1" x14ac:dyDescent="0.2">
      <c r="A26" s="76"/>
      <c r="B26" s="77"/>
      <c r="C26" s="96"/>
      <c r="D26" s="97"/>
      <c r="E26" s="96"/>
      <c r="F26" s="97"/>
      <c r="G26" s="96"/>
      <c r="H26" s="97"/>
      <c r="I26" s="96"/>
      <c r="J26" s="97"/>
      <c r="K26" s="96"/>
      <c r="L26" s="99"/>
      <c r="M26" s="99"/>
      <c r="N26" s="99"/>
      <c r="O26" s="99"/>
      <c r="P26" s="99"/>
      <c r="Q26" s="99"/>
      <c r="R26" s="97"/>
      <c r="S26" s="76"/>
      <c r="T26" s="77"/>
      <c r="U26" s="77"/>
      <c r="V26" s="77"/>
      <c r="W26" s="77"/>
      <c r="X26" s="77"/>
      <c r="Y26" s="77"/>
      <c r="Z26" s="78"/>
      <c r="AA26" s="1"/>
      <c r="AB26" s="1"/>
      <c r="AC26" s="1"/>
      <c r="AD26" s="1"/>
      <c r="AE26" s="1"/>
    </row>
    <row r="27" spans="1:31" s="1" customFormat="1" ht="18.75" x14ac:dyDescent="0.2">
      <c r="A27" s="42">
        <f>S21+1</f>
        <v>44206</v>
      </c>
      <c r="B27" s="12"/>
      <c r="C27" s="49">
        <f>A27+1</f>
        <v>44207</v>
      </c>
      <c r="D27" s="50"/>
      <c r="E27" s="43">
        <f>C27+1</f>
        <v>44208</v>
      </c>
      <c r="F27" s="11"/>
      <c r="G27" s="43">
        <f>E27+1</f>
        <v>44209</v>
      </c>
      <c r="H27" s="11"/>
      <c r="I27" s="43">
        <f>G27+1</f>
        <v>44210</v>
      </c>
      <c r="J27" s="11"/>
      <c r="K27" s="82">
        <f>I27+1</f>
        <v>44211</v>
      </c>
      <c r="L27" s="83"/>
      <c r="M27" s="84"/>
      <c r="N27" s="84"/>
      <c r="O27" s="84"/>
      <c r="P27" s="84"/>
      <c r="Q27" s="84"/>
      <c r="R27" s="85"/>
      <c r="S27" s="86">
        <f>K27+1</f>
        <v>44212</v>
      </c>
      <c r="T27" s="87"/>
      <c r="U27" s="88"/>
      <c r="V27" s="88"/>
      <c r="W27" s="88"/>
      <c r="X27" s="88"/>
      <c r="Y27" s="88"/>
      <c r="Z27" s="89"/>
      <c r="AB27" s="21" t="s">
        <v>5</v>
      </c>
      <c r="AC27" s="2"/>
      <c r="AD27" s="2"/>
      <c r="AE27" s="2"/>
    </row>
    <row r="28" spans="1:31" s="1" customFormat="1" x14ac:dyDescent="0.2">
      <c r="A28" s="79"/>
      <c r="B28" s="80"/>
      <c r="C28" s="93"/>
      <c r="D28" s="95"/>
      <c r="E28" s="91"/>
      <c r="F28" s="92"/>
      <c r="G28" s="91"/>
      <c r="H28" s="92"/>
      <c r="I28" s="91"/>
      <c r="J28" s="92"/>
      <c r="K28" s="91"/>
      <c r="L28" s="98"/>
      <c r="M28" s="98"/>
      <c r="N28" s="98"/>
      <c r="O28" s="98"/>
      <c r="P28" s="98"/>
      <c r="Q28" s="98"/>
      <c r="R28" s="92"/>
      <c r="S28" s="79"/>
      <c r="T28" s="80"/>
      <c r="U28" s="80"/>
      <c r="V28" s="80"/>
      <c r="W28" s="80"/>
      <c r="X28" s="80"/>
      <c r="Y28" s="80"/>
      <c r="Z28" s="81"/>
      <c r="AC28" s="10"/>
      <c r="AD28" s="10"/>
    </row>
    <row r="29" spans="1:31" s="1" customFormat="1" ht="26.25" customHeight="1" x14ac:dyDescent="0.2">
      <c r="A29" s="79"/>
      <c r="B29" s="80"/>
      <c r="C29" s="93"/>
      <c r="D29" s="95"/>
      <c r="E29" s="119" t="s">
        <v>35</v>
      </c>
      <c r="F29" s="120"/>
      <c r="G29" s="119" t="s">
        <v>35</v>
      </c>
      <c r="H29" s="120"/>
      <c r="I29" s="91"/>
      <c r="J29" s="92"/>
      <c r="K29" s="91"/>
      <c r="L29" s="98"/>
      <c r="M29" s="98"/>
      <c r="N29" s="98"/>
      <c r="O29" s="98"/>
      <c r="P29" s="98"/>
      <c r="Q29" s="98"/>
      <c r="R29" s="92"/>
      <c r="S29" s="79"/>
      <c r="T29" s="80"/>
      <c r="U29" s="80"/>
      <c r="V29" s="80"/>
      <c r="W29" s="80"/>
      <c r="X29" s="80"/>
      <c r="Y29" s="80"/>
      <c r="Z29" s="81"/>
      <c r="AB29" s="10"/>
      <c r="AC29" s="22" t="s">
        <v>10</v>
      </c>
      <c r="AD29" s="23">
        <v>1</v>
      </c>
      <c r="AE29" s="2"/>
    </row>
    <row r="30" spans="1:31" s="1" customFormat="1" x14ac:dyDescent="0.2">
      <c r="A30" s="79"/>
      <c r="B30" s="80"/>
      <c r="C30" s="93"/>
      <c r="D30" s="95"/>
      <c r="E30" s="91"/>
      <c r="F30" s="92"/>
      <c r="G30" s="91"/>
      <c r="H30" s="92"/>
      <c r="I30" s="91"/>
      <c r="J30" s="92"/>
      <c r="K30" s="91"/>
      <c r="L30" s="98"/>
      <c r="M30" s="98"/>
      <c r="N30" s="98"/>
      <c r="O30" s="98"/>
      <c r="P30" s="98"/>
      <c r="Q30" s="98"/>
      <c r="R30" s="92"/>
      <c r="S30" s="79"/>
      <c r="T30" s="80"/>
      <c r="U30" s="80"/>
      <c r="V30" s="80"/>
      <c r="W30" s="80"/>
      <c r="X30" s="80"/>
      <c r="Y30" s="80"/>
      <c r="Z30" s="81"/>
      <c r="AB30" s="10"/>
      <c r="AC30" s="10"/>
      <c r="AD30" s="10"/>
    </row>
    <row r="31" spans="1:31" s="1" customFormat="1" x14ac:dyDescent="0.2">
      <c r="A31" s="79"/>
      <c r="B31" s="80"/>
      <c r="C31" s="93"/>
      <c r="D31" s="95"/>
      <c r="E31" s="91"/>
      <c r="F31" s="92"/>
      <c r="G31" s="91"/>
      <c r="H31" s="92"/>
      <c r="I31" s="91"/>
      <c r="J31" s="92"/>
      <c r="K31" s="91"/>
      <c r="L31" s="98"/>
      <c r="M31" s="98"/>
      <c r="N31" s="98"/>
      <c r="O31" s="98"/>
      <c r="P31" s="98"/>
      <c r="Q31" s="98"/>
      <c r="R31" s="92"/>
      <c r="S31" s="79"/>
      <c r="T31" s="80"/>
      <c r="U31" s="80"/>
      <c r="V31" s="80"/>
      <c r="W31" s="80"/>
      <c r="X31" s="80"/>
      <c r="Y31" s="80"/>
      <c r="Z31" s="81"/>
      <c r="AD31" s="10"/>
    </row>
    <row r="32" spans="1:31" s="2" customFormat="1" x14ac:dyDescent="0.2">
      <c r="A32" s="76"/>
      <c r="B32" s="77"/>
      <c r="C32" s="117"/>
      <c r="D32" s="118"/>
      <c r="E32" s="96"/>
      <c r="F32" s="97"/>
      <c r="G32" s="96"/>
      <c r="H32" s="97"/>
      <c r="I32" s="96"/>
      <c r="J32" s="97"/>
      <c r="K32" s="96"/>
      <c r="L32" s="99"/>
      <c r="M32" s="99"/>
      <c r="N32" s="99"/>
      <c r="O32" s="99"/>
      <c r="P32" s="99"/>
      <c r="Q32" s="99"/>
      <c r="R32" s="97"/>
      <c r="S32" s="76"/>
      <c r="T32" s="77"/>
      <c r="U32" s="77"/>
      <c r="V32" s="77"/>
      <c r="W32" s="77"/>
      <c r="X32" s="77"/>
      <c r="Y32" s="77"/>
      <c r="Z32" s="78"/>
      <c r="AA32" s="1"/>
      <c r="AD32" s="10"/>
      <c r="AE32" s="1"/>
    </row>
    <row r="33" spans="1:31" s="1" customFormat="1" ht="18.75" x14ac:dyDescent="0.2">
      <c r="A33" s="42">
        <f>S27+1</f>
        <v>44213</v>
      </c>
      <c r="B33" s="12"/>
      <c r="C33" s="43">
        <f>A33+1</f>
        <v>44214</v>
      </c>
      <c r="D33" s="11"/>
      <c r="E33" s="43">
        <f>C33+1</f>
        <v>44215</v>
      </c>
      <c r="F33" s="11"/>
      <c r="G33" s="43">
        <f>E33+1</f>
        <v>44216</v>
      </c>
      <c r="H33" s="11"/>
      <c r="I33" s="43">
        <f>G33+1</f>
        <v>44217</v>
      </c>
      <c r="J33" s="11"/>
      <c r="K33" s="82">
        <f>I33+1</f>
        <v>44218</v>
      </c>
      <c r="L33" s="83"/>
      <c r="M33" s="84"/>
      <c r="N33" s="84"/>
      <c r="O33" s="84"/>
      <c r="P33" s="84"/>
      <c r="Q33" s="84"/>
      <c r="R33" s="85"/>
      <c r="S33" s="86">
        <f>K33+1</f>
        <v>44219</v>
      </c>
      <c r="T33" s="87"/>
      <c r="U33" s="88"/>
      <c r="V33" s="88"/>
      <c r="W33" s="88"/>
      <c r="X33" s="88"/>
      <c r="Y33" s="88"/>
      <c r="Z33" s="89"/>
      <c r="AB33" s="21" t="s">
        <v>6</v>
      </c>
      <c r="AC33" s="10"/>
      <c r="AD33" s="10"/>
    </row>
    <row r="34" spans="1:31" s="1" customFormat="1" x14ac:dyDescent="0.2">
      <c r="A34" s="79"/>
      <c r="B34" s="80"/>
      <c r="C34" s="91"/>
      <c r="D34" s="92"/>
      <c r="E34" s="91"/>
      <c r="F34" s="92"/>
      <c r="G34" s="91"/>
      <c r="H34" s="92"/>
      <c r="I34" s="91"/>
      <c r="J34" s="92"/>
      <c r="K34" s="91"/>
      <c r="L34" s="98"/>
      <c r="M34" s="98"/>
      <c r="N34" s="98"/>
      <c r="O34" s="98"/>
      <c r="P34" s="98"/>
      <c r="Q34" s="98"/>
      <c r="R34" s="92"/>
      <c r="S34" s="79"/>
      <c r="T34" s="80"/>
      <c r="U34" s="80"/>
      <c r="V34" s="80"/>
      <c r="W34" s="80"/>
      <c r="X34" s="80"/>
      <c r="Y34" s="80"/>
      <c r="Z34" s="81"/>
      <c r="AB34" s="10"/>
      <c r="AC34" s="24" t="s">
        <v>11</v>
      </c>
      <c r="AD34" s="10"/>
    </row>
    <row r="35" spans="1:31" s="1" customFormat="1" ht="28.5" customHeight="1" x14ac:dyDescent="0.2">
      <c r="A35" s="79"/>
      <c r="B35" s="80"/>
      <c r="C35" s="115"/>
      <c r="D35" s="116"/>
      <c r="E35" s="91"/>
      <c r="F35" s="92"/>
      <c r="G35" s="91"/>
      <c r="H35" s="92"/>
      <c r="I35" s="91"/>
      <c r="J35" s="92"/>
      <c r="K35" s="91"/>
      <c r="L35" s="98"/>
      <c r="M35" s="98"/>
      <c r="N35" s="98"/>
      <c r="O35" s="98"/>
      <c r="P35" s="98"/>
      <c r="Q35" s="98"/>
      <c r="R35" s="92"/>
      <c r="S35" s="79"/>
      <c r="T35" s="80"/>
      <c r="U35" s="80"/>
      <c r="V35" s="80"/>
      <c r="W35" s="80"/>
      <c r="X35" s="80"/>
      <c r="Y35" s="80"/>
      <c r="Z35" s="81"/>
      <c r="AB35" s="10"/>
      <c r="AC35" s="24" t="s">
        <v>12</v>
      </c>
      <c r="AD35" s="10"/>
      <c r="AE35" s="2"/>
    </row>
    <row r="36" spans="1:31" s="1" customFormat="1" ht="47.25" customHeight="1" x14ac:dyDescent="0.2">
      <c r="A36" s="79"/>
      <c r="B36" s="80"/>
      <c r="C36" s="108" t="s">
        <v>36</v>
      </c>
      <c r="D36" s="109"/>
      <c r="E36" s="91"/>
      <c r="F36" s="92"/>
      <c r="G36" s="91"/>
      <c r="H36" s="92"/>
      <c r="I36" s="113" t="s">
        <v>37</v>
      </c>
      <c r="J36" s="114"/>
      <c r="K36" s="110" t="s">
        <v>22</v>
      </c>
      <c r="L36" s="111"/>
      <c r="M36" s="111"/>
      <c r="N36" s="111"/>
      <c r="O36" s="111"/>
      <c r="P36" s="111"/>
      <c r="Q36" s="111"/>
      <c r="R36" s="112"/>
      <c r="S36" s="79"/>
      <c r="T36" s="80"/>
      <c r="U36" s="80"/>
      <c r="V36" s="80"/>
      <c r="W36" s="80"/>
      <c r="X36" s="80"/>
      <c r="Y36" s="80"/>
      <c r="Z36" s="81"/>
      <c r="AC36" s="10"/>
      <c r="AD36" s="10"/>
    </row>
    <row r="37" spans="1:31" s="1" customFormat="1" ht="58.5" customHeight="1" x14ac:dyDescent="0.2">
      <c r="A37" s="79"/>
      <c r="B37" s="80"/>
      <c r="C37" s="91"/>
      <c r="D37" s="92"/>
      <c r="E37" s="91"/>
      <c r="F37" s="92"/>
      <c r="G37" s="91"/>
      <c r="H37" s="92"/>
      <c r="I37" s="91"/>
      <c r="J37" s="92"/>
      <c r="K37" s="100" t="s">
        <v>38</v>
      </c>
      <c r="L37" s="101"/>
      <c r="M37" s="101"/>
      <c r="N37" s="101"/>
      <c r="O37" s="101"/>
      <c r="P37" s="101"/>
      <c r="Q37" s="101"/>
      <c r="R37" s="102"/>
      <c r="S37" s="79"/>
      <c r="T37" s="80"/>
      <c r="U37" s="80"/>
      <c r="V37" s="80"/>
      <c r="W37" s="80"/>
      <c r="X37" s="80"/>
      <c r="Y37" s="80"/>
      <c r="Z37" s="81"/>
      <c r="AD37" s="10"/>
    </row>
    <row r="38" spans="1:31" s="2" customFormat="1" x14ac:dyDescent="0.2">
      <c r="A38" s="76"/>
      <c r="B38" s="77"/>
      <c r="C38" s="96"/>
      <c r="D38" s="97"/>
      <c r="E38" s="96"/>
      <c r="F38" s="97"/>
      <c r="G38" s="96"/>
      <c r="H38" s="97"/>
      <c r="I38" s="96"/>
      <c r="J38" s="97"/>
      <c r="K38" s="96"/>
      <c r="L38" s="99"/>
      <c r="M38" s="99"/>
      <c r="N38" s="99"/>
      <c r="O38" s="99"/>
      <c r="P38" s="99"/>
      <c r="Q38" s="99"/>
      <c r="R38" s="97"/>
      <c r="S38" s="76"/>
      <c r="T38" s="77"/>
      <c r="U38" s="77"/>
      <c r="V38" s="77"/>
      <c r="W38" s="77"/>
      <c r="X38" s="77"/>
      <c r="Y38" s="77"/>
      <c r="Z38" s="78"/>
      <c r="AA38" s="1"/>
      <c r="AD38" s="1"/>
      <c r="AE38" s="1"/>
    </row>
    <row r="39" spans="1:31" s="1" customFormat="1" ht="18.75" x14ac:dyDescent="0.2">
      <c r="A39" s="42">
        <f>S33+1</f>
        <v>44220</v>
      </c>
      <c r="B39" s="12"/>
      <c r="C39" s="43">
        <f>A39+1</f>
        <v>44221</v>
      </c>
      <c r="D39" s="11"/>
      <c r="E39" s="43">
        <f>C39+1</f>
        <v>44222</v>
      </c>
      <c r="F39" s="11"/>
      <c r="G39" s="43">
        <f>E39+1</f>
        <v>44223</v>
      </c>
      <c r="H39" s="11"/>
      <c r="I39" s="43">
        <f>G39+1</f>
        <v>44224</v>
      </c>
      <c r="J39" s="11"/>
      <c r="K39" s="82">
        <f>I39+1</f>
        <v>44225</v>
      </c>
      <c r="L39" s="83"/>
      <c r="M39" s="84"/>
      <c r="N39" s="84"/>
      <c r="O39" s="84"/>
      <c r="P39" s="84"/>
      <c r="Q39" s="84"/>
      <c r="R39" s="85"/>
      <c r="S39" s="86">
        <f>K39+1</f>
        <v>44226</v>
      </c>
      <c r="T39" s="87"/>
      <c r="U39" s="88"/>
      <c r="V39" s="88"/>
      <c r="W39" s="88"/>
      <c r="X39" s="88"/>
      <c r="Y39" s="88"/>
      <c r="Z39" s="89"/>
      <c r="AB39" s="21" t="s">
        <v>7</v>
      </c>
      <c r="AC39" s="10"/>
    </row>
    <row r="40" spans="1:31" s="1" customFormat="1" x14ac:dyDescent="0.2">
      <c r="A40" s="79"/>
      <c r="B40" s="80"/>
      <c r="C40" s="91"/>
      <c r="D40" s="92"/>
      <c r="E40" s="91"/>
      <c r="F40" s="92"/>
      <c r="G40" s="91"/>
      <c r="H40" s="92"/>
      <c r="I40" s="91"/>
      <c r="J40" s="92"/>
      <c r="K40" s="91"/>
      <c r="L40" s="98"/>
      <c r="M40" s="98"/>
      <c r="N40" s="98"/>
      <c r="O40" s="98"/>
      <c r="P40" s="98"/>
      <c r="Q40" s="98"/>
      <c r="R40" s="92"/>
      <c r="S40" s="79"/>
      <c r="T40" s="80"/>
      <c r="U40" s="80"/>
      <c r="V40" s="80"/>
      <c r="W40" s="80"/>
      <c r="X40" s="80"/>
      <c r="Y40" s="80"/>
      <c r="Z40" s="81"/>
      <c r="AB40" s="10"/>
      <c r="AC40" s="24" t="s">
        <v>13</v>
      </c>
    </row>
    <row r="41" spans="1:31" s="1" customFormat="1" ht="63" customHeight="1" x14ac:dyDescent="0.2">
      <c r="A41" s="79"/>
      <c r="B41" s="80"/>
      <c r="C41" s="103" t="s">
        <v>39</v>
      </c>
      <c r="D41" s="104"/>
      <c r="E41" s="105" t="s">
        <v>40</v>
      </c>
      <c r="F41" s="106"/>
      <c r="G41" s="91"/>
      <c r="H41" s="92"/>
      <c r="I41" s="105" t="s">
        <v>41</v>
      </c>
      <c r="J41" s="106"/>
      <c r="K41" s="105" t="s">
        <v>41</v>
      </c>
      <c r="L41" s="107"/>
      <c r="M41" s="107"/>
      <c r="N41" s="107"/>
      <c r="O41" s="107"/>
      <c r="P41" s="107"/>
      <c r="Q41" s="107"/>
      <c r="R41" s="106"/>
      <c r="S41" s="79"/>
      <c r="T41" s="80"/>
      <c r="U41" s="80"/>
      <c r="V41" s="80"/>
      <c r="W41" s="80"/>
      <c r="X41" s="80"/>
      <c r="Y41" s="80"/>
      <c r="Z41" s="81"/>
      <c r="AC41" s="24" t="s">
        <v>14</v>
      </c>
    </row>
    <row r="42" spans="1:31" s="1" customFormat="1" x14ac:dyDescent="0.2">
      <c r="A42" s="79"/>
      <c r="B42" s="80"/>
      <c r="C42" s="91"/>
      <c r="D42" s="92"/>
      <c r="E42" s="91"/>
      <c r="F42" s="92"/>
      <c r="G42" s="91"/>
      <c r="H42" s="92"/>
      <c r="I42" s="91"/>
      <c r="J42" s="92"/>
      <c r="K42" s="91"/>
      <c r="L42" s="98"/>
      <c r="M42" s="98"/>
      <c r="N42" s="98"/>
      <c r="O42" s="98"/>
      <c r="P42" s="98"/>
      <c r="Q42" s="98"/>
      <c r="R42" s="92"/>
      <c r="S42" s="79"/>
      <c r="T42" s="80"/>
      <c r="U42" s="80"/>
      <c r="V42" s="80"/>
      <c r="W42" s="80"/>
      <c r="X42" s="80"/>
      <c r="Y42" s="80"/>
      <c r="Z42" s="81"/>
    </row>
    <row r="43" spans="1:31" s="1" customFormat="1" x14ac:dyDescent="0.2">
      <c r="A43" s="79"/>
      <c r="B43" s="80"/>
      <c r="C43" s="91"/>
      <c r="D43" s="92"/>
      <c r="E43" s="91"/>
      <c r="F43" s="92"/>
      <c r="G43" s="91"/>
      <c r="H43" s="92"/>
      <c r="I43" s="91"/>
      <c r="J43" s="92"/>
      <c r="K43" s="91"/>
      <c r="L43" s="98"/>
      <c r="M43" s="98"/>
      <c r="N43" s="98"/>
      <c r="O43" s="98"/>
      <c r="P43" s="98"/>
      <c r="Q43" s="98"/>
      <c r="R43" s="92"/>
      <c r="S43" s="79"/>
      <c r="T43" s="80"/>
      <c r="U43" s="80"/>
      <c r="V43" s="80"/>
      <c r="W43" s="80"/>
      <c r="X43" s="80"/>
      <c r="Y43" s="80"/>
      <c r="Z43" s="81"/>
    </row>
    <row r="44" spans="1:31" s="2" customFormat="1" x14ac:dyDescent="0.2">
      <c r="A44" s="76"/>
      <c r="B44" s="77"/>
      <c r="C44" s="96"/>
      <c r="D44" s="97"/>
      <c r="E44" s="96"/>
      <c r="F44" s="97"/>
      <c r="G44" s="96"/>
      <c r="H44" s="97"/>
      <c r="I44" s="96"/>
      <c r="J44" s="97"/>
      <c r="K44" s="96"/>
      <c r="L44" s="99"/>
      <c r="M44" s="99"/>
      <c r="N44" s="99"/>
      <c r="O44" s="99"/>
      <c r="P44" s="99"/>
      <c r="Q44" s="99"/>
      <c r="R44" s="97"/>
      <c r="S44" s="76"/>
      <c r="T44" s="77"/>
      <c r="U44" s="77"/>
      <c r="V44" s="77"/>
      <c r="W44" s="77"/>
      <c r="X44" s="77"/>
      <c r="Y44" s="77"/>
      <c r="Z44" s="78"/>
      <c r="AA44" s="1"/>
    </row>
    <row r="45" spans="1:31" ht="18.75" x14ac:dyDescent="0.2">
      <c r="A45" s="42">
        <f>S39+1</f>
        <v>44227</v>
      </c>
      <c r="B45" s="12"/>
      <c r="C45" s="43">
        <f>A45+1</f>
        <v>44228</v>
      </c>
      <c r="D45" s="11"/>
      <c r="E45" s="13" t="s">
        <v>0</v>
      </c>
      <c r="F45" s="14"/>
      <c r="G45" s="14"/>
      <c r="H45" s="14"/>
      <c r="I45" s="14"/>
      <c r="J45" s="14"/>
      <c r="K45" s="14"/>
      <c r="L45" s="14"/>
      <c r="M45" s="14"/>
      <c r="N45" s="14"/>
      <c r="O45" s="14"/>
      <c r="P45" s="14"/>
      <c r="Q45" s="14"/>
      <c r="R45" s="14"/>
      <c r="S45" s="14"/>
      <c r="T45" s="14"/>
      <c r="U45" s="14"/>
      <c r="V45" s="14"/>
      <c r="W45" s="14"/>
      <c r="X45" s="14"/>
      <c r="Y45" s="14"/>
      <c r="Z45" s="9"/>
    </row>
    <row r="46" spans="1:31" x14ac:dyDescent="0.2">
      <c r="A46" s="79"/>
      <c r="B46" s="80"/>
      <c r="C46" s="91"/>
      <c r="D46" s="92"/>
      <c r="E46" s="15"/>
      <c r="F46" s="6"/>
      <c r="G46" s="6"/>
      <c r="H46" s="6"/>
      <c r="I46" s="6"/>
      <c r="J46" s="6"/>
      <c r="K46" s="6"/>
      <c r="L46" s="6"/>
      <c r="M46" s="6"/>
      <c r="N46" s="6"/>
      <c r="O46" s="6"/>
      <c r="P46" s="6"/>
      <c r="Q46" s="6"/>
      <c r="R46" s="6"/>
      <c r="S46" s="6"/>
      <c r="T46" s="6"/>
      <c r="U46" s="6"/>
      <c r="V46" s="6"/>
      <c r="W46" s="6"/>
      <c r="X46" s="6"/>
      <c r="Y46" s="6"/>
      <c r="Z46" s="8"/>
    </row>
    <row r="47" spans="1:31" x14ac:dyDescent="0.2">
      <c r="A47" s="79"/>
      <c r="B47" s="80"/>
      <c r="C47" s="91"/>
      <c r="D47" s="92"/>
      <c r="E47" s="15"/>
      <c r="F47" s="6"/>
      <c r="G47" s="6"/>
      <c r="H47" s="6"/>
      <c r="I47" s="6"/>
      <c r="J47" s="6"/>
      <c r="K47" s="6"/>
      <c r="L47" s="6"/>
      <c r="M47" s="6"/>
      <c r="N47" s="6"/>
      <c r="O47" s="6"/>
      <c r="P47" s="6"/>
      <c r="Q47" s="6"/>
      <c r="R47" s="6"/>
      <c r="S47" s="6"/>
      <c r="T47" s="6"/>
      <c r="U47" s="6"/>
      <c r="V47" s="6"/>
      <c r="W47" s="6"/>
      <c r="X47" s="6"/>
      <c r="Y47" s="6"/>
      <c r="Z47" s="7"/>
    </row>
    <row r="48" spans="1:31" x14ac:dyDescent="0.2">
      <c r="A48" s="79"/>
      <c r="B48" s="80"/>
      <c r="C48" s="91"/>
      <c r="D48" s="92"/>
      <c r="E48" s="15"/>
      <c r="F48" s="6"/>
      <c r="G48" s="6"/>
      <c r="H48" s="6"/>
      <c r="I48" s="6"/>
      <c r="J48" s="6"/>
      <c r="K48" s="6"/>
      <c r="L48" s="6"/>
      <c r="M48" s="6"/>
      <c r="N48" s="6"/>
      <c r="O48" s="6"/>
      <c r="P48" s="6"/>
      <c r="Q48" s="6"/>
      <c r="R48" s="6"/>
      <c r="S48" s="6"/>
      <c r="T48" s="6"/>
      <c r="U48" s="6"/>
      <c r="V48" s="6"/>
      <c r="W48" s="6"/>
      <c r="X48" s="6"/>
      <c r="Y48" s="6"/>
      <c r="Z48" s="7"/>
    </row>
    <row r="49" spans="1:26" x14ac:dyDescent="0.2">
      <c r="A49" s="79"/>
      <c r="B49" s="80"/>
      <c r="C49" s="91"/>
      <c r="D49" s="92"/>
      <c r="E49" s="15"/>
      <c r="F49" s="6"/>
      <c r="G49" s="6"/>
      <c r="H49" s="6"/>
      <c r="I49" s="6"/>
      <c r="J49" s="6"/>
      <c r="K49" s="132" t="s">
        <v>1</v>
      </c>
      <c r="L49" s="132"/>
      <c r="M49" s="132"/>
      <c r="N49" s="132"/>
      <c r="O49" s="132"/>
      <c r="P49" s="132"/>
      <c r="Q49" s="132"/>
      <c r="R49" s="132"/>
      <c r="S49" s="132"/>
      <c r="T49" s="132"/>
      <c r="U49" s="132"/>
      <c r="V49" s="132"/>
      <c r="W49" s="132"/>
      <c r="X49" s="132"/>
      <c r="Y49" s="132"/>
      <c r="Z49" s="133"/>
    </row>
    <row r="50" spans="1:26" s="1" customFormat="1" x14ac:dyDescent="0.2">
      <c r="A50" s="76"/>
      <c r="B50" s="77"/>
      <c r="C50" s="96"/>
      <c r="D50" s="97"/>
      <c r="E50" s="16"/>
      <c r="F50" s="17"/>
      <c r="G50" s="17"/>
      <c r="H50" s="17"/>
      <c r="I50" s="17"/>
      <c r="J50" s="17"/>
      <c r="K50" s="130" t="s">
        <v>2</v>
      </c>
      <c r="L50" s="130"/>
      <c r="M50" s="130"/>
      <c r="N50" s="130"/>
      <c r="O50" s="130"/>
      <c r="P50" s="130"/>
      <c r="Q50" s="130"/>
      <c r="R50" s="130"/>
      <c r="S50" s="130"/>
      <c r="T50" s="130"/>
      <c r="U50" s="130"/>
      <c r="V50" s="130"/>
      <c r="W50" s="130"/>
      <c r="X50" s="130"/>
      <c r="Y50" s="130"/>
      <c r="Z50" s="131"/>
    </row>
  </sheetData>
  <mergeCells count="218">
    <mergeCell ref="K50:Z50"/>
    <mergeCell ref="K49:Z49"/>
    <mergeCell ref="E22:F22"/>
    <mergeCell ref="G22:H22"/>
    <mergeCell ref="S30:Z30"/>
    <mergeCell ref="S28:Z28"/>
    <mergeCell ref="S35:Z35"/>
    <mergeCell ref="S32:Z32"/>
    <mergeCell ref="K44:R44"/>
    <mergeCell ref="S44:Z44"/>
    <mergeCell ref="K39:L39"/>
    <mergeCell ref="M39:R39"/>
    <mergeCell ref="S38:Z38"/>
    <mergeCell ref="S36:Z36"/>
    <mergeCell ref="I43:J43"/>
    <mergeCell ref="I44:J44"/>
    <mergeCell ref="I23:J23"/>
    <mergeCell ref="I24:J24"/>
    <mergeCell ref="I40:J40"/>
    <mergeCell ref="I41:J41"/>
    <mergeCell ref="I42:J42"/>
    <mergeCell ref="U15:Z15"/>
    <mergeCell ref="I16:J16"/>
    <mergeCell ref="K15:L15"/>
    <mergeCell ref="M15:R15"/>
    <mergeCell ref="E18:F18"/>
    <mergeCell ref="G18:H18"/>
    <mergeCell ref="K18:R18"/>
    <mergeCell ref="S18:Z18"/>
    <mergeCell ref="K22:R22"/>
    <mergeCell ref="I17:J17"/>
    <mergeCell ref="I18:J18"/>
    <mergeCell ref="I19:J19"/>
    <mergeCell ref="U21:Z21"/>
    <mergeCell ref="I20:J20"/>
    <mergeCell ref="I22:J22"/>
    <mergeCell ref="A14:B14"/>
    <mergeCell ref="C14:D14"/>
    <mergeCell ref="E14:F14"/>
    <mergeCell ref="G14:H14"/>
    <mergeCell ref="K14:R14"/>
    <mergeCell ref="K6:Q6"/>
    <mergeCell ref="S6:Y6"/>
    <mergeCell ref="S14:Z14"/>
    <mergeCell ref="I14:J14"/>
    <mergeCell ref="A18:B18"/>
    <mergeCell ref="C18:D18"/>
    <mergeCell ref="A24:B24"/>
    <mergeCell ref="C24:D24"/>
    <mergeCell ref="E24:F24"/>
    <mergeCell ref="G24:H24"/>
    <mergeCell ref="K24:R24"/>
    <mergeCell ref="A17:B17"/>
    <mergeCell ref="C17:D17"/>
    <mergeCell ref="E17:F17"/>
    <mergeCell ref="G17:H17"/>
    <mergeCell ref="K17:R17"/>
    <mergeCell ref="A23:B23"/>
    <mergeCell ref="C23:D23"/>
    <mergeCell ref="E23:F23"/>
    <mergeCell ref="G23:H23"/>
    <mergeCell ref="K23:R23"/>
    <mergeCell ref="A20:B20"/>
    <mergeCell ref="C20:D20"/>
    <mergeCell ref="E20:F20"/>
    <mergeCell ref="G20:H20"/>
    <mergeCell ref="K20:R20"/>
    <mergeCell ref="A22:B22"/>
    <mergeCell ref="C22:D22"/>
    <mergeCell ref="A26:B26"/>
    <mergeCell ref="C26:D26"/>
    <mergeCell ref="E26:F26"/>
    <mergeCell ref="G26:H26"/>
    <mergeCell ref="K26:R26"/>
    <mergeCell ref="S27:T27"/>
    <mergeCell ref="U27:Z27"/>
    <mergeCell ref="M27:R27"/>
    <mergeCell ref="A25:B25"/>
    <mergeCell ref="C25:D25"/>
    <mergeCell ref="E25:F25"/>
    <mergeCell ref="G25:H25"/>
    <mergeCell ref="K25:R25"/>
    <mergeCell ref="I25:J25"/>
    <mergeCell ref="I26:J26"/>
    <mergeCell ref="A29:B29"/>
    <mergeCell ref="C29:D29"/>
    <mergeCell ref="E29:F29"/>
    <mergeCell ref="G29:H29"/>
    <mergeCell ref="K29:R29"/>
    <mergeCell ref="A28:B28"/>
    <mergeCell ref="C28:D28"/>
    <mergeCell ref="E28:F28"/>
    <mergeCell ref="G28:H28"/>
    <mergeCell ref="K28:R28"/>
    <mergeCell ref="I28:J28"/>
    <mergeCell ref="I29:J29"/>
    <mergeCell ref="A31:B31"/>
    <mergeCell ref="C31:D31"/>
    <mergeCell ref="E31:F31"/>
    <mergeCell ref="G31:H31"/>
    <mergeCell ref="K31:R31"/>
    <mergeCell ref="I31:J31"/>
    <mergeCell ref="I32:J32"/>
    <mergeCell ref="A30:B30"/>
    <mergeCell ref="C30:D30"/>
    <mergeCell ref="E30:F30"/>
    <mergeCell ref="G30:H30"/>
    <mergeCell ref="K30:R30"/>
    <mergeCell ref="I30:J30"/>
    <mergeCell ref="A34:B34"/>
    <mergeCell ref="C34:D34"/>
    <mergeCell ref="E34:F34"/>
    <mergeCell ref="G34:H34"/>
    <mergeCell ref="K34:R34"/>
    <mergeCell ref="I34:J34"/>
    <mergeCell ref="I35:J35"/>
    <mergeCell ref="A32:B32"/>
    <mergeCell ref="C32:D32"/>
    <mergeCell ref="E32:F32"/>
    <mergeCell ref="G32:H32"/>
    <mergeCell ref="K32:R32"/>
    <mergeCell ref="M33:R33"/>
    <mergeCell ref="A36:B36"/>
    <mergeCell ref="C36:D36"/>
    <mergeCell ref="E36:F36"/>
    <mergeCell ref="G36:H36"/>
    <mergeCell ref="K36:R36"/>
    <mergeCell ref="I36:J36"/>
    <mergeCell ref="I37:J37"/>
    <mergeCell ref="I38:J38"/>
    <mergeCell ref="A35:B35"/>
    <mergeCell ref="C35:D35"/>
    <mergeCell ref="E35:F35"/>
    <mergeCell ref="G35:H35"/>
    <mergeCell ref="K35:R35"/>
    <mergeCell ref="A37:B37"/>
    <mergeCell ref="A43:B43"/>
    <mergeCell ref="C43:D43"/>
    <mergeCell ref="C38:D38"/>
    <mergeCell ref="E38:F38"/>
    <mergeCell ref="G38:H38"/>
    <mergeCell ref="K38:R38"/>
    <mergeCell ref="K37:R37"/>
    <mergeCell ref="S37:Z37"/>
    <mergeCell ref="K40:R40"/>
    <mergeCell ref="S40:Z40"/>
    <mergeCell ref="C42:D42"/>
    <mergeCell ref="E42:F42"/>
    <mergeCell ref="G42:H42"/>
    <mergeCell ref="K42:R42"/>
    <mergeCell ref="S42:Z42"/>
    <mergeCell ref="A41:B41"/>
    <mergeCell ref="C41:D41"/>
    <mergeCell ref="E41:F41"/>
    <mergeCell ref="G41:H41"/>
    <mergeCell ref="K41:R41"/>
    <mergeCell ref="C37:D37"/>
    <mergeCell ref="E37:F37"/>
    <mergeCell ref="G37:H37"/>
    <mergeCell ref="A38:B38"/>
    <mergeCell ref="A48:B48"/>
    <mergeCell ref="C48:D48"/>
    <mergeCell ref="A49:B49"/>
    <mergeCell ref="C49:D49"/>
    <mergeCell ref="A50:B50"/>
    <mergeCell ref="C50:D50"/>
    <mergeCell ref="A46:B46"/>
    <mergeCell ref="C46:D46"/>
    <mergeCell ref="A47:B47"/>
    <mergeCell ref="C47:D47"/>
    <mergeCell ref="A44:B44"/>
    <mergeCell ref="C44:D44"/>
    <mergeCell ref="A40:B40"/>
    <mergeCell ref="C40:D40"/>
    <mergeCell ref="E40:F40"/>
    <mergeCell ref="G40:H40"/>
    <mergeCell ref="E44:F44"/>
    <mergeCell ref="G44:H44"/>
    <mergeCell ref="S15:T15"/>
    <mergeCell ref="S21:T21"/>
    <mergeCell ref="E43:F43"/>
    <mergeCell ref="G43:H43"/>
    <mergeCell ref="K43:R43"/>
    <mergeCell ref="S41:Z41"/>
    <mergeCell ref="A42:B42"/>
    <mergeCell ref="S43:Z43"/>
    <mergeCell ref="A19:B19"/>
    <mergeCell ref="C19:D19"/>
    <mergeCell ref="E19:F19"/>
    <mergeCell ref="G19:H19"/>
    <mergeCell ref="K19:R19"/>
    <mergeCell ref="S39:T39"/>
    <mergeCell ref="U39:Z39"/>
    <mergeCell ref="K33:L33"/>
    <mergeCell ref="E2:X3"/>
    <mergeCell ref="S20:Z20"/>
    <mergeCell ref="S23:Z23"/>
    <mergeCell ref="S25:Z25"/>
    <mergeCell ref="K21:L21"/>
    <mergeCell ref="M21:R21"/>
    <mergeCell ref="K27:L27"/>
    <mergeCell ref="S17:Z17"/>
    <mergeCell ref="S34:Z34"/>
    <mergeCell ref="S31:Z31"/>
    <mergeCell ref="S29:Z29"/>
    <mergeCell ref="S26:Z26"/>
    <mergeCell ref="S24:Z24"/>
    <mergeCell ref="S22:Z22"/>
    <mergeCell ref="S19:Z19"/>
    <mergeCell ref="S33:T33"/>
    <mergeCell ref="U33:Z33"/>
    <mergeCell ref="A6:H12"/>
    <mergeCell ref="A16:B16"/>
    <mergeCell ref="C16:D16"/>
    <mergeCell ref="E16:F16"/>
    <mergeCell ref="G16:H16"/>
    <mergeCell ref="K16:R16"/>
    <mergeCell ref="S16:Z16"/>
  </mergeCells>
  <conditionalFormatting sqref="A15 C15 E15 G15 K15 S15 A21 C21 E21 G21 K21 S21 A27 C27 E27 G27 K27 S27 A33 C33 E33 G33 K33 S33 A39 C39 E39 G39 K39 S39 A45 C45 I21 I27 I33 I39">
    <cfRule type="expression" dxfId="47" priority="65">
      <formula>MONTH(A15)&lt;&gt;MONTH($A$6)</formula>
    </cfRule>
    <cfRule type="expression" dxfId="46" priority="66">
      <formula>OR(WEEKDAY(A15,1)=1,WEEKDAY(A15,1)=7)</formula>
    </cfRule>
  </conditionalFormatting>
  <conditionalFormatting sqref="I15">
    <cfRule type="expression" dxfId="45" priority="1">
      <formula>MONTH(I15)&lt;&gt;MONTH($A$6)</formula>
    </cfRule>
    <cfRule type="expression" dxfId="44" priority="2">
      <formula>OR(WEEKDAY(I15,1)=1,WEEKDAY(I15,1)=7)</formula>
    </cfRule>
  </conditionalFormatting>
  <hyperlinks>
    <hyperlink ref="K50" r:id="rId1" xr:uid="{00000000-0004-0000-0000-000000000000}"/>
    <hyperlink ref="K49:Z49" r:id="rId2" display="Calendar Templates by Vertex42" xr:uid="{00000000-0004-0000-0000-000001000000}"/>
    <hyperlink ref="K50:Z50" r:id="rId3" display="https://www.vertex42.com/calendars/" xr:uid="{00000000-0004-0000-0000-000002000000}"/>
    <hyperlink ref="AB15" r:id="rId4" xr:uid="{00000000-0004-0000-0000-000003000000}"/>
    <hyperlink ref="AB14" r:id="rId5" display="Calendar Templates by Vertex42.com" xr:uid="{00000000-0004-0000-0000-000004000000}"/>
    <hyperlink ref="AB15:AE15" r:id="rId6" display="https://www.vertex42.com/calendars/" xr:uid="{00000000-0004-0000-0000-000005000000}"/>
    <hyperlink ref="AB14:AE14" r:id="rId7" display="CALENDAR TEMPLATES by Vertex42.com" xr:uid="{00000000-0004-0000-0000-000006000000}"/>
  </hyperlinks>
  <pageMargins left="0.5" right="0.5" top="0.5" bottom="0.5" header="0.3" footer="0.3"/>
  <pageSetup paperSize="9"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B51"/>
  <sheetViews>
    <sheetView showGridLines="0" topLeftCell="A10" workbookViewId="0">
      <selection activeCell="G30" sqref="G30:H30"/>
    </sheetView>
  </sheetViews>
  <sheetFormatPr baseColWidth="10" defaultColWidth="9.140625" defaultRowHeight="12.75" x14ac:dyDescent="0.2"/>
  <cols>
    <col min="1" max="1" width="5.28515625" customWidth="1"/>
    <col min="2" max="2" width="16.28515625" customWidth="1"/>
    <col min="3" max="3" width="5.28515625" customWidth="1"/>
    <col min="4" max="4" width="16.28515625" customWidth="1"/>
    <col min="5" max="5" width="5.28515625" customWidth="1"/>
    <col min="6" max="6" width="16.28515625" customWidth="1"/>
    <col min="7" max="7" width="5.28515625" customWidth="1"/>
    <col min="8" max="8" width="16.28515625" customWidth="1"/>
    <col min="9" max="9" width="5.28515625" customWidth="1"/>
    <col min="10" max="10" width="16.28515625" customWidth="1"/>
    <col min="11" max="17" width="2.85546875" customWidth="1"/>
    <col min="18" max="18" width="1.5703125" customWidth="1"/>
    <col min="19" max="25" width="2.85546875" customWidth="1"/>
    <col min="26" max="26" width="1.5703125" customWidth="1"/>
    <col min="27" max="27" width="15.85546875" customWidth="1"/>
  </cols>
  <sheetData>
    <row r="2" spans="1:28" ht="15.75" customHeight="1" x14ac:dyDescent="0.2">
      <c r="E2" s="75" t="s">
        <v>44</v>
      </c>
      <c r="F2" s="75"/>
      <c r="G2" s="75"/>
      <c r="H2" s="75"/>
      <c r="I2" s="75"/>
      <c r="J2" s="75"/>
      <c r="K2" s="75"/>
      <c r="L2" s="75"/>
      <c r="M2" s="75"/>
      <c r="N2" s="75"/>
      <c r="O2" s="75"/>
      <c r="P2" s="75"/>
      <c r="Q2" s="75"/>
      <c r="R2" s="75"/>
      <c r="S2" s="75"/>
      <c r="T2" s="75"/>
      <c r="U2" s="75"/>
      <c r="V2" s="75"/>
      <c r="W2" s="75"/>
      <c r="X2" s="75"/>
      <c r="Z2" s="51"/>
      <c r="AA2" s="51" t="s">
        <v>45</v>
      </c>
      <c r="AB2" s="51"/>
    </row>
    <row r="3" spans="1:28" ht="12.75" customHeight="1" x14ac:dyDescent="0.2">
      <c r="E3" s="75"/>
      <c r="F3" s="75"/>
      <c r="G3" s="75"/>
      <c r="H3" s="75"/>
      <c r="I3" s="75"/>
      <c r="J3" s="75"/>
      <c r="K3" s="75"/>
      <c r="L3" s="75"/>
      <c r="M3" s="75"/>
      <c r="N3" s="75"/>
      <c r="O3" s="75"/>
      <c r="P3" s="75"/>
      <c r="Q3" s="75"/>
      <c r="R3" s="75"/>
      <c r="S3" s="75"/>
      <c r="T3" s="75"/>
      <c r="U3" s="75"/>
      <c r="V3" s="75"/>
      <c r="W3" s="75"/>
      <c r="X3" s="75"/>
    </row>
    <row r="5" spans="1:28" ht="21.75" customHeight="1" x14ac:dyDescent="0.2"/>
    <row r="7" spans="1:28" s="3" customFormat="1" ht="15" customHeight="1" x14ac:dyDescent="0.2">
      <c r="A7" s="134">
        <f>DATE('1'!AD23,'1'!AD25+9,1)</f>
        <v>44470</v>
      </c>
      <c r="B7" s="134"/>
      <c r="C7" s="134"/>
      <c r="D7" s="134"/>
      <c r="E7" s="134"/>
      <c r="F7" s="134"/>
      <c r="G7" s="134"/>
      <c r="H7" s="134"/>
      <c r="I7" s="41"/>
      <c r="J7" s="41"/>
      <c r="K7" s="124">
        <f>DATE(YEAR(A7),MONTH(A7)-1,1)</f>
        <v>44440</v>
      </c>
      <c r="L7" s="124"/>
      <c r="M7" s="124"/>
      <c r="N7" s="124"/>
      <c r="O7" s="124"/>
      <c r="P7" s="124"/>
      <c r="Q7" s="124"/>
      <c r="S7" s="124">
        <f>DATE(YEAR(A7),MONTH(A7)+1,1)</f>
        <v>44501</v>
      </c>
      <c r="T7" s="124"/>
      <c r="U7" s="124"/>
      <c r="V7" s="124"/>
      <c r="W7" s="124"/>
      <c r="X7" s="124"/>
      <c r="Y7" s="124"/>
    </row>
    <row r="8" spans="1:28" s="3" customFormat="1" ht="11.25" customHeight="1" x14ac:dyDescent="0.2">
      <c r="A8" s="134"/>
      <c r="B8" s="134"/>
      <c r="C8" s="134"/>
      <c r="D8" s="134"/>
      <c r="E8" s="134"/>
      <c r="F8" s="134"/>
      <c r="G8" s="134"/>
      <c r="H8" s="134"/>
      <c r="I8" s="41"/>
      <c r="J8" s="41"/>
      <c r="K8" s="18" t="str">
        <f>INDEX({"Do";"Lu";"Ma";"Mi";"Ju";"Vi";"Sá"},1+MOD(start_day+1-2,7))</f>
        <v>Do</v>
      </c>
      <c r="L8" s="18" t="str">
        <f>INDEX({"Do";"Lu";"Ma";"Mi";"Ju";"Vi";"Sá"},1+MOD(start_day+2-2,7))</f>
        <v>Lu</v>
      </c>
      <c r="M8" s="18" t="str">
        <f>INDEX({"Do";"Lu";"Ma";"Mi";"Ju";"Vi";"Sá"},1+MOD(start_day+3-2,7))</f>
        <v>Ma</v>
      </c>
      <c r="N8" s="18" t="str">
        <f>INDEX({"Do";"Lu";"Ma";"Mi";"Ju";"Vi";"Sá"},1+MOD(start_day+4-2,7))</f>
        <v>Mi</v>
      </c>
      <c r="O8" s="18" t="str">
        <f>INDEX({"Do";"Lu";"Ma";"Mi";"Ju";"Vi";"Sá"},1+MOD(start_day+5-2,7))</f>
        <v>Ju</v>
      </c>
      <c r="P8" s="18" t="str">
        <f>INDEX({"Do";"Lu";"Ma";"Mi";"Ju";"Vi";"Sá"},1+MOD(start_day+6-2,7))</f>
        <v>Vi</v>
      </c>
      <c r="Q8" s="18" t="str">
        <f>INDEX({"Do";"Lu";"Ma";"Mi";"Ju";"Vi";"Sá"},1+MOD(start_day+7-2,7))</f>
        <v>Sá</v>
      </c>
      <c r="S8" s="18" t="str">
        <f>INDEX({"Do";"Lu";"Ma";"Mi";"Ju";"Vi";"Sá"},1+MOD(start_day+1-2,7))</f>
        <v>Do</v>
      </c>
      <c r="T8" s="18" t="str">
        <f>INDEX({"Do";"Lu";"Ma";"Mi";"Ju";"Vi";"Sá"},1+MOD(start_day+2-2,7))</f>
        <v>Lu</v>
      </c>
      <c r="U8" s="18" t="str">
        <f>INDEX({"Do";"Lu";"Ma";"Mi";"Ju";"Vi";"Sá"},1+MOD(start_day+3-2,7))</f>
        <v>Ma</v>
      </c>
      <c r="V8" s="18" t="str">
        <f>INDEX({"Do";"Lu";"Ma";"Mi";"Ju";"Vi";"Sá"},1+MOD(start_day+4-2,7))</f>
        <v>Mi</v>
      </c>
      <c r="W8" s="18" t="str">
        <f>INDEX({"Do";"Lu";"Ma";"Mi";"Ju";"Vi";"Sá"},1+MOD(start_day+5-2,7))</f>
        <v>Ju</v>
      </c>
      <c r="X8" s="18" t="str">
        <f>INDEX({"Do";"Lu";"Ma";"Mi";"Ju";"Vi";"Sá"},1+MOD(start_day+6-2,7))</f>
        <v>Vi</v>
      </c>
      <c r="Y8" s="18" t="str">
        <f>INDEX({"Do";"Lu";"Ma";"Mi";"Ju";"Vi";"Sá"},1+MOD(start_day+7-2,7))</f>
        <v>Sá</v>
      </c>
    </row>
    <row r="9" spans="1:28" s="4" customFormat="1" ht="9" customHeight="1" x14ac:dyDescent="0.2">
      <c r="A9" s="134"/>
      <c r="B9" s="134"/>
      <c r="C9" s="134"/>
      <c r="D9" s="134"/>
      <c r="E9" s="134"/>
      <c r="F9" s="134"/>
      <c r="G9" s="134"/>
      <c r="H9" s="134"/>
      <c r="I9" s="41"/>
      <c r="J9" s="41"/>
      <c r="K9" s="44" t="str">
        <f t="shared" ref="K9:Q14" si="0">IF(MONTH($K$7)&lt;&gt;MONTH($K$7-(WEEKDAY($K$7,1)-(start_day-1))-IF((WEEKDAY($K$7,1)-(start_day-1))&lt;=0,7,0)+(ROW(K9)-ROW($K$9))*7+(COLUMN(K9)-COLUMN($K$9)+1)),"",$K$7-(WEEKDAY($K$7,1)-(start_day-1))-IF((WEEKDAY($K$7,1)-(start_day-1))&lt;=0,7,0)+(ROW(K9)-ROW($K$9))*7+(COLUMN(K9)-COLUMN($K$9)+1))</f>
        <v/>
      </c>
      <c r="L9" s="44" t="str">
        <f t="shared" si="0"/>
        <v/>
      </c>
      <c r="M9" s="44" t="str">
        <f t="shared" si="0"/>
        <v/>
      </c>
      <c r="N9" s="44">
        <f t="shared" si="0"/>
        <v>44440</v>
      </c>
      <c r="O9" s="44">
        <f t="shared" si="0"/>
        <v>44441</v>
      </c>
      <c r="P9" s="44">
        <f t="shared" si="0"/>
        <v>44442</v>
      </c>
      <c r="Q9" s="44">
        <f t="shared" si="0"/>
        <v>44443</v>
      </c>
      <c r="R9" s="3"/>
      <c r="S9" s="44" t="str">
        <f t="shared" ref="S9:Y14" si="1">IF(MONTH($S$7)&lt;&gt;MONTH($S$7-(WEEKDAY($S$7,1)-(start_day-1))-IF((WEEKDAY($S$7,1)-(start_day-1))&lt;=0,7,0)+(ROW(S9)-ROW($S$9))*7+(COLUMN(S9)-COLUMN($S$9)+1)),"",$S$7-(WEEKDAY($S$7,1)-(start_day-1))-IF((WEEKDAY($S$7,1)-(start_day-1))&lt;=0,7,0)+(ROW(S9)-ROW($S$9))*7+(COLUMN(S9)-COLUMN($S$9)+1))</f>
        <v/>
      </c>
      <c r="T9" s="44">
        <f t="shared" si="1"/>
        <v>44501</v>
      </c>
      <c r="U9" s="44">
        <f t="shared" si="1"/>
        <v>44502</v>
      </c>
      <c r="V9" s="44">
        <f t="shared" si="1"/>
        <v>44503</v>
      </c>
      <c r="W9" s="44">
        <f t="shared" si="1"/>
        <v>44504</v>
      </c>
      <c r="X9" s="44">
        <f t="shared" si="1"/>
        <v>44505</v>
      </c>
      <c r="Y9" s="44">
        <f t="shared" si="1"/>
        <v>44506</v>
      </c>
    </row>
    <row r="10" spans="1:28" s="4" customFormat="1" ht="9" customHeight="1" x14ac:dyDescent="0.2">
      <c r="A10" s="134"/>
      <c r="B10" s="134"/>
      <c r="C10" s="134"/>
      <c r="D10" s="134"/>
      <c r="E10" s="134"/>
      <c r="F10" s="134"/>
      <c r="G10" s="134"/>
      <c r="H10" s="134"/>
      <c r="I10" s="41"/>
      <c r="J10" s="41"/>
      <c r="K10" s="44">
        <f t="shared" si="0"/>
        <v>44444</v>
      </c>
      <c r="L10" s="44">
        <f t="shared" si="0"/>
        <v>44445</v>
      </c>
      <c r="M10" s="44">
        <f t="shared" si="0"/>
        <v>44446</v>
      </c>
      <c r="N10" s="44">
        <f t="shared" si="0"/>
        <v>44447</v>
      </c>
      <c r="O10" s="44">
        <f t="shared" si="0"/>
        <v>44448</v>
      </c>
      <c r="P10" s="44">
        <f t="shared" si="0"/>
        <v>44449</v>
      </c>
      <c r="Q10" s="44">
        <f t="shared" si="0"/>
        <v>44450</v>
      </c>
      <c r="R10" s="3"/>
      <c r="S10" s="44">
        <f t="shared" si="1"/>
        <v>44507</v>
      </c>
      <c r="T10" s="44">
        <f t="shared" si="1"/>
        <v>44508</v>
      </c>
      <c r="U10" s="44">
        <f t="shared" si="1"/>
        <v>44509</v>
      </c>
      <c r="V10" s="44">
        <f t="shared" si="1"/>
        <v>44510</v>
      </c>
      <c r="W10" s="44">
        <f t="shared" si="1"/>
        <v>44511</v>
      </c>
      <c r="X10" s="44">
        <f t="shared" si="1"/>
        <v>44512</v>
      </c>
      <c r="Y10" s="44">
        <f t="shared" si="1"/>
        <v>44513</v>
      </c>
    </row>
    <row r="11" spans="1:28" s="4" customFormat="1" ht="9" customHeight="1" x14ac:dyDescent="0.2">
      <c r="A11" s="134"/>
      <c r="B11" s="134"/>
      <c r="C11" s="134"/>
      <c r="D11" s="134"/>
      <c r="E11" s="134"/>
      <c r="F11" s="134"/>
      <c r="G11" s="134"/>
      <c r="H11" s="134"/>
      <c r="I11" s="41"/>
      <c r="J11" s="41"/>
      <c r="K11" s="44">
        <f t="shared" si="0"/>
        <v>44451</v>
      </c>
      <c r="L11" s="44">
        <f t="shared" si="0"/>
        <v>44452</v>
      </c>
      <c r="M11" s="44">
        <f t="shared" si="0"/>
        <v>44453</v>
      </c>
      <c r="N11" s="44">
        <f t="shared" si="0"/>
        <v>44454</v>
      </c>
      <c r="O11" s="44">
        <f t="shared" si="0"/>
        <v>44455</v>
      </c>
      <c r="P11" s="44">
        <f t="shared" si="0"/>
        <v>44456</v>
      </c>
      <c r="Q11" s="44">
        <f t="shared" si="0"/>
        <v>44457</v>
      </c>
      <c r="R11" s="3"/>
      <c r="S11" s="44">
        <f t="shared" si="1"/>
        <v>44514</v>
      </c>
      <c r="T11" s="44">
        <f t="shared" si="1"/>
        <v>44515</v>
      </c>
      <c r="U11" s="44">
        <f t="shared" si="1"/>
        <v>44516</v>
      </c>
      <c r="V11" s="44">
        <f t="shared" si="1"/>
        <v>44517</v>
      </c>
      <c r="W11" s="44">
        <f t="shared" si="1"/>
        <v>44518</v>
      </c>
      <c r="X11" s="44">
        <f t="shared" si="1"/>
        <v>44519</v>
      </c>
      <c r="Y11" s="44">
        <f t="shared" si="1"/>
        <v>44520</v>
      </c>
    </row>
    <row r="12" spans="1:28" s="4" customFormat="1" ht="9" customHeight="1" x14ac:dyDescent="0.2">
      <c r="A12" s="134"/>
      <c r="B12" s="134"/>
      <c r="C12" s="134"/>
      <c r="D12" s="134"/>
      <c r="E12" s="134"/>
      <c r="F12" s="134"/>
      <c r="G12" s="134"/>
      <c r="H12" s="134"/>
      <c r="I12" s="41"/>
      <c r="J12" s="41"/>
      <c r="K12" s="44">
        <f t="shared" si="0"/>
        <v>44458</v>
      </c>
      <c r="L12" s="44">
        <f t="shared" si="0"/>
        <v>44459</v>
      </c>
      <c r="M12" s="44">
        <f t="shared" si="0"/>
        <v>44460</v>
      </c>
      <c r="N12" s="44">
        <f t="shared" si="0"/>
        <v>44461</v>
      </c>
      <c r="O12" s="44">
        <f t="shared" si="0"/>
        <v>44462</v>
      </c>
      <c r="P12" s="44">
        <f t="shared" si="0"/>
        <v>44463</v>
      </c>
      <c r="Q12" s="44">
        <f t="shared" si="0"/>
        <v>44464</v>
      </c>
      <c r="R12" s="3"/>
      <c r="S12" s="44">
        <f t="shared" si="1"/>
        <v>44521</v>
      </c>
      <c r="T12" s="44">
        <f t="shared" si="1"/>
        <v>44522</v>
      </c>
      <c r="U12" s="44">
        <f t="shared" si="1"/>
        <v>44523</v>
      </c>
      <c r="V12" s="44">
        <f t="shared" si="1"/>
        <v>44524</v>
      </c>
      <c r="W12" s="44">
        <f t="shared" si="1"/>
        <v>44525</v>
      </c>
      <c r="X12" s="44">
        <f t="shared" si="1"/>
        <v>44526</v>
      </c>
      <c r="Y12" s="44">
        <f t="shared" si="1"/>
        <v>44527</v>
      </c>
    </row>
    <row r="13" spans="1:28" s="4" customFormat="1" ht="9" customHeight="1" x14ac:dyDescent="0.2">
      <c r="A13" s="134"/>
      <c r="B13" s="134"/>
      <c r="C13" s="134"/>
      <c r="D13" s="134"/>
      <c r="E13" s="134"/>
      <c r="F13" s="134"/>
      <c r="G13" s="134"/>
      <c r="H13" s="134"/>
      <c r="I13" s="41"/>
      <c r="J13" s="41"/>
      <c r="K13" s="44">
        <f t="shared" si="0"/>
        <v>44465</v>
      </c>
      <c r="L13" s="44">
        <f t="shared" si="0"/>
        <v>44466</v>
      </c>
      <c r="M13" s="44">
        <f t="shared" si="0"/>
        <v>44467</v>
      </c>
      <c r="N13" s="44">
        <f t="shared" si="0"/>
        <v>44468</v>
      </c>
      <c r="O13" s="44">
        <f t="shared" si="0"/>
        <v>44469</v>
      </c>
      <c r="P13" s="44" t="str">
        <f t="shared" si="0"/>
        <v/>
      </c>
      <c r="Q13" s="44" t="str">
        <f t="shared" si="0"/>
        <v/>
      </c>
      <c r="R13" s="3"/>
      <c r="S13" s="44">
        <f t="shared" si="1"/>
        <v>44528</v>
      </c>
      <c r="T13" s="44">
        <f t="shared" si="1"/>
        <v>44529</v>
      </c>
      <c r="U13" s="44">
        <f t="shared" si="1"/>
        <v>44530</v>
      </c>
      <c r="V13" s="44" t="str">
        <f t="shared" si="1"/>
        <v/>
      </c>
      <c r="W13" s="44" t="str">
        <f t="shared" si="1"/>
        <v/>
      </c>
      <c r="X13" s="44" t="str">
        <f t="shared" si="1"/>
        <v/>
      </c>
      <c r="Y13" s="44" t="str">
        <f t="shared" si="1"/>
        <v/>
      </c>
    </row>
    <row r="14" spans="1:28" s="5" customFormat="1" ht="9" customHeight="1" x14ac:dyDescent="0.2">
      <c r="A14" s="39"/>
      <c r="B14" s="39"/>
      <c r="C14" s="39"/>
      <c r="D14" s="39"/>
      <c r="E14" s="39"/>
      <c r="F14" s="39"/>
      <c r="G14" s="39"/>
      <c r="H14" s="39"/>
      <c r="I14" s="40"/>
      <c r="J14" s="40"/>
      <c r="K14" s="44" t="str">
        <f t="shared" si="0"/>
        <v/>
      </c>
      <c r="L14" s="44" t="str">
        <f t="shared" si="0"/>
        <v/>
      </c>
      <c r="M14" s="44" t="str">
        <f t="shared" si="0"/>
        <v/>
      </c>
      <c r="N14" s="44" t="str">
        <f t="shared" si="0"/>
        <v/>
      </c>
      <c r="O14" s="44" t="str">
        <f t="shared" si="0"/>
        <v/>
      </c>
      <c r="P14" s="44" t="str">
        <f t="shared" si="0"/>
        <v/>
      </c>
      <c r="Q14" s="44" t="str">
        <f t="shared" si="0"/>
        <v/>
      </c>
      <c r="R14" s="19"/>
      <c r="S14" s="44" t="str">
        <f t="shared" si="1"/>
        <v/>
      </c>
      <c r="T14" s="44" t="str">
        <f t="shared" si="1"/>
        <v/>
      </c>
      <c r="U14" s="44" t="str">
        <f t="shared" si="1"/>
        <v/>
      </c>
      <c r="V14" s="44" t="str">
        <f t="shared" si="1"/>
        <v/>
      </c>
      <c r="W14" s="44" t="str">
        <f t="shared" si="1"/>
        <v/>
      </c>
      <c r="X14" s="44" t="str">
        <f t="shared" si="1"/>
        <v/>
      </c>
      <c r="Y14" s="44" t="str">
        <f t="shared" si="1"/>
        <v/>
      </c>
      <c r="Z14" s="20"/>
    </row>
    <row r="15" spans="1:28" s="1" customFormat="1" ht="21" customHeight="1" x14ac:dyDescent="0.2">
      <c r="A15" s="122">
        <f>A16</f>
        <v>44465</v>
      </c>
      <c r="B15" s="123"/>
      <c r="C15" s="123">
        <f>C16</f>
        <v>44466</v>
      </c>
      <c r="D15" s="123"/>
      <c r="E15" s="123">
        <f>E16</f>
        <v>44467</v>
      </c>
      <c r="F15" s="123"/>
      <c r="G15" s="123">
        <f>G16</f>
        <v>44468</v>
      </c>
      <c r="H15" s="123"/>
      <c r="I15" s="123">
        <f>I16</f>
        <v>44469</v>
      </c>
      <c r="J15" s="123"/>
      <c r="K15" s="123">
        <f>K16</f>
        <v>44470</v>
      </c>
      <c r="L15" s="123"/>
      <c r="M15" s="123"/>
      <c r="N15" s="123"/>
      <c r="O15" s="123"/>
      <c r="P15" s="123"/>
      <c r="Q15" s="123"/>
      <c r="R15" s="123"/>
      <c r="S15" s="123">
        <f>S16</f>
        <v>44471</v>
      </c>
      <c r="T15" s="123"/>
      <c r="U15" s="123"/>
      <c r="V15" s="123"/>
      <c r="W15" s="123"/>
      <c r="X15" s="123"/>
      <c r="Y15" s="123"/>
      <c r="Z15" s="125"/>
    </row>
    <row r="16" spans="1:28" s="1" customFormat="1" ht="18.75" x14ac:dyDescent="0.2">
      <c r="A16" s="42">
        <f>$A$7-(WEEKDAY($A$7,1)-(start_day-1))-IF((WEEKDAY($A$7,1)-(start_day-1))&lt;=0,7,0)+1</f>
        <v>44465</v>
      </c>
      <c r="B16" s="12"/>
      <c r="C16" s="43">
        <f>A16+1</f>
        <v>44466</v>
      </c>
      <c r="D16" s="11"/>
      <c r="E16" s="43">
        <f>C16+1</f>
        <v>44467</v>
      </c>
      <c r="F16" s="11"/>
      <c r="G16" s="43">
        <f>E16+1</f>
        <v>44468</v>
      </c>
      <c r="H16" s="11"/>
      <c r="I16" s="43">
        <f>G16+1</f>
        <v>44469</v>
      </c>
      <c r="J16" s="11"/>
      <c r="K16" s="82">
        <f>I16+1</f>
        <v>44470</v>
      </c>
      <c r="L16" s="83"/>
      <c r="M16" s="84"/>
      <c r="N16" s="84"/>
      <c r="O16" s="84"/>
      <c r="P16" s="84"/>
      <c r="Q16" s="84"/>
      <c r="R16" s="85"/>
      <c r="S16" s="86">
        <f>K16+1</f>
        <v>44471</v>
      </c>
      <c r="T16" s="87"/>
      <c r="U16" s="88"/>
      <c r="V16" s="88"/>
      <c r="W16" s="88"/>
      <c r="X16" s="88"/>
      <c r="Y16" s="88"/>
      <c r="Z16" s="89"/>
    </row>
    <row r="17" spans="1:27" s="1" customFormat="1" x14ac:dyDescent="0.2">
      <c r="A17" s="79"/>
      <c r="B17" s="80"/>
      <c r="C17" s="91"/>
      <c r="D17" s="92"/>
      <c r="E17" s="91"/>
      <c r="F17" s="92"/>
      <c r="G17" s="91"/>
      <c r="H17" s="92"/>
      <c r="I17" s="91"/>
      <c r="J17" s="92"/>
      <c r="K17" s="91"/>
      <c r="L17" s="98"/>
      <c r="M17" s="98"/>
      <c r="N17" s="98"/>
      <c r="O17" s="98"/>
      <c r="P17" s="98"/>
      <c r="Q17" s="98"/>
      <c r="R17" s="92"/>
      <c r="S17" s="79"/>
      <c r="T17" s="80"/>
      <c r="U17" s="80"/>
      <c r="V17" s="80"/>
      <c r="W17" s="80"/>
      <c r="X17" s="80"/>
      <c r="Y17" s="80"/>
      <c r="Z17" s="81"/>
    </row>
    <row r="18" spans="1:27" s="1" customFormat="1" ht="38.25" customHeight="1" x14ac:dyDescent="0.2">
      <c r="A18" s="79"/>
      <c r="B18" s="80"/>
      <c r="C18" s="91"/>
      <c r="D18" s="92"/>
      <c r="E18" s="91"/>
      <c r="F18" s="92"/>
      <c r="G18" s="91"/>
      <c r="H18" s="92"/>
      <c r="I18" s="91"/>
      <c r="J18" s="92"/>
      <c r="K18" s="146" t="s">
        <v>26</v>
      </c>
      <c r="L18" s="147"/>
      <c r="M18" s="147"/>
      <c r="N18" s="147"/>
      <c r="O18" s="147"/>
      <c r="P18" s="147"/>
      <c r="Q18" s="147"/>
      <c r="R18" s="148"/>
      <c r="S18" s="79"/>
      <c r="T18" s="80"/>
      <c r="U18" s="80"/>
      <c r="V18" s="80"/>
      <c r="W18" s="80"/>
      <c r="X18" s="80"/>
      <c r="Y18" s="80"/>
      <c r="Z18" s="81"/>
    </row>
    <row r="19" spans="1:27" s="1" customFormat="1" x14ac:dyDescent="0.2">
      <c r="A19" s="79"/>
      <c r="B19" s="80"/>
      <c r="C19" s="91"/>
      <c r="D19" s="92"/>
      <c r="E19" s="91"/>
      <c r="F19" s="92"/>
      <c r="G19" s="91"/>
      <c r="H19" s="92"/>
      <c r="I19" s="91"/>
      <c r="J19" s="92"/>
      <c r="K19" s="91"/>
      <c r="L19" s="98"/>
      <c r="M19" s="98"/>
      <c r="N19" s="98"/>
      <c r="O19" s="98"/>
      <c r="P19" s="98"/>
      <c r="Q19" s="98"/>
      <c r="R19" s="92"/>
      <c r="S19" s="79"/>
      <c r="T19" s="80"/>
      <c r="U19" s="80"/>
      <c r="V19" s="80"/>
      <c r="W19" s="80"/>
      <c r="X19" s="80"/>
      <c r="Y19" s="80"/>
      <c r="Z19" s="81"/>
    </row>
    <row r="20" spans="1:27" s="1" customFormat="1" x14ac:dyDescent="0.2">
      <c r="A20" s="79"/>
      <c r="B20" s="80"/>
      <c r="C20" s="91"/>
      <c r="D20" s="92"/>
      <c r="E20" s="91"/>
      <c r="F20" s="92"/>
      <c r="G20" s="91"/>
      <c r="H20" s="92"/>
      <c r="I20" s="91"/>
      <c r="J20" s="92"/>
      <c r="K20" s="261"/>
      <c r="L20" s="262"/>
      <c r="M20" s="263"/>
      <c r="N20" s="263"/>
      <c r="O20" s="263"/>
      <c r="P20" s="263"/>
      <c r="Q20" s="263"/>
      <c r="R20" s="264"/>
      <c r="S20" s="79"/>
      <c r="T20" s="80"/>
      <c r="U20" s="80"/>
      <c r="V20" s="80"/>
      <c r="W20" s="80"/>
      <c r="X20" s="80"/>
      <c r="Y20" s="80"/>
      <c r="Z20" s="81"/>
    </row>
    <row r="21" spans="1:27" s="2" customFormat="1" ht="26.25" customHeight="1" x14ac:dyDescent="0.2">
      <c r="A21" s="76"/>
      <c r="B21" s="77"/>
      <c r="C21" s="96"/>
      <c r="D21" s="97"/>
      <c r="E21" s="96"/>
      <c r="F21" s="97"/>
      <c r="G21" s="96"/>
      <c r="H21" s="97"/>
      <c r="I21" s="96"/>
      <c r="J21" s="97"/>
      <c r="K21" s="239" t="s">
        <v>72</v>
      </c>
      <c r="L21" s="240"/>
      <c r="M21" s="240"/>
      <c r="N21" s="240"/>
      <c r="O21" s="240"/>
      <c r="P21" s="240"/>
      <c r="Q21" s="240"/>
      <c r="R21" s="241"/>
      <c r="S21" s="76"/>
      <c r="T21" s="77"/>
      <c r="U21" s="77"/>
      <c r="V21" s="77"/>
      <c r="W21" s="77"/>
      <c r="X21" s="77"/>
      <c r="Y21" s="77"/>
      <c r="Z21" s="78"/>
      <c r="AA21" s="1"/>
    </row>
    <row r="22" spans="1:27" s="1" customFormat="1" ht="18.75" x14ac:dyDescent="0.2">
      <c r="A22" s="42">
        <f>S16+1</f>
        <v>44472</v>
      </c>
      <c r="B22" s="12"/>
      <c r="C22" s="43">
        <f>A22+1</f>
        <v>44473</v>
      </c>
      <c r="D22" s="11"/>
      <c r="E22" s="43">
        <f>C22+1</f>
        <v>44474</v>
      </c>
      <c r="F22" s="11"/>
      <c r="G22" s="43">
        <f>E22+1</f>
        <v>44475</v>
      </c>
      <c r="H22" s="11"/>
      <c r="I22" s="43">
        <f>G22+1</f>
        <v>44476</v>
      </c>
      <c r="J22" s="11"/>
      <c r="K22" s="82">
        <f>I22+1</f>
        <v>44477</v>
      </c>
      <c r="L22" s="83"/>
      <c r="M22" s="84"/>
      <c r="N22" s="84"/>
      <c r="O22" s="84"/>
      <c r="P22" s="84"/>
      <c r="Q22" s="84"/>
      <c r="R22" s="85"/>
      <c r="S22" s="86">
        <f>K22+1</f>
        <v>44478</v>
      </c>
      <c r="T22" s="87"/>
      <c r="U22" s="88"/>
      <c r="V22" s="88"/>
      <c r="W22" s="88"/>
      <c r="X22" s="88"/>
      <c r="Y22" s="88"/>
      <c r="Z22" s="89"/>
    </row>
    <row r="23" spans="1:27" s="1" customFormat="1" x14ac:dyDescent="0.2">
      <c r="A23" s="79"/>
      <c r="B23" s="80"/>
      <c r="C23" s="265" t="s">
        <v>46</v>
      </c>
      <c r="D23" s="266"/>
      <c r="E23" s="265" t="s">
        <v>46</v>
      </c>
      <c r="F23" s="266"/>
      <c r="G23" s="265" t="s">
        <v>46</v>
      </c>
      <c r="H23" s="266"/>
      <c r="I23" s="265" t="s">
        <v>46</v>
      </c>
      <c r="J23" s="266"/>
      <c r="K23" s="267" t="s">
        <v>46</v>
      </c>
      <c r="L23" s="268"/>
      <c r="M23" s="217"/>
      <c r="N23" s="217"/>
      <c r="O23" s="217"/>
      <c r="P23" s="217"/>
      <c r="Q23" s="217"/>
      <c r="R23" s="218"/>
      <c r="S23" s="79"/>
      <c r="T23" s="80"/>
      <c r="U23" s="80"/>
      <c r="V23" s="80"/>
      <c r="W23" s="80"/>
      <c r="X23" s="80"/>
      <c r="Y23" s="80"/>
      <c r="Z23" s="81"/>
    </row>
    <row r="24" spans="1:27" s="1" customFormat="1" ht="21" customHeight="1" x14ac:dyDescent="0.2">
      <c r="A24" s="79"/>
      <c r="B24" s="80"/>
      <c r="C24" s="108"/>
      <c r="D24" s="109"/>
      <c r="E24" s="91"/>
      <c r="F24" s="92"/>
      <c r="G24" s="178" t="s">
        <v>76</v>
      </c>
      <c r="H24" s="179"/>
      <c r="I24" s="91"/>
      <c r="J24" s="92"/>
      <c r="K24" s="91"/>
      <c r="L24" s="98"/>
      <c r="M24" s="98"/>
      <c r="N24" s="98"/>
      <c r="O24" s="98"/>
      <c r="P24" s="98"/>
      <c r="Q24" s="98"/>
      <c r="R24" s="92"/>
      <c r="S24" s="79"/>
      <c r="T24" s="80"/>
      <c r="U24" s="80"/>
      <c r="V24" s="80"/>
      <c r="W24" s="80"/>
      <c r="X24" s="80"/>
      <c r="Y24" s="80"/>
      <c r="Z24" s="81"/>
    </row>
    <row r="25" spans="1:27" s="1" customFormat="1" ht="37.5" customHeight="1" x14ac:dyDescent="0.2">
      <c r="A25" s="79"/>
      <c r="B25" s="80"/>
      <c r="C25" s="91"/>
      <c r="D25" s="92"/>
      <c r="E25" s="178" t="s">
        <v>77</v>
      </c>
      <c r="F25" s="179"/>
      <c r="G25" s="91"/>
      <c r="H25" s="92"/>
      <c r="I25" s="91"/>
      <c r="J25" s="92"/>
      <c r="K25" s="138" t="s">
        <v>71</v>
      </c>
      <c r="L25" s="167"/>
      <c r="M25" s="167"/>
      <c r="N25" s="167"/>
      <c r="O25" s="167"/>
      <c r="P25" s="167"/>
      <c r="Q25" s="167"/>
      <c r="R25" s="139"/>
      <c r="S25" s="79"/>
      <c r="T25" s="80"/>
      <c r="U25" s="80"/>
      <c r="V25" s="80"/>
      <c r="W25" s="80"/>
      <c r="X25" s="80"/>
      <c r="Y25" s="80"/>
      <c r="Z25" s="81"/>
    </row>
    <row r="26" spans="1:27" s="1" customFormat="1" ht="28.5" customHeight="1" x14ac:dyDescent="0.2">
      <c r="A26" s="79"/>
      <c r="B26" s="80"/>
      <c r="C26" s="108" t="s">
        <v>32</v>
      </c>
      <c r="D26" s="109"/>
      <c r="E26" s="140" t="s">
        <v>33</v>
      </c>
      <c r="F26" s="141"/>
      <c r="G26" s="142" t="s">
        <v>52</v>
      </c>
      <c r="H26" s="143"/>
      <c r="I26" s="144" t="s">
        <v>30</v>
      </c>
      <c r="J26" s="145"/>
      <c r="K26" s="110" t="s">
        <v>27</v>
      </c>
      <c r="L26" s="137"/>
      <c r="M26" s="137"/>
      <c r="N26" s="137"/>
      <c r="O26" s="137"/>
      <c r="P26" s="137"/>
      <c r="Q26" s="137"/>
      <c r="R26" s="112"/>
      <c r="S26" s="79"/>
      <c r="T26" s="80"/>
      <c r="U26" s="80"/>
      <c r="V26" s="80"/>
      <c r="W26" s="80"/>
      <c r="X26" s="80"/>
      <c r="Y26" s="80"/>
      <c r="Z26" s="81"/>
    </row>
    <row r="27" spans="1:27" s="2" customFormat="1" ht="13.15" customHeight="1" x14ac:dyDescent="0.2">
      <c r="A27" s="76"/>
      <c r="B27" s="77"/>
      <c r="C27" s="96"/>
      <c r="D27" s="97"/>
      <c r="E27" s="96"/>
      <c r="F27" s="97"/>
      <c r="G27" s="96"/>
      <c r="H27" s="97"/>
      <c r="I27" s="96"/>
      <c r="J27" s="97"/>
      <c r="K27" s="96"/>
      <c r="L27" s="99"/>
      <c r="M27" s="99"/>
      <c r="N27" s="99"/>
      <c r="O27" s="99"/>
      <c r="P27" s="99"/>
      <c r="Q27" s="99"/>
      <c r="R27" s="97"/>
      <c r="S27" s="76"/>
      <c r="T27" s="77"/>
      <c r="U27" s="77"/>
      <c r="V27" s="77"/>
      <c r="W27" s="77"/>
      <c r="X27" s="77"/>
      <c r="Y27" s="77"/>
      <c r="Z27" s="78"/>
      <c r="AA27" s="1"/>
    </row>
    <row r="28" spans="1:27" s="1" customFormat="1" ht="18.75" x14ac:dyDescent="0.2">
      <c r="A28" s="42">
        <f>S22+1</f>
        <v>44479</v>
      </c>
      <c r="B28" s="12"/>
      <c r="C28" s="43">
        <f>A28+1</f>
        <v>44480</v>
      </c>
      <c r="D28" s="11"/>
      <c r="E28" s="43">
        <f>C28+1</f>
        <v>44481</v>
      </c>
      <c r="F28" s="11"/>
      <c r="G28" s="43">
        <f>E28+1</f>
        <v>44482</v>
      </c>
      <c r="H28" s="11"/>
      <c r="I28" s="43">
        <f>G28+1</f>
        <v>44483</v>
      </c>
      <c r="J28" s="11"/>
      <c r="K28" s="82">
        <f>I28+1</f>
        <v>44484</v>
      </c>
      <c r="L28" s="83"/>
      <c r="M28" s="84"/>
      <c r="N28" s="84"/>
      <c r="O28" s="84"/>
      <c r="P28" s="84"/>
      <c r="Q28" s="84"/>
      <c r="R28" s="85"/>
      <c r="S28" s="86">
        <f>K28+1</f>
        <v>44485</v>
      </c>
      <c r="T28" s="87"/>
      <c r="U28" s="88"/>
      <c r="V28" s="88"/>
      <c r="W28" s="88"/>
      <c r="X28" s="88"/>
      <c r="Y28" s="88"/>
      <c r="Z28" s="89"/>
    </row>
    <row r="29" spans="1:27" s="1" customFormat="1" ht="35.25" customHeight="1" x14ac:dyDescent="0.2">
      <c r="A29" s="79"/>
      <c r="B29" s="80"/>
      <c r="C29" s="178" t="s">
        <v>78</v>
      </c>
      <c r="D29" s="207"/>
      <c r="E29" s="138" t="s">
        <v>75</v>
      </c>
      <c r="F29" s="139"/>
      <c r="G29" s="178" t="s">
        <v>76</v>
      </c>
      <c r="H29" s="179"/>
      <c r="I29" s="182" t="s">
        <v>68</v>
      </c>
      <c r="J29" s="183"/>
      <c r="K29" s="91"/>
      <c r="L29" s="98"/>
      <c r="M29" s="98"/>
      <c r="N29" s="98"/>
      <c r="O29" s="98"/>
      <c r="P29" s="98"/>
      <c r="Q29" s="98"/>
      <c r="R29" s="92"/>
      <c r="S29" s="79"/>
      <c r="T29" s="80"/>
      <c r="U29" s="80"/>
      <c r="V29" s="80"/>
      <c r="W29" s="80"/>
      <c r="X29" s="80"/>
      <c r="Y29" s="80"/>
      <c r="Z29" s="81"/>
    </row>
    <row r="30" spans="1:27" s="1" customFormat="1" ht="67.5" customHeight="1" x14ac:dyDescent="0.2">
      <c r="A30" s="79"/>
      <c r="B30" s="80"/>
      <c r="C30" s="91"/>
      <c r="D30" s="92"/>
      <c r="E30" s="152" t="s">
        <v>34</v>
      </c>
      <c r="F30" s="153"/>
      <c r="G30" s="168" t="s">
        <v>96</v>
      </c>
      <c r="H30" s="169"/>
      <c r="I30" s="156" t="s">
        <v>31</v>
      </c>
      <c r="J30" s="157"/>
      <c r="K30" s="103" t="s">
        <v>29</v>
      </c>
      <c r="L30" s="172"/>
      <c r="M30" s="172"/>
      <c r="N30" s="172"/>
      <c r="O30" s="172"/>
      <c r="P30" s="172"/>
      <c r="Q30" s="172"/>
      <c r="R30" s="104"/>
      <c r="S30" s="79"/>
      <c r="T30" s="80"/>
      <c r="U30" s="80"/>
      <c r="V30" s="80"/>
      <c r="W30" s="80"/>
      <c r="X30" s="80"/>
      <c r="Y30" s="80"/>
      <c r="Z30" s="81"/>
    </row>
    <row r="31" spans="1:27" s="1" customFormat="1" x14ac:dyDescent="0.2">
      <c r="A31" s="79"/>
      <c r="B31" s="80"/>
      <c r="C31" s="91"/>
      <c r="D31" s="92"/>
      <c r="E31" s="91"/>
      <c r="F31" s="92"/>
      <c r="G31" s="91"/>
      <c r="H31" s="92"/>
      <c r="I31" s="91"/>
      <c r="J31" s="92"/>
      <c r="K31" s="91"/>
      <c r="L31" s="98"/>
      <c r="M31" s="98"/>
      <c r="N31" s="98"/>
      <c r="O31" s="98"/>
      <c r="P31" s="98"/>
      <c r="Q31" s="98"/>
      <c r="R31" s="92"/>
      <c r="S31" s="79"/>
      <c r="T31" s="80"/>
      <c r="U31" s="80"/>
      <c r="V31" s="80"/>
      <c r="W31" s="80"/>
      <c r="X31" s="80"/>
      <c r="Y31" s="80"/>
      <c r="Z31" s="81"/>
    </row>
    <row r="32" spans="1:27" s="1" customFormat="1" x14ac:dyDescent="0.2">
      <c r="A32" s="79"/>
      <c r="B32" s="80"/>
      <c r="C32" s="265" t="s">
        <v>46</v>
      </c>
      <c r="D32" s="266"/>
      <c r="E32" s="265" t="s">
        <v>46</v>
      </c>
      <c r="F32" s="266"/>
      <c r="G32" s="265" t="s">
        <v>46</v>
      </c>
      <c r="H32" s="266"/>
      <c r="I32" s="265" t="s">
        <v>47</v>
      </c>
      <c r="J32" s="266"/>
      <c r="K32" s="267" t="s">
        <v>46</v>
      </c>
      <c r="L32" s="268"/>
      <c r="M32" s="217"/>
      <c r="N32" s="217"/>
      <c r="O32" s="217"/>
      <c r="P32" s="217"/>
      <c r="Q32" s="217"/>
      <c r="R32" s="218"/>
      <c r="S32" s="79"/>
      <c r="T32" s="80"/>
      <c r="U32" s="80"/>
      <c r="V32" s="80"/>
      <c r="W32" s="80"/>
      <c r="X32" s="80"/>
      <c r="Y32" s="80"/>
      <c r="Z32" s="81"/>
    </row>
    <row r="33" spans="1:27" s="2" customFormat="1" x14ac:dyDescent="0.2">
      <c r="A33" s="76"/>
      <c r="B33" s="77"/>
      <c r="C33" s="96"/>
      <c r="D33" s="97"/>
      <c r="E33" s="96"/>
      <c r="F33" s="97"/>
      <c r="G33" s="96"/>
      <c r="H33" s="97"/>
      <c r="I33" s="96"/>
      <c r="J33" s="97"/>
      <c r="K33" s="96"/>
      <c r="L33" s="99"/>
      <c r="M33" s="99"/>
      <c r="N33" s="99"/>
      <c r="O33" s="99"/>
      <c r="P33" s="99"/>
      <c r="Q33" s="99"/>
      <c r="R33" s="97"/>
      <c r="S33" s="76"/>
      <c r="T33" s="77"/>
      <c r="U33" s="77"/>
      <c r="V33" s="77"/>
      <c r="W33" s="77"/>
      <c r="X33" s="77"/>
      <c r="Y33" s="77"/>
      <c r="Z33" s="78"/>
      <c r="AA33" s="1"/>
    </row>
    <row r="34" spans="1:27" s="1" customFormat="1" ht="18.75" x14ac:dyDescent="0.2">
      <c r="A34" s="42">
        <f>S28+1</f>
        <v>44486</v>
      </c>
      <c r="B34" s="12"/>
      <c r="C34" s="49">
        <f>A34+1</f>
        <v>44487</v>
      </c>
      <c r="D34" s="50"/>
      <c r="E34" s="43">
        <f>C34+1</f>
        <v>44488</v>
      </c>
      <c r="F34" s="11"/>
      <c r="G34" s="43">
        <f>E34+1</f>
        <v>44489</v>
      </c>
      <c r="H34" s="11"/>
      <c r="I34" s="43">
        <f>G34+1</f>
        <v>44490</v>
      </c>
      <c r="J34" s="11"/>
      <c r="K34" s="82">
        <f>I34+1</f>
        <v>44491</v>
      </c>
      <c r="L34" s="83"/>
      <c r="M34" s="84"/>
      <c r="N34" s="84"/>
      <c r="O34" s="84"/>
      <c r="P34" s="84"/>
      <c r="Q34" s="84"/>
      <c r="R34" s="85"/>
      <c r="S34" s="86">
        <f>K34+1</f>
        <v>44492</v>
      </c>
      <c r="T34" s="87"/>
      <c r="U34" s="88"/>
      <c r="V34" s="88"/>
      <c r="W34" s="88"/>
      <c r="X34" s="88"/>
      <c r="Y34" s="88"/>
      <c r="Z34" s="89"/>
    </row>
    <row r="35" spans="1:27" s="1" customFormat="1" ht="31.5" customHeight="1" x14ac:dyDescent="0.2">
      <c r="A35" s="79"/>
      <c r="B35" s="80"/>
      <c r="C35" s="93"/>
      <c r="D35" s="95"/>
      <c r="E35" s="105" t="s">
        <v>91</v>
      </c>
      <c r="F35" s="106"/>
      <c r="G35" s="178" t="s">
        <v>76</v>
      </c>
      <c r="H35" s="179"/>
      <c r="I35" s="91"/>
      <c r="J35" s="92"/>
      <c r="K35" s="91"/>
      <c r="L35" s="98"/>
      <c r="M35" s="98"/>
      <c r="N35" s="98"/>
      <c r="O35" s="98"/>
      <c r="P35" s="98"/>
      <c r="Q35" s="98"/>
      <c r="R35" s="92"/>
      <c r="S35" s="79"/>
      <c r="T35" s="80"/>
      <c r="U35" s="80"/>
      <c r="V35" s="80"/>
      <c r="W35" s="80"/>
      <c r="X35" s="80"/>
      <c r="Y35" s="80"/>
      <c r="Z35" s="81"/>
    </row>
    <row r="36" spans="1:27" s="1" customFormat="1" ht="42.75" customHeight="1" x14ac:dyDescent="0.2">
      <c r="A36" s="79"/>
      <c r="B36" s="80"/>
      <c r="C36" s="93"/>
      <c r="D36" s="95"/>
      <c r="E36" s="138" t="s">
        <v>43</v>
      </c>
      <c r="F36" s="139"/>
      <c r="G36" s="91"/>
      <c r="H36" s="92"/>
      <c r="I36" s="105"/>
      <c r="J36" s="106"/>
      <c r="K36" s="110" t="s">
        <v>27</v>
      </c>
      <c r="L36" s="137"/>
      <c r="M36" s="137"/>
      <c r="N36" s="137"/>
      <c r="O36" s="137"/>
      <c r="P36" s="137"/>
      <c r="Q36" s="137"/>
      <c r="R36" s="112"/>
      <c r="S36" s="79"/>
      <c r="T36" s="80"/>
      <c r="U36" s="80"/>
      <c r="V36" s="80"/>
      <c r="W36" s="80"/>
      <c r="X36" s="80"/>
      <c r="Y36" s="80"/>
      <c r="Z36" s="81"/>
    </row>
    <row r="37" spans="1:27" s="1" customFormat="1" x14ac:dyDescent="0.2">
      <c r="A37" s="79"/>
      <c r="B37" s="80"/>
      <c r="C37" s="93"/>
      <c r="D37" s="95"/>
      <c r="E37" s="91"/>
      <c r="F37" s="92"/>
      <c r="G37" s="91"/>
      <c r="H37" s="92"/>
      <c r="I37" s="91"/>
      <c r="J37" s="92"/>
      <c r="K37" s="110"/>
      <c r="L37" s="137"/>
      <c r="M37" s="137"/>
      <c r="N37" s="137"/>
      <c r="O37" s="137"/>
      <c r="P37" s="137"/>
      <c r="Q37" s="137"/>
      <c r="R37" s="112"/>
      <c r="S37" s="79"/>
      <c r="T37" s="80"/>
      <c r="U37" s="80"/>
      <c r="V37" s="80"/>
      <c r="W37" s="80"/>
      <c r="X37" s="80"/>
      <c r="Y37" s="80"/>
      <c r="Z37" s="81"/>
    </row>
    <row r="38" spans="1:27" s="1" customFormat="1" x14ac:dyDescent="0.2">
      <c r="A38" s="79"/>
      <c r="B38" s="80"/>
      <c r="C38" s="93"/>
      <c r="D38" s="95"/>
      <c r="E38" s="265" t="s">
        <v>46</v>
      </c>
      <c r="F38" s="266"/>
      <c r="G38" s="265" t="s">
        <v>46</v>
      </c>
      <c r="H38" s="266"/>
      <c r="I38" s="265" t="s">
        <v>46</v>
      </c>
      <c r="J38" s="266"/>
      <c r="K38" s="267" t="s">
        <v>46</v>
      </c>
      <c r="L38" s="268"/>
      <c r="M38" s="217"/>
      <c r="N38" s="217"/>
      <c r="O38" s="217"/>
      <c r="P38" s="217"/>
      <c r="Q38" s="217"/>
      <c r="R38" s="218"/>
      <c r="S38" s="79"/>
      <c r="T38" s="80"/>
      <c r="U38" s="80"/>
      <c r="V38" s="80"/>
      <c r="W38" s="80"/>
      <c r="X38" s="80"/>
      <c r="Y38" s="80"/>
      <c r="Z38" s="81"/>
    </row>
    <row r="39" spans="1:27" s="2" customFormat="1" x14ac:dyDescent="0.2">
      <c r="A39" s="76"/>
      <c r="B39" s="77"/>
      <c r="C39" s="117"/>
      <c r="D39" s="118"/>
      <c r="E39" s="96"/>
      <c r="F39" s="97"/>
      <c r="G39" s="96"/>
      <c r="H39" s="97"/>
      <c r="I39" s="96"/>
      <c r="J39" s="97"/>
      <c r="K39" s="96"/>
      <c r="L39" s="99"/>
      <c r="M39" s="99"/>
      <c r="N39" s="99"/>
      <c r="O39" s="99"/>
      <c r="P39" s="99"/>
      <c r="Q39" s="99"/>
      <c r="R39" s="97"/>
      <c r="S39" s="76"/>
      <c r="T39" s="77"/>
      <c r="U39" s="77"/>
      <c r="V39" s="77"/>
      <c r="W39" s="77"/>
      <c r="X39" s="77"/>
      <c r="Y39" s="77"/>
      <c r="Z39" s="78"/>
      <c r="AA39" s="1"/>
    </row>
    <row r="40" spans="1:27" s="1" customFormat="1" ht="18.75" x14ac:dyDescent="0.2">
      <c r="A40" s="42">
        <f>S34+1</f>
        <v>44493</v>
      </c>
      <c r="B40" s="12"/>
      <c r="C40" s="43">
        <f>A40+1</f>
        <v>44494</v>
      </c>
      <c r="D40" s="11"/>
      <c r="E40" s="43">
        <f>C40+1</f>
        <v>44495</v>
      </c>
      <c r="F40" s="11"/>
      <c r="G40" s="43">
        <f>E40+1</f>
        <v>44496</v>
      </c>
      <c r="H40" s="11"/>
      <c r="I40" s="43">
        <f>G40+1</f>
        <v>44497</v>
      </c>
      <c r="J40" s="11"/>
      <c r="K40" s="82">
        <f>I40+1</f>
        <v>44498</v>
      </c>
      <c r="L40" s="83"/>
      <c r="M40" s="84"/>
      <c r="N40" s="84"/>
      <c r="O40" s="84"/>
      <c r="P40" s="84"/>
      <c r="Q40" s="84"/>
      <c r="R40" s="85"/>
      <c r="S40" s="86">
        <f>K40+1</f>
        <v>44499</v>
      </c>
      <c r="T40" s="87"/>
      <c r="U40" s="88"/>
      <c r="V40" s="88"/>
      <c r="W40" s="88"/>
      <c r="X40" s="88"/>
      <c r="Y40" s="88"/>
      <c r="Z40" s="89"/>
    </row>
    <row r="41" spans="1:27" s="1" customFormat="1" x14ac:dyDescent="0.2">
      <c r="A41" s="79"/>
      <c r="B41" s="80"/>
      <c r="C41" s="91"/>
      <c r="D41" s="92"/>
      <c r="E41" s="91"/>
      <c r="F41" s="92"/>
      <c r="G41" s="91"/>
      <c r="H41" s="92"/>
      <c r="I41" s="91"/>
      <c r="J41" s="92"/>
      <c r="K41" s="91"/>
      <c r="L41" s="98"/>
      <c r="M41" s="98"/>
      <c r="N41" s="98"/>
      <c r="O41" s="98"/>
      <c r="P41" s="98"/>
      <c r="Q41" s="98"/>
      <c r="R41" s="92"/>
      <c r="S41" s="79"/>
      <c r="T41" s="80"/>
      <c r="U41" s="80"/>
      <c r="V41" s="80"/>
      <c r="W41" s="80"/>
      <c r="X41" s="80"/>
      <c r="Y41" s="80"/>
      <c r="Z41" s="81"/>
    </row>
    <row r="42" spans="1:27" s="1" customFormat="1" x14ac:dyDescent="0.2">
      <c r="A42" s="79"/>
      <c r="B42" s="80"/>
      <c r="C42" s="265" t="s">
        <v>46</v>
      </c>
      <c r="D42" s="266"/>
      <c r="E42" s="265" t="s">
        <v>46</v>
      </c>
      <c r="F42" s="266"/>
      <c r="G42" s="265" t="s">
        <v>46</v>
      </c>
      <c r="H42" s="266"/>
      <c r="I42" s="265" t="s">
        <v>46</v>
      </c>
      <c r="J42" s="266"/>
      <c r="K42" s="265" t="s">
        <v>46</v>
      </c>
      <c r="L42" s="269"/>
      <c r="M42" s="269"/>
      <c r="N42" s="269"/>
      <c r="O42" s="269"/>
      <c r="P42" s="269"/>
      <c r="Q42" s="269"/>
      <c r="R42" s="266"/>
      <c r="S42" s="79"/>
      <c r="T42" s="80"/>
      <c r="U42" s="80"/>
      <c r="V42" s="80"/>
      <c r="W42" s="80"/>
      <c r="X42" s="80"/>
      <c r="Y42" s="80"/>
      <c r="Z42" s="81"/>
    </row>
    <row r="43" spans="1:27" s="1" customFormat="1" ht="28.5" customHeight="1" x14ac:dyDescent="0.2">
      <c r="A43" s="79"/>
      <c r="B43" s="80"/>
      <c r="C43" s="108" t="s">
        <v>32</v>
      </c>
      <c r="D43" s="109"/>
      <c r="E43" s="173" t="s">
        <v>92</v>
      </c>
      <c r="F43" s="174"/>
      <c r="G43" s="91"/>
      <c r="H43" s="92"/>
      <c r="I43" s="105" t="s">
        <v>53</v>
      </c>
      <c r="J43" s="106"/>
      <c r="K43" s="91"/>
      <c r="L43" s="98"/>
      <c r="M43" s="98"/>
      <c r="N43" s="98"/>
      <c r="O43" s="98"/>
      <c r="P43" s="98"/>
      <c r="Q43" s="98"/>
      <c r="R43" s="92"/>
      <c r="S43" s="79"/>
      <c r="T43" s="80"/>
      <c r="U43" s="80"/>
      <c r="V43" s="80"/>
      <c r="W43" s="80"/>
      <c r="X43" s="80"/>
      <c r="Y43" s="80"/>
      <c r="Z43" s="81"/>
    </row>
    <row r="44" spans="1:27" s="1" customFormat="1" ht="49.5" customHeight="1" x14ac:dyDescent="0.2">
      <c r="A44" s="79"/>
      <c r="B44" s="80"/>
      <c r="C44" s="178" t="s">
        <v>78</v>
      </c>
      <c r="D44" s="207"/>
      <c r="E44" s="138" t="s">
        <v>75</v>
      </c>
      <c r="F44" s="139"/>
      <c r="G44" s="178" t="s">
        <v>76</v>
      </c>
      <c r="H44" s="179"/>
      <c r="I44" s="91"/>
      <c r="J44" s="92"/>
      <c r="K44" s="138" t="s">
        <v>88</v>
      </c>
      <c r="L44" s="167"/>
      <c r="M44" s="167"/>
      <c r="N44" s="167"/>
      <c r="O44" s="167"/>
      <c r="P44" s="167"/>
      <c r="Q44" s="167"/>
      <c r="R44" s="139"/>
      <c r="S44" s="79"/>
      <c r="T44" s="80"/>
      <c r="U44" s="80"/>
      <c r="V44" s="80"/>
      <c r="W44" s="80"/>
      <c r="X44" s="80"/>
      <c r="Y44" s="80"/>
      <c r="Z44" s="81"/>
    </row>
    <row r="45" spans="1:27" s="2" customFormat="1" x14ac:dyDescent="0.2">
      <c r="A45" s="76"/>
      <c r="B45" s="77"/>
      <c r="C45" s="96"/>
      <c r="D45" s="97"/>
      <c r="E45" s="96"/>
      <c r="F45" s="97"/>
      <c r="G45" s="96"/>
      <c r="H45" s="97"/>
      <c r="I45" s="96"/>
      <c r="J45" s="97"/>
      <c r="K45" s="96"/>
      <c r="L45" s="99"/>
      <c r="M45" s="99"/>
      <c r="N45" s="99"/>
      <c r="O45" s="99"/>
      <c r="P45" s="99"/>
      <c r="Q45" s="99"/>
      <c r="R45" s="97"/>
      <c r="S45" s="76"/>
      <c r="T45" s="77"/>
      <c r="U45" s="77"/>
      <c r="V45" s="77"/>
      <c r="W45" s="77"/>
      <c r="X45" s="77"/>
      <c r="Y45" s="77"/>
      <c r="Z45" s="78"/>
      <c r="AA45" s="1"/>
    </row>
    <row r="46" spans="1:27" ht="18.75" x14ac:dyDescent="0.2">
      <c r="A46" s="42">
        <f>S40+1</f>
        <v>44500</v>
      </c>
      <c r="B46" s="12"/>
      <c r="C46" s="43">
        <f>A46+1</f>
        <v>44501</v>
      </c>
      <c r="D46" s="11"/>
      <c r="E46" s="13" t="s">
        <v>0</v>
      </c>
      <c r="F46" s="14"/>
      <c r="G46" s="14"/>
      <c r="H46" s="14"/>
      <c r="I46" s="14"/>
      <c r="J46" s="14"/>
      <c r="K46" s="14"/>
      <c r="L46" s="14"/>
      <c r="M46" s="14"/>
      <c r="N46" s="14"/>
      <c r="O46" s="14"/>
      <c r="P46" s="14"/>
      <c r="Q46" s="14"/>
      <c r="R46" s="14"/>
      <c r="S46" s="14"/>
      <c r="T46" s="14"/>
      <c r="U46" s="14"/>
      <c r="V46" s="14"/>
      <c r="W46" s="14"/>
      <c r="X46" s="14"/>
      <c r="Y46" s="14"/>
      <c r="Z46" s="9"/>
    </row>
    <row r="47" spans="1:27" x14ac:dyDescent="0.2">
      <c r="A47" s="79"/>
      <c r="B47" s="80"/>
      <c r="C47" s="91"/>
      <c r="D47" s="92"/>
      <c r="E47" s="15"/>
      <c r="F47" s="6"/>
      <c r="G47" s="6"/>
      <c r="H47" s="6"/>
      <c r="I47" s="6"/>
      <c r="J47" s="6"/>
      <c r="K47" s="6"/>
      <c r="L47" s="6"/>
      <c r="M47" s="6"/>
      <c r="N47" s="6"/>
      <c r="O47" s="6"/>
      <c r="P47" s="6"/>
      <c r="Q47" s="6"/>
      <c r="R47" s="6"/>
      <c r="S47" s="6"/>
      <c r="T47" s="6"/>
      <c r="U47" s="6"/>
      <c r="V47" s="6"/>
      <c r="W47" s="6"/>
      <c r="X47" s="6"/>
      <c r="Y47" s="6"/>
      <c r="Z47" s="8"/>
    </row>
    <row r="48" spans="1:27" x14ac:dyDescent="0.2">
      <c r="A48" s="79"/>
      <c r="B48" s="80"/>
      <c r="C48" s="91"/>
      <c r="D48" s="92"/>
      <c r="E48" s="15"/>
      <c r="F48" s="6"/>
      <c r="G48" s="6"/>
      <c r="H48" s="6"/>
      <c r="I48" s="6"/>
      <c r="J48" s="6"/>
      <c r="K48" s="6"/>
      <c r="L48" s="6"/>
      <c r="M48" s="6"/>
      <c r="N48" s="6"/>
      <c r="O48" s="6"/>
      <c r="P48" s="6"/>
      <c r="Q48" s="6"/>
      <c r="R48" s="6"/>
      <c r="S48" s="6"/>
      <c r="T48" s="6"/>
      <c r="U48" s="6"/>
      <c r="V48" s="6"/>
      <c r="W48" s="6"/>
      <c r="X48" s="6"/>
      <c r="Y48" s="6"/>
      <c r="Z48" s="7"/>
    </row>
    <row r="49" spans="1:26" x14ac:dyDescent="0.2">
      <c r="A49" s="79"/>
      <c r="B49" s="80"/>
      <c r="C49" s="91"/>
      <c r="D49" s="92"/>
      <c r="E49" s="15"/>
      <c r="F49" s="6"/>
      <c r="G49" s="6"/>
      <c r="H49" s="6"/>
      <c r="I49" s="6"/>
      <c r="J49" s="6"/>
      <c r="K49" s="6"/>
      <c r="L49" s="6"/>
      <c r="M49" s="6"/>
      <c r="N49" s="6"/>
      <c r="O49" s="6"/>
      <c r="P49" s="6"/>
      <c r="Q49" s="6"/>
      <c r="R49" s="6"/>
      <c r="S49" s="6"/>
      <c r="T49" s="6"/>
      <c r="U49" s="6"/>
      <c r="V49" s="6"/>
      <c r="W49" s="6"/>
      <c r="X49" s="6"/>
      <c r="Y49" s="6"/>
      <c r="Z49" s="7"/>
    </row>
    <row r="50" spans="1:26" x14ac:dyDescent="0.2">
      <c r="A50" s="79"/>
      <c r="B50" s="80"/>
      <c r="C50" s="91"/>
      <c r="D50" s="92"/>
      <c r="E50" s="15"/>
      <c r="F50" s="6"/>
      <c r="G50" s="6"/>
      <c r="H50" s="6"/>
      <c r="I50" s="6"/>
      <c r="J50" s="6"/>
      <c r="K50" s="132" t="s">
        <v>1</v>
      </c>
      <c r="L50" s="132"/>
      <c r="M50" s="132"/>
      <c r="N50" s="132"/>
      <c r="O50" s="132"/>
      <c r="P50" s="132"/>
      <c r="Q50" s="132"/>
      <c r="R50" s="132"/>
      <c r="S50" s="132"/>
      <c r="T50" s="132"/>
      <c r="U50" s="132"/>
      <c r="V50" s="132"/>
      <c r="W50" s="132"/>
      <c r="X50" s="132"/>
      <c r="Y50" s="132"/>
      <c r="Z50" s="133"/>
    </row>
    <row r="51" spans="1:26" s="1" customFormat="1" x14ac:dyDescent="0.2">
      <c r="A51" s="76"/>
      <c r="B51" s="77"/>
      <c r="C51" s="96"/>
      <c r="D51" s="97"/>
      <c r="E51" s="16"/>
      <c r="F51" s="17"/>
      <c r="G51" s="17"/>
      <c r="H51" s="17"/>
      <c r="I51" s="17"/>
      <c r="J51" s="17"/>
      <c r="K51" s="130" t="s">
        <v>2</v>
      </c>
      <c r="L51" s="130"/>
      <c r="M51" s="130"/>
      <c r="N51" s="130"/>
      <c r="O51" s="130"/>
      <c r="P51" s="130"/>
      <c r="Q51" s="130"/>
      <c r="R51" s="130"/>
      <c r="S51" s="130"/>
      <c r="T51" s="130"/>
      <c r="U51" s="130"/>
      <c r="V51" s="130"/>
      <c r="W51" s="130"/>
      <c r="X51" s="130"/>
      <c r="Y51" s="130"/>
      <c r="Z51" s="131"/>
    </row>
  </sheetData>
  <mergeCells count="218">
    <mergeCell ref="A50:B50"/>
    <mergeCell ref="C50:D50"/>
    <mergeCell ref="K50:Z50"/>
    <mergeCell ref="A51:B51"/>
    <mergeCell ref="C51:D51"/>
    <mergeCell ref="K51:Z51"/>
    <mergeCell ref="S45:Z45"/>
    <mergeCell ref="A47:B47"/>
    <mergeCell ref="C47:D47"/>
    <mergeCell ref="A48:B48"/>
    <mergeCell ref="C48:D48"/>
    <mergeCell ref="A49:B49"/>
    <mergeCell ref="C49:D49"/>
    <mergeCell ref="A45:B45"/>
    <mergeCell ref="C45:D45"/>
    <mergeCell ref="E45:F45"/>
    <mergeCell ref="G45:H45"/>
    <mergeCell ref="I45:J45"/>
    <mergeCell ref="K45:R45"/>
    <mergeCell ref="A42:B42"/>
    <mergeCell ref="C42:D42"/>
    <mergeCell ref="E42:F42"/>
    <mergeCell ref="G42:H42"/>
    <mergeCell ref="I42:J42"/>
    <mergeCell ref="K42:R42"/>
    <mergeCell ref="S42:Z42"/>
    <mergeCell ref="S43:Z43"/>
    <mergeCell ref="A44:B44"/>
    <mergeCell ref="C44:D44"/>
    <mergeCell ref="E44:F44"/>
    <mergeCell ref="G44:H44"/>
    <mergeCell ref="I44:J44"/>
    <mergeCell ref="K44:R44"/>
    <mergeCell ref="S44:Z44"/>
    <mergeCell ref="A43:B43"/>
    <mergeCell ref="C43:D43"/>
    <mergeCell ref="E43:F43"/>
    <mergeCell ref="G43:H43"/>
    <mergeCell ref="I43:J43"/>
    <mergeCell ref="K43:R43"/>
    <mergeCell ref="S39:Z39"/>
    <mergeCell ref="K40:L40"/>
    <mergeCell ref="M40:R40"/>
    <mergeCell ref="S40:T40"/>
    <mergeCell ref="U40:Z40"/>
    <mergeCell ref="A41:B41"/>
    <mergeCell ref="C41:D41"/>
    <mergeCell ref="E41:F41"/>
    <mergeCell ref="G41:H41"/>
    <mergeCell ref="I41:J41"/>
    <mergeCell ref="A39:B39"/>
    <mergeCell ref="C39:D39"/>
    <mergeCell ref="E39:F39"/>
    <mergeCell ref="G39:H39"/>
    <mergeCell ref="I39:J39"/>
    <mergeCell ref="K39:R39"/>
    <mergeCell ref="K41:R41"/>
    <mergeCell ref="S41:Z41"/>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7:Z17"/>
    <mergeCell ref="A18:B18"/>
    <mergeCell ref="C18:D18"/>
    <mergeCell ref="E18:F18"/>
    <mergeCell ref="G18:H18"/>
    <mergeCell ref="I18:J18"/>
    <mergeCell ref="K18:R18"/>
    <mergeCell ref="S18:Z18"/>
    <mergeCell ref="K16:L16"/>
    <mergeCell ref="M16:R16"/>
    <mergeCell ref="S16:T16"/>
    <mergeCell ref="U16:Z16"/>
    <mergeCell ref="A17:B17"/>
    <mergeCell ref="C17:D17"/>
    <mergeCell ref="E17:F17"/>
    <mergeCell ref="G17:H17"/>
    <mergeCell ref="I17:J17"/>
    <mergeCell ref="K17:R17"/>
    <mergeCell ref="E2:X3"/>
    <mergeCell ref="A7:H13"/>
    <mergeCell ref="K7:Q7"/>
    <mergeCell ref="S7:Y7"/>
    <mergeCell ref="A15:B15"/>
    <mergeCell ref="C15:D15"/>
    <mergeCell ref="E15:F15"/>
    <mergeCell ref="G15:H15"/>
    <mergeCell ref="I15:J15"/>
    <mergeCell ref="K15:R15"/>
    <mergeCell ref="S15:Z15"/>
  </mergeCells>
  <conditionalFormatting sqref="A16 C16 E16 G16 K16 S16 A22 C22 E22 G22 K22 S22 A28 C28 E28 G28 K28 S28 A34 C34 E34 G34 K34 S34 A40 C40 E40 G40 K40 S40 A46 C46 I22 I28 I34 I40">
    <cfRule type="expression" dxfId="11" priority="3">
      <formula>MONTH(A16)&lt;&gt;MONTH($A$7)</formula>
    </cfRule>
    <cfRule type="expression" dxfId="10" priority="4">
      <formula>OR(WEEKDAY(A16,1)=1,WEEKDAY(A16,1)=7)</formula>
    </cfRule>
  </conditionalFormatting>
  <conditionalFormatting sqref="I16">
    <cfRule type="expression" dxfId="9" priority="1">
      <formula>MONTH(I16)&lt;&gt;MONTH($A$7)</formula>
    </cfRule>
    <cfRule type="expression" dxfId="8" priority="2">
      <formula>OR(WEEKDAY(I16,1)=1,WEEKDAY(I16,1)=7)</formula>
    </cfRule>
  </conditionalFormatting>
  <hyperlinks>
    <hyperlink ref="K51" r:id="rId1" xr:uid="{00000000-0004-0000-0900-000000000000}"/>
    <hyperlink ref="K50:Z50" r:id="rId2" display="Calendar Templates by Vertex42" xr:uid="{00000000-0004-0000-0900-000001000000}"/>
    <hyperlink ref="K51:Z51" r:id="rId3" display="https://www.vertex42.com/calendars/" xr:uid="{00000000-0004-0000-0900-000002000000}"/>
  </hyperlinks>
  <pageMargins left="0.5" right="0.5" top="0.5" bottom="0.5" header="0.3" footer="0.3"/>
  <pageSetup paperSize="9" orientation="portrait" r:id="rId4"/>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AB51"/>
  <sheetViews>
    <sheetView showGridLines="0" topLeftCell="A40" workbookViewId="0">
      <selection activeCell="K26" sqref="K26:R26"/>
    </sheetView>
  </sheetViews>
  <sheetFormatPr baseColWidth="10" defaultColWidth="9.140625" defaultRowHeight="12.75" x14ac:dyDescent="0.2"/>
  <cols>
    <col min="1" max="1" width="5.28515625" customWidth="1"/>
    <col min="2" max="2" width="16.28515625" customWidth="1"/>
    <col min="3" max="3" width="5.28515625" customWidth="1"/>
    <col min="4" max="4" width="16.28515625" customWidth="1"/>
    <col min="5" max="5" width="5.28515625" customWidth="1"/>
    <col min="6" max="6" width="16.28515625" customWidth="1"/>
    <col min="7" max="7" width="5.28515625" customWidth="1"/>
    <col min="8" max="8" width="16.28515625" customWidth="1"/>
    <col min="9" max="9" width="5.28515625" customWidth="1"/>
    <col min="10" max="10" width="16.28515625" customWidth="1"/>
    <col min="11" max="17" width="2.85546875" customWidth="1"/>
    <col min="18" max="18" width="1.5703125" customWidth="1"/>
    <col min="19" max="25" width="2.85546875" customWidth="1"/>
    <col min="26" max="26" width="1.5703125" customWidth="1"/>
    <col min="27" max="27" width="16.42578125" customWidth="1"/>
  </cols>
  <sheetData>
    <row r="2" spans="1:28" ht="15.75" customHeight="1" x14ac:dyDescent="0.2">
      <c r="E2" s="75" t="s">
        <v>44</v>
      </c>
      <c r="F2" s="75"/>
      <c r="G2" s="75"/>
      <c r="H2" s="75"/>
      <c r="I2" s="75"/>
      <c r="J2" s="75"/>
      <c r="K2" s="75"/>
      <c r="L2" s="75"/>
      <c r="M2" s="75"/>
      <c r="N2" s="75"/>
      <c r="O2" s="75"/>
      <c r="P2" s="75"/>
      <c r="Q2" s="75"/>
      <c r="R2" s="75"/>
      <c r="S2" s="75"/>
      <c r="T2" s="75"/>
      <c r="U2" s="75"/>
      <c r="V2" s="75"/>
      <c r="W2" s="75"/>
      <c r="X2" s="75"/>
      <c r="Z2" s="51"/>
      <c r="AA2" s="51" t="s">
        <v>45</v>
      </c>
      <c r="AB2" s="51"/>
    </row>
    <row r="3" spans="1:28" ht="12.75" customHeight="1" x14ac:dyDescent="0.2">
      <c r="E3" s="75"/>
      <c r="F3" s="75"/>
      <c r="G3" s="75"/>
      <c r="H3" s="75"/>
      <c r="I3" s="75"/>
      <c r="J3" s="75"/>
      <c r="K3" s="75"/>
      <c r="L3" s="75"/>
      <c r="M3" s="75"/>
      <c r="N3" s="75"/>
      <c r="O3" s="75"/>
      <c r="P3" s="75"/>
      <c r="Q3" s="75"/>
      <c r="R3" s="75"/>
      <c r="S3" s="75"/>
      <c r="T3" s="75"/>
      <c r="U3" s="75"/>
      <c r="V3" s="75"/>
      <c r="W3" s="75"/>
      <c r="X3" s="75"/>
    </row>
    <row r="5" spans="1:28" ht="21.75" customHeight="1" x14ac:dyDescent="0.2"/>
    <row r="7" spans="1:28" s="3" customFormat="1" ht="15" customHeight="1" x14ac:dyDescent="0.2">
      <c r="A7" s="134">
        <f>DATE('1'!AD23,'1'!AD25+10,1)</f>
        <v>44501</v>
      </c>
      <c r="B7" s="134"/>
      <c r="C7" s="134"/>
      <c r="D7" s="134"/>
      <c r="E7" s="134"/>
      <c r="F7" s="134"/>
      <c r="G7" s="134"/>
      <c r="H7" s="134"/>
      <c r="I7" s="134"/>
      <c r="J7" s="41"/>
      <c r="K7" s="124">
        <f>DATE(YEAR(A7),MONTH(A7)-1,1)</f>
        <v>44470</v>
      </c>
      <c r="L7" s="124"/>
      <c r="M7" s="124"/>
      <c r="N7" s="124"/>
      <c r="O7" s="124"/>
      <c r="P7" s="124"/>
      <c r="Q7" s="124"/>
      <c r="S7" s="124">
        <f>DATE(YEAR(A7),MONTH(A7)+1,1)</f>
        <v>44531</v>
      </c>
      <c r="T7" s="124"/>
      <c r="U7" s="124"/>
      <c r="V7" s="124"/>
      <c r="W7" s="124"/>
      <c r="X7" s="124"/>
      <c r="Y7" s="124"/>
    </row>
    <row r="8" spans="1:28" s="3" customFormat="1" ht="11.25" customHeight="1" x14ac:dyDescent="0.2">
      <c r="A8" s="134"/>
      <c r="B8" s="134"/>
      <c r="C8" s="134"/>
      <c r="D8" s="134"/>
      <c r="E8" s="134"/>
      <c r="F8" s="134"/>
      <c r="G8" s="134"/>
      <c r="H8" s="134"/>
      <c r="I8" s="134"/>
      <c r="J8" s="41"/>
      <c r="K8" s="18" t="str">
        <f>INDEX({"Do";"Lu";"Ma";"Mi";"Ju";"Vi";"Sá"},1+MOD(start_day+1-2,7))</f>
        <v>Do</v>
      </c>
      <c r="L8" s="18" t="str">
        <f>INDEX({"Do";"Lu";"Ma";"Mi";"Ju";"Vi";"Sá"},1+MOD(start_day+2-2,7))</f>
        <v>Lu</v>
      </c>
      <c r="M8" s="18" t="str">
        <f>INDEX({"Do";"Lu";"Ma";"Mi";"Ju";"Vi";"Sá"},1+MOD(start_day+3-2,7))</f>
        <v>Ma</v>
      </c>
      <c r="N8" s="18" t="str">
        <f>INDEX({"Do";"Lu";"Ma";"Mi";"Ju";"Vi";"Sá"},1+MOD(start_day+4-2,7))</f>
        <v>Mi</v>
      </c>
      <c r="O8" s="18" t="str">
        <f>INDEX({"Do";"Lu";"Ma";"Mi";"Ju";"Vi";"Sá"},1+MOD(start_day+5-2,7))</f>
        <v>Ju</v>
      </c>
      <c r="P8" s="18" t="str">
        <f>INDEX({"Do";"Lu";"Ma";"Mi";"Ju";"Vi";"Sá"},1+MOD(start_day+6-2,7))</f>
        <v>Vi</v>
      </c>
      <c r="Q8" s="18" t="str">
        <f>INDEX({"Do";"Lu";"Ma";"Mi";"Ju";"Vi";"Sá"},1+MOD(start_day+7-2,7))</f>
        <v>Sá</v>
      </c>
      <c r="S8" s="18" t="str">
        <f>INDEX({"Do";"Lu";"Ma";"Mi";"Ju";"Vi";"Sá"},1+MOD(start_day+1-2,7))</f>
        <v>Do</v>
      </c>
      <c r="T8" s="18" t="str">
        <f>INDEX({"Do";"Lu";"Ma";"Mi";"Ju";"Vi";"Sá"},1+MOD(start_day+2-2,7))</f>
        <v>Lu</v>
      </c>
      <c r="U8" s="18" t="str">
        <f>INDEX({"Do";"Lu";"Ma";"Mi";"Ju";"Vi";"Sá"},1+MOD(start_day+3-2,7))</f>
        <v>Ma</v>
      </c>
      <c r="V8" s="18" t="str">
        <f>INDEX({"Do";"Lu";"Ma";"Mi";"Ju";"Vi";"Sá"},1+MOD(start_day+4-2,7))</f>
        <v>Mi</v>
      </c>
      <c r="W8" s="18" t="str">
        <f>INDEX({"Do";"Lu";"Ma";"Mi";"Ju";"Vi";"Sá"},1+MOD(start_day+5-2,7))</f>
        <v>Ju</v>
      </c>
      <c r="X8" s="18" t="str">
        <f>INDEX({"Do";"Lu";"Ma";"Mi";"Ju";"Vi";"Sá"},1+MOD(start_day+6-2,7))</f>
        <v>Vi</v>
      </c>
      <c r="Y8" s="18" t="str">
        <f>INDEX({"Do";"Lu";"Ma";"Mi";"Ju";"Vi";"Sá"},1+MOD(start_day+7-2,7))</f>
        <v>Sá</v>
      </c>
    </row>
    <row r="9" spans="1:28" s="4" customFormat="1" ht="9" customHeight="1" x14ac:dyDescent="0.2">
      <c r="A9" s="134"/>
      <c r="B9" s="134"/>
      <c r="C9" s="134"/>
      <c r="D9" s="134"/>
      <c r="E9" s="134"/>
      <c r="F9" s="134"/>
      <c r="G9" s="134"/>
      <c r="H9" s="134"/>
      <c r="I9" s="134"/>
      <c r="J9" s="41"/>
      <c r="K9" s="44" t="str">
        <f t="shared" ref="K9:Q14" si="0">IF(MONTH($K$7)&lt;&gt;MONTH($K$7-(WEEKDAY($K$7,1)-(start_day-1))-IF((WEEKDAY($K$7,1)-(start_day-1))&lt;=0,7,0)+(ROW(K9)-ROW($K$9))*7+(COLUMN(K9)-COLUMN($K$9)+1)),"",$K$7-(WEEKDAY($K$7,1)-(start_day-1))-IF((WEEKDAY($K$7,1)-(start_day-1))&lt;=0,7,0)+(ROW(K9)-ROW($K$9))*7+(COLUMN(K9)-COLUMN($K$9)+1))</f>
        <v/>
      </c>
      <c r="L9" s="44" t="str">
        <f t="shared" si="0"/>
        <v/>
      </c>
      <c r="M9" s="44" t="str">
        <f t="shared" si="0"/>
        <v/>
      </c>
      <c r="N9" s="44" t="str">
        <f t="shared" si="0"/>
        <v/>
      </c>
      <c r="O9" s="44" t="str">
        <f t="shared" si="0"/>
        <v/>
      </c>
      <c r="P9" s="44">
        <f t="shared" si="0"/>
        <v>44470</v>
      </c>
      <c r="Q9" s="44">
        <f t="shared" si="0"/>
        <v>44471</v>
      </c>
      <c r="R9" s="3"/>
      <c r="S9" s="44" t="str">
        <f t="shared" ref="S9:Y14" si="1">IF(MONTH($S$7)&lt;&gt;MONTH($S$7-(WEEKDAY($S$7,1)-(start_day-1))-IF((WEEKDAY($S$7,1)-(start_day-1))&lt;=0,7,0)+(ROW(S9)-ROW($S$9))*7+(COLUMN(S9)-COLUMN($S$9)+1)),"",$S$7-(WEEKDAY($S$7,1)-(start_day-1))-IF((WEEKDAY($S$7,1)-(start_day-1))&lt;=0,7,0)+(ROW(S9)-ROW($S$9))*7+(COLUMN(S9)-COLUMN($S$9)+1))</f>
        <v/>
      </c>
      <c r="T9" s="44" t="str">
        <f t="shared" si="1"/>
        <v/>
      </c>
      <c r="U9" s="44" t="str">
        <f t="shared" si="1"/>
        <v/>
      </c>
      <c r="V9" s="44">
        <f t="shared" si="1"/>
        <v>44531</v>
      </c>
      <c r="W9" s="44">
        <f t="shared" si="1"/>
        <v>44532</v>
      </c>
      <c r="X9" s="44">
        <f t="shared" si="1"/>
        <v>44533</v>
      </c>
      <c r="Y9" s="44">
        <f t="shared" si="1"/>
        <v>44534</v>
      </c>
    </row>
    <row r="10" spans="1:28" s="4" customFormat="1" ht="9" customHeight="1" x14ac:dyDescent="0.2">
      <c r="A10" s="134"/>
      <c r="B10" s="134"/>
      <c r="C10" s="134"/>
      <c r="D10" s="134"/>
      <c r="E10" s="134"/>
      <c r="F10" s="134"/>
      <c r="G10" s="134"/>
      <c r="H10" s="134"/>
      <c r="I10" s="134"/>
      <c r="J10" s="41"/>
      <c r="K10" s="44">
        <f t="shared" si="0"/>
        <v>44472</v>
      </c>
      <c r="L10" s="44">
        <f t="shared" si="0"/>
        <v>44473</v>
      </c>
      <c r="M10" s="44">
        <f t="shared" si="0"/>
        <v>44474</v>
      </c>
      <c r="N10" s="44">
        <f t="shared" si="0"/>
        <v>44475</v>
      </c>
      <c r="O10" s="44">
        <f t="shared" si="0"/>
        <v>44476</v>
      </c>
      <c r="P10" s="44">
        <f t="shared" si="0"/>
        <v>44477</v>
      </c>
      <c r="Q10" s="44">
        <f t="shared" si="0"/>
        <v>44478</v>
      </c>
      <c r="R10" s="3"/>
      <c r="S10" s="44">
        <f t="shared" si="1"/>
        <v>44535</v>
      </c>
      <c r="T10" s="44">
        <f t="shared" si="1"/>
        <v>44536</v>
      </c>
      <c r="U10" s="44">
        <f t="shared" si="1"/>
        <v>44537</v>
      </c>
      <c r="V10" s="44">
        <f t="shared" si="1"/>
        <v>44538</v>
      </c>
      <c r="W10" s="44">
        <f t="shared" si="1"/>
        <v>44539</v>
      </c>
      <c r="X10" s="44">
        <f t="shared" si="1"/>
        <v>44540</v>
      </c>
      <c r="Y10" s="44">
        <f t="shared" si="1"/>
        <v>44541</v>
      </c>
    </row>
    <row r="11" spans="1:28" s="4" customFormat="1" ht="9" customHeight="1" x14ac:dyDescent="0.2">
      <c r="A11" s="134"/>
      <c r="B11" s="134"/>
      <c r="C11" s="134"/>
      <c r="D11" s="134"/>
      <c r="E11" s="134"/>
      <c r="F11" s="134"/>
      <c r="G11" s="134"/>
      <c r="H11" s="134"/>
      <c r="I11" s="134"/>
      <c r="J11" s="41"/>
      <c r="K11" s="44">
        <f t="shared" si="0"/>
        <v>44479</v>
      </c>
      <c r="L11" s="44">
        <f t="shared" si="0"/>
        <v>44480</v>
      </c>
      <c r="M11" s="44">
        <f t="shared" si="0"/>
        <v>44481</v>
      </c>
      <c r="N11" s="44">
        <f t="shared" si="0"/>
        <v>44482</v>
      </c>
      <c r="O11" s="44">
        <f t="shared" si="0"/>
        <v>44483</v>
      </c>
      <c r="P11" s="44">
        <f t="shared" si="0"/>
        <v>44484</v>
      </c>
      <c r="Q11" s="44">
        <f t="shared" si="0"/>
        <v>44485</v>
      </c>
      <c r="R11" s="3"/>
      <c r="S11" s="44">
        <f t="shared" si="1"/>
        <v>44542</v>
      </c>
      <c r="T11" s="44">
        <f t="shared" si="1"/>
        <v>44543</v>
      </c>
      <c r="U11" s="44">
        <f t="shared" si="1"/>
        <v>44544</v>
      </c>
      <c r="V11" s="44">
        <f t="shared" si="1"/>
        <v>44545</v>
      </c>
      <c r="W11" s="44">
        <f t="shared" si="1"/>
        <v>44546</v>
      </c>
      <c r="X11" s="44">
        <f t="shared" si="1"/>
        <v>44547</v>
      </c>
      <c r="Y11" s="44">
        <f t="shared" si="1"/>
        <v>44548</v>
      </c>
    </row>
    <row r="12" spans="1:28" s="4" customFormat="1" ht="9" customHeight="1" x14ac:dyDescent="0.2">
      <c r="A12" s="134"/>
      <c r="B12" s="134"/>
      <c r="C12" s="134"/>
      <c r="D12" s="134"/>
      <c r="E12" s="134"/>
      <c r="F12" s="134"/>
      <c r="G12" s="134"/>
      <c r="H12" s="134"/>
      <c r="I12" s="134"/>
      <c r="J12" s="41"/>
      <c r="K12" s="44">
        <f t="shared" si="0"/>
        <v>44486</v>
      </c>
      <c r="L12" s="44">
        <f t="shared" si="0"/>
        <v>44487</v>
      </c>
      <c r="M12" s="44">
        <f t="shared" si="0"/>
        <v>44488</v>
      </c>
      <c r="N12" s="44">
        <f t="shared" si="0"/>
        <v>44489</v>
      </c>
      <c r="O12" s="44">
        <f t="shared" si="0"/>
        <v>44490</v>
      </c>
      <c r="P12" s="44">
        <f t="shared" si="0"/>
        <v>44491</v>
      </c>
      <c r="Q12" s="44">
        <f t="shared" si="0"/>
        <v>44492</v>
      </c>
      <c r="R12" s="3"/>
      <c r="S12" s="44">
        <f t="shared" si="1"/>
        <v>44549</v>
      </c>
      <c r="T12" s="44">
        <f t="shared" si="1"/>
        <v>44550</v>
      </c>
      <c r="U12" s="44">
        <f t="shared" si="1"/>
        <v>44551</v>
      </c>
      <c r="V12" s="44">
        <f t="shared" si="1"/>
        <v>44552</v>
      </c>
      <c r="W12" s="44">
        <f t="shared" si="1"/>
        <v>44553</v>
      </c>
      <c r="X12" s="44">
        <f t="shared" si="1"/>
        <v>44554</v>
      </c>
      <c r="Y12" s="44">
        <f t="shared" si="1"/>
        <v>44555</v>
      </c>
    </row>
    <row r="13" spans="1:28" s="4" customFormat="1" ht="9" customHeight="1" x14ac:dyDescent="0.2">
      <c r="A13" s="134"/>
      <c r="B13" s="134"/>
      <c r="C13" s="134"/>
      <c r="D13" s="134"/>
      <c r="E13" s="134"/>
      <c r="F13" s="134"/>
      <c r="G13" s="134"/>
      <c r="H13" s="134"/>
      <c r="I13" s="134"/>
      <c r="J13" s="41"/>
      <c r="K13" s="44">
        <f t="shared" si="0"/>
        <v>44493</v>
      </c>
      <c r="L13" s="44">
        <f t="shared" si="0"/>
        <v>44494</v>
      </c>
      <c r="M13" s="44">
        <f t="shared" si="0"/>
        <v>44495</v>
      </c>
      <c r="N13" s="44">
        <f t="shared" si="0"/>
        <v>44496</v>
      </c>
      <c r="O13" s="44">
        <f t="shared" si="0"/>
        <v>44497</v>
      </c>
      <c r="P13" s="44">
        <f t="shared" si="0"/>
        <v>44498</v>
      </c>
      <c r="Q13" s="44">
        <f t="shared" si="0"/>
        <v>44499</v>
      </c>
      <c r="R13" s="3"/>
      <c r="S13" s="44">
        <f t="shared" si="1"/>
        <v>44556</v>
      </c>
      <c r="T13" s="44">
        <f t="shared" si="1"/>
        <v>44557</v>
      </c>
      <c r="U13" s="44">
        <f t="shared" si="1"/>
        <v>44558</v>
      </c>
      <c r="V13" s="44">
        <f t="shared" si="1"/>
        <v>44559</v>
      </c>
      <c r="W13" s="44">
        <f t="shared" si="1"/>
        <v>44560</v>
      </c>
      <c r="X13" s="44">
        <f t="shared" si="1"/>
        <v>44561</v>
      </c>
      <c r="Y13" s="44" t="str">
        <f t="shared" si="1"/>
        <v/>
      </c>
    </row>
    <row r="14" spans="1:28" s="5" customFormat="1" ht="9" customHeight="1" x14ac:dyDescent="0.2">
      <c r="A14" s="39"/>
      <c r="B14" s="39"/>
      <c r="C14" s="39"/>
      <c r="D14" s="39"/>
      <c r="E14" s="39"/>
      <c r="F14" s="39"/>
      <c r="G14" s="39"/>
      <c r="H14" s="39"/>
      <c r="I14" s="40"/>
      <c r="J14" s="40"/>
      <c r="K14" s="44">
        <f t="shared" si="0"/>
        <v>44500</v>
      </c>
      <c r="L14" s="44" t="str">
        <f t="shared" si="0"/>
        <v/>
      </c>
      <c r="M14" s="44" t="str">
        <f t="shared" si="0"/>
        <v/>
      </c>
      <c r="N14" s="44" t="str">
        <f t="shared" si="0"/>
        <v/>
      </c>
      <c r="O14" s="44" t="str">
        <f t="shared" si="0"/>
        <v/>
      </c>
      <c r="P14" s="44" t="str">
        <f t="shared" si="0"/>
        <v/>
      </c>
      <c r="Q14" s="44" t="str">
        <f t="shared" si="0"/>
        <v/>
      </c>
      <c r="R14" s="19"/>
      <c r="S14" s="44" t="str">
        <f t="shared" si="1"/>
        <v/>
      </c>
      <c r="T14" s="44" t="str">
        <f t="shared" si="1"/>
        <v/>
      </c>
      <c r="U14" s="44" t="str">
        <f t="shared" si="1"/>
        <v/>
      </c>
      <c r="V14" s="44" t="str">
        <f t="shared" si="1"/>
        <v/>
      </c>
      <c r="W14" s="44" t="str">
        <f t="shared" si="1"/>
        <v/>
      </c>
      <c r="X14" s="44" t="str">
        <f t="shared" si="1"/>
        <v/>
      </c>
      <c r="Y14" s="44" t="str">
        <f t="shared" si="1"/>
        <v/>
      </c>
      <c r="Z14" s="20"/>
    </row>
    <row r="15" spans="1:28" s="1" customFormat="1" ht="21" customHeight="1" x14ac:dyDescent="0.2">
      <c r="A15" s="122">
        <f>A16</f>
        <v>44500</v>
      </c>
      <c r="B15" s="123"/>
      <c r="C15" s="123">
        <f>C16</f>
        <v>44501</v>
      </c>
      <c r="D15" s="123"/>
      <c r="E15" s="123">
        <f>E16</f>
        <v>44502</v>
      </c>
      <c r="F15" s="123"/>
      <c r="G15" s="123">
        <f>G16</f>
        <v>44503</v>
      </c>
      <c r="H15" s="123"/>
      <c r="I15" s="123">
        <f>I16</f>
        <v>44504</v>
      </c>
      <c r="J15" s="123"/>
      <c r="K15" s="123">
        <f>K16</f>
        <v>44505</v>
      </c>
      <c r="L15" s="123"/>
      <c r="M15" s="123"/>
      <c r="N15" s="123"/>
      <c r="O15" s="123"/>
      <c r="P15" s="123"/>
      <c r="Q15" s="123"/>
      <c r="R15" s="123"/>
      <c r="S15" s="123">
        <f>S16</f>
        <v>44506</v>
      </c>
      <c r="T15" s="123"/>
      <c r="U15" s="123"/>
      <c r="V15" s="123"/>
      <c r="W15" s="123"/>
      <c r="X15" s="123"/>
      <c r="Y15" s="123"/>
      <c r="Z15" s="125"/>
    </row>
    <row r="16" spans="1:28" s="1" customFormat="1" ht="18.75" x14ac:dyDescent="0.2">
      <c r="A16" s="42">
        <f>$A$7-(WEEKDAY($A$7,1)-(start_day-1))-IF((WEEKDAY($A$7,1)-(start_day-1))&lt;=0,7,0)+1</f>
        <v>44500</v>
      </c>
      <c r="B16" s="12"/>
      <c r="C16" s="49">
        <f>A16+1</f>
        <v>44501</v>
      </c>
      <c r="D16" s="50"/>
      <c r="E16" s="43">
        <f>C16+1</f>
        <v>44502</v>
      </c>
      <c r="F16" s="11"/>
      <c r="G16" s="43">
        <f>E16+1</f>
        <v>44503</v>
      </c>
      <c r="H16" s="11"/>
      <c r="I16" s="43">
        <f>G16+1</f>
        <v>44504</v>
      </c>
      <c r="J16" s="11"/>
      <c r="K16" s="82">
        <f>I16+1</f>
        <v>44505</v>
      </c>
      <c r="L16" s="83"/>
      <c r="M16" s="84"/>
      <c r="N16" s="84"/>
      <c r="O16" s="84"/>
      <c r="P16" s="84"/>
      <c r="Q16" s="84"/>
      <c r="R16" s="85"/>
      <c r="S16" s="86">
        <f>K16+1</f>
        <v>44506</v>
      </c>
      <c r="T16" s="87"/>
      <c r="U16" s="88"/>
      <c r="V16" s="88"/>
      <c r="W16" s="88"/>
      <c r="X16" s="88"/>
      <c r="Y16" s="88"/>
      <c r="Z16" s="89"/>
    </row>
    <row r="17" spans="1:27" s="1" customFormat="1" x14ac:dyDescent="0.2">
      <c r="A17" s="79"/>
      <c r="B17" s="80"/>
      <c r="C17" s="93"/>
      <c r="D17" s="95"/>
      <c r="E17" s="91"/>
      <c r="F17" s="92"/>
      <c r="G17" s="91"/>
      <c r="H17" s="92"/>
      <c r="I17" s="91"/>
      <c r="J17" s="92"/>
      <c r="K17" s="91"/>
      <c r="L17" s="98"/>
      <c r="M17" s="98"/>
      <c r="N17" s="98"/>
      <c r="O17" s="98"/>
      <c r="P17" s="98"/>
      <c r="Q17" s="98"/>
      <c r="R17" s="92"/>
      <c r="S17" s="79"/>
      <c r="T17" s="80"/>
      <c r="U17" s="80"/>
      <c r="V17" s="80"/>
      <c r="W17" s="80"/>
      <c r="X17" s="80"/>
      <c r="Y17" s="80"/>
      <c r="Z17" s="81"/>
    </row>
    <row r="18" spans="1:27" s="1" customFormat="1" x14ac:dyDescent="0.2">
      <c r="A18" s="79"/>
      <c r="B18" s="80"/>
      <c r="C18" s="93"/>
      <c r="D18" s="95"/>
      <c r="E18" s="91"/>
      <c r="F18" s="92"/>
      <c r="G18" s="91"/>
      <c r="H18" s="92"/>
      <c r="I18" s="91"/>
      <c r="J18" s="92"/>
      <c r="K18" s="91"/>
      <c r="L18" s="98"/>
      <c r="M18" s="98"/>
      <c r="N18" s="98"/>
      <c r="O18" s="98"/>
      <c r="P18" s="98"/>
      <c r="Q18" s="98"/>
      <c r="R18" s="92"/>
      <c r="S18" s="79"/>
      <c r="T18" s="80"/>
      <c r="U18" s="80"/>
      <c r="V18" s="80"/>
      <c r="W18" s="80"/>
      <c r="X18" s="80"/>
      <c r="Y18" s="80"/>
      <c r="Z18" s="81"/>
    </row>
    <row r="19" spans="1:27" s="1" customFormat="1" ht="33" customHeight="1" x14ac:dyDescent="0.2">
      <c r="A19" s="79"/>
      <c r="B19" s="80"/>
      <c r="C19" s="93"/>
      <c r="D19" s="95"/>
      <c r="E19" s="178" t="s">
        <v>77</v>
      </c>
      <c r="F19" s="179"/>
      <c r="G19" s="270" t="s">
        <v>48</v>
      </c>
      <c r="H19" s="271"/>
      <c r="I19" s="144" t="s">
        <v>30</v>
      </c>
      <c r="J19" s="145"/>
      <c r="K19" s="146" t="s">
        <v>26</v>
      </c>
      <c r="L19" s="147"/>
      <c r="M19" s="147"/>
      <c r="N19" s="147"/>
      <c r="O19" s="147"/>
      <c r="P19" s="147"/>
      <c r="Q19" s="147"/>
      <c r="R19" s="148"/>
      <c r="S19" s="79"/>
      <c r="T19" s="80"/>
      <c r="U19" s="80"/>
      <c r="V19" s="80"/>
      <c r="W19" s="80"/>
      <c r="X19" s="80"/>
      <c r="Y19" s="80"/>
      <c r="Z19" s="81"/>
    </row>
    <row r="20" spans="1:27" s="1" customFormat="1" ht="22.5" customHeight="1" x14ac:dyDescent="0.2">
      <c r="A20" s="79"/>
      <c r="B20" s="80"/>
      <c r="C20" s="93"/>
      <c r="D20" s="95"/>
      <c r="E20" s="91"/>
      <c r="F20" s="92"/>
      <c r="G20" s="178" t="s">
        <v>76</v>
      </c>
      <c r="H20" s="179"/>
      <c r="I20" s="91"/>
      <c r="J20" s="92"/>
      <c r="K20" s="138" t="s">
        <v>73</v>
      </c>
      <c r="L20" s="167"/>
      <c r="M20" s="167"/>
      <c r="N20" s="167"/>
      <c r="O20" s="167"/>
      <c r="P20" s="167"/>
      <c r="Q20" s="167"/>
      <c r="R20" s="139"/>
      <c r="S20" s="79"/>
      <c r="T20" s="80"/>
      <c r="U20" s="80"/>
      <c r="V20" s="80"/>
      <c r="W20" s="80"/>
      <c r="X20" s="80"/>
      <c r="Y20" s="80"/>
      <c r="Z20" s="81"/>
    </row>
    <row r="21" spans="1:27" s="2" customFormat="1" ht="13.15" customHeight="1" x14ac:dyDescent="0.2">
      <c r="A21" s="76"/>
      <c r="B21" s="77"/>
      <c r="C21" s="117"/>
      <c r="D21" s="118"/>
      <c r="E21" s="96"/>
      <c r="F21" s="97"/>
      <c r="G21" s="96"/>
      <c r="H21" s="97"/>
      <c r="I21" s="96"/>
      <c r="J21" s="97"/>
      <c r="K21" s="96"/>
      <c r="L21" s="99"/>
      <c r="M21" s="99"/>
      <c r="N21" s="99"/>
      <c r="O21" s="99"/>
      <c r="P21" s="99"/>
      <c r="Q21" s="99"/>
      <c r="R21" s="97"/>
      <c r="S21" s="76"/>
      <c r="T21" s="77"/>
      <c r="U21" s="77"/>
      <c r="V21" s="77"/>
      <c r="W21" s="77"/>
      <c r="X21" s="77"/>
      <c r="Y21" s="77"/>
      <c r="Z21" s="78"/>
      <c r="AA21" s="1"/>
    </row>
    <row r="22" spans="1:27" s="1" customFormat="1" ht="18.75" x14ac:dyDescent="0.2">
      <c r="A22" s="42">
        <f>S16+1</f>
        <v>44507</v>
      </c>
      <c r="B22" s="12"/>
      <c r="C22" s="43">
        <f>A22+1</f>
        <v>44508</v>
      </c>
      <c r="D22" s="11"/>
      <c r="E22" s="43">
        <f>C22+1</f>
        <v>44509</v>
      </c>
      <c r="F22" s="11"/>
      <c r="G22" s="43">
        <f>E22+1</f>
        <v>44510</v>
      </c>
      <c r="H22" s="11"/>
      <c r="I22" s="43">
        <f>G22+1</f>
        <v>44511</v>
      </c>
      <c r="J22" s="11"/>
      <c r="K22" s="82">
        <f>I22+1</f>
        <v>44512</v>
      </c>
      <c r="L22" s="83"/>
      <c r="M22" s="84"/>
      <c r="N22" s="84"/>
      <c r="O22" s="84"/>
      <c r="P22" s="84"/>
      <c r="Q22" s="84"/>
      <c r="R22" s="85"/>
      <c r="S22" s="86">
        <f>K22+1</f>
        <v>44513</v>
      </c>
      <c r="T22" s="87"/>
      <c r="U22" s="88"/>
      <c r="V22" s="88"/>
      <c r="W22" s="88"/>
      <c r="X22" s="88"/>
      <c r="Y22" s="88"/>
      <c r="Z22" s="89"/>
    </row>
    <row r="23" spans="1:27" s="1" customFormat="1" ht="34.5" customHeight="1" x14ac:dyDescent="0.2">
      <c r="A23" s="79"/>
      <c r="B23" s="80"/>
      <c r="C23" s="261"/>
      <c r="D23" s="272"/>
      <c r="E23" s="261"/>
      <c r="F23" s="272"/>
      <c r="G23" s="178" t="s">
        <v>76</v>
      </c>
      <c r="H23" s="179"/>
      <c r="I23" s="261"/>
      <c r="J23" s="272"/>
      <c r="K23" s="273"/>
      <c r="L23" s="274"/>
      <c r="M23" s="274"/>
      <c r="N23" s="274"/>
      <c r="O23" s="274"/>
      <c r="P23" s="274"/>
      <c r="Q23" s="274"/>
      <c r="R23" s="275"/>
      <c r="S23" s="79"/>
      <c r="T23" s="80"/>
      <c r="U23" s="80"/>
      <c r="V23" s="80"/>
      <c r="W23" s="80"/>
      <c r="X23" s="80"/>
      <c r="Y23" s="80"/>
      <c r="Z23" s="81"/>
    </row>
    <row r="24" spans="1:27" s="1" customFormat="1" ht="27" customHeight="1" x14ac:dyDescent="0.2">
      <c r="A24" s="79"/>
      <c r="B24" s="80"/>
      <c r="C24" s="91"/>
      <c r="D24" s="92"/>
      <c r="E24" s="91"/>
      <c r="F24" s="92"/>
      <c r="G24" s="168" t="s">
        <v>96</v>
      </c>
      <c r="H24" s="169"/>
      <c r="I24" s="182" t="s">
        <v>68</v>
      </c>
      <c r="J24" s="183"/>
      <c r="K24" s="138" t="s">
        <v>71</v>
      </c>
      <c r="L24" s="167"/>
      <c r="M24" s="167"/>
      <c r="N24" s="167"/>
      <c r="O24" s="167"/>
      <c r="P24" s="167"/>
      <c r="Q24" s="167"/>
      <c r="R24" s="139"/>
      <c r="S24" s="79"/>
      <c r="T24" s="80"/>
      <c r="U24" s="80"/>
      <c r="V24" s="80"/>
      <c r="W24" s="80"/>
      <c r="X24" s="80"/>
      <c r="Y24" s="80"/>
      <c r="Z24" s="81"/>
    </row>
    <row r="25" spans="1:27" s="1" customFormat="1" ht="33" customHeight="1" x14ac:dyDescent="0.2">
      <c r="A25" s="79"/>
      <c r="B25" s="80"/>
      <c r="C25" s="108" t="s">
        <v>32</v>
      </c>
      <c r="D25" s="109"/>
      <c r="E25" s="140" t="s">
        <v>33</v>
      </c>
      <c r="F25" s="141"/>
      <c r="G25" s="91"/>
      <c r="H25" s="92"/>
      <c r="I25" s="156"/>
      <c r="J25" s="157"/>
      <c r="K25" s="110"/>
      <c r="L25" s="137"/>
      <c r="M25" s="137"/>
      <c r="N25" s="137"/>
      <c r="O25" s="137"/>
      <c r="P25" s="137"/>
      <c r="Q25" s="137"/>
      <c r="R25" s="112"/>
      <c r="S25" s="79"/>
      <c r="T25" s="80"/>
      <c r="U25" s="80"/>
      <c r="V25" s="80"/>
      <c r="W25" s="80"/>
      <c r="X25" s="80"/>
      <c r="Y25" s="80"/>
      <c r="Z25" s="81"/>
    </row>
    <row r="26" spans="1:27" s="1" customFormat="1" ht="36" customHeight="1" x14ac:dyDescent="0.2">
      <c r="A26" s="79"/>
      <c r="B26" s="80"/>
      <c r="C26" s="91"/>
      <c r="D26" s="92"/>
      <c r="E26" s="276" t="s">
        <v>75</v>
      </c>
      <c r="F26" s="277"/>
      <c r="G26" s="306"/>
      <c r="H26" s="310"/>
      <c r="I26" s="306"/>
      <c r="J26" s="310"/>
      <c r="K26" s="306"/>
      <c r="L26" s="309"/>
      <c r="M26" s="309"/>
      <c r="N26" s="309"/>
      <c r="O26" s="309"/>
      <c r="P26" s="309"/>
      <c r="Q26" s="309"/>
      <c r="R26" s="310"/>
      <c r="S26" s="79"/>
      <c r="T26" s="80"/>
      <c r="U26" s="80"/>
      <c r="V26" s="80"/>
      <c r="W26" s="80"/>
      <c r="X26" s="80"/>
      <c r="Y26" s="80"/>
      <c r="Z26" s="81"/>
    </row>
    <row r="27" spans="1:27" s="2" customFormat="1" ht="13.15" customHeight="1" x14ac:dyDescent="0.2">
      <c r="A27" s="76"/>
      <c r="B27" s="77"/>
      <c r="C27" s="96"/>
      <c r="D27" s="97"/>
      <c r="E27" s="96"/>
      <c r="F27" s="97"/>
      <c r="G27" s="96"/>
      <c r="H27" s="97"/>
      <c r="I27" s="96"/>
      <c r="J27" s="97"/>
      <c r="K27" s="96"/>
      <c r="L27" s="99"/>
      <c r="M27" s="99"/>
      <c r="N27" s="99"/>
      <c r="O27" s="99"/>
      <c r="P27" s="99"/>
      <c r="Q27" s="99"/>
      <c r="R27" s="97"/>
      <c r="S27" s="76"/>
      <c r="T27" s="77"/>
      <c r="U27" s="77"/>
      <c r="V27" s="77"/>
      <c r="W27" s="77"/>
      <c r="X27" s="77"/>
      <c r="Y27" s="77"/>
      <c r="Z27" s="78"/>
      <c r="AA27" s="1"/>
    </row>
    <row r="28" spans="1:27" s="1" customFormat="1" ht="18.75" x14ac:dyDescent="0.2">
      <c r="A28" s="42">
        <f>S22+1</f>
        <v>44514</v>
      </c>
      <c r="B28" s="12"/>
      <c r="C28" s="49">
        <f>A28+1</f>
        <v>44515</v>
      </c>
      <c r="D28" s="50"/>
      <c r="E28" s="43">
        <f>C28+1</f>
        <v>44516</v>
      </c>
      <c r="F28" s="11"/>
      <c r="G28" s="43">
        <f>E28+1</f>
        <v>44517</v>
      </c>
      <c r="H28" s="11"/>
      <c r="I28" s="43">
        <f>G28+1</f>
        <v>44518</v>
      </c>
      <c r="J28" s="11"/>
      <c r="K28" s="82">
        <f>I28+1</f>
        <v>44519</v>
      </c>
      <c r="L28" s="83"/>
      <c r="M28" s="84"/>
      <c r="N28" s="84"/>
      <c r="O28" s="84"/>
      <c r="P28" s="84"/>
      <c r="Q28" s="84"/>
      <c r="R28" s="85"/>
      <c r="S28" s="86">
        <f>K28+1</f>
        <v>44520</v>
      </c>
      <c r="T28" s="87"/>
      <c r="U28" s="88"/>
      <c r="V28" s="88"/>
      <c r="W28" s="88"/>
      <c r="X28" s="88"/>
      <c r="Y28" s="88"/>
      <c r="Z28" s="89"/>
    </row>
    <row r="29" spans="1:27" s="1" customFormat="1" ht="43.5" customHeight="1" x14ac:dyDescent="0.2">
      <c r="A29" s="79"/>
      <c r="B29" s="80"/>
      <c r="C29" s="93"/>
      <c r="D29" s="95"/>
      <c r="E29" s="91"/>
      <c r="F29" s="92"/>
      <c r="G29" s="91"/>
      <c r="H29" s="92"/>
      <c r="I29" s="91"/>
      <c r="J29" s="92"/>
      <c r="K29" s="204" t="s">
        <v>116</v>
      </c>
      <c r="L29" s="285"/>
      <c r="M29" s="285"/>
      <c r="N29" s="285"/>
      <c r="O29" s="285"/>
      <c r="P29" s="285"/>
      <c r="Q29" s="285"/>
      <c r="R29" s="206"/>
      <c r="S29" s="79"/>
      <c r="T29" s="80"/>
      <c r="U29" s="80"/>
      <c r="V29" s="80"/>
      <c r="W29" s="80"/>
      <c r="X29" s="80"/>
      <c r="Y29" s="80"/>
      <c r="Z29" s="81"/>
    </row>
    <row r="30" spans="1:27" s="1" customFormat="1" ht="30" customHeight="1" x14ac:dyDescent="0.2">
      <c r="A30" s="79"/>
      <c r="B30" s="80"/>
      <c r="C30" s="93"/>
      <c r="D30" s="95"/>
      <c r="E30" s="91"/>
      <c r="F30" s="92"/>
      <c r="G30" s="178" t="s">
        <v>76</v>
      </c>
      <c r="H30" s="179"/>
      <c r="I30" s="91"/>
      <c r="J30" s="92"/>
      <c r="K30" s="91"/>
      <c r="L30" s="98"/>
      <c r="M30" s="98"/>
      <c r="N30" s="98"/>
      <c r="O30" s="98"/>
      <c r="P30" s="98"/>
      <c r="Q30" s="98"/>
      <c r="R30" s="92"/>
      <c r="S30" s="79"/>
      <c r="T30" s="80"/>
      <c r="U30" s="80"/>
      <c r="V30" s="80"/>
      <c r="W30" s="80"/>
      <c r="X30" s="80"/>
      <c r="Y30" s="80"/>
      <c r="Z30" s="81"/>
    </row>
    <row r="31" spans="1:27" s="1" customFormat="1" ht="72" customHeight="1" x14ac:dyDescent="0.2">
      <c r="A31" s="79"/>
      <c r="B31" s="80"/>
      <c r="C31" s="93"/>
      <c r="D31" s="95"/>
      <c r="E31" s="152" t="s">
        <v>34</v>
      </c>
      <c r="F31" s="153"/>
      <c r="G31" s="91"/>
      <c r="H31" s="92"/>
      <c r="I31" s="105"/>
      <c r="J31" s="106"/>
      <c r="K31" s="103" t="s">
        <v>29</v>
      </c>
      <c r="L31" s="172"/>
      <c r="M31" s="172"/>
      <c r="N31" s="172"/>
      <c r="O31" s="172"/>
      <c r="P31" s="172"/>
      <c r="Q31" s="172"/>
      <c r="R31" s="104"/>
      <c r="S31" s="79"/>
      <c r="T31" s="80"/>
      <c r="U31" s="80"/>
      <c r="V31" s="80"/>
      <c r="W31" s="80"/>
      <c r="X31" s="80"/>
      <c r="Y31" s="80"/>
      <c r="Z31" s="81"/>
    </row>
    <row r="32" spans="1:27" s="1" customFormat="1" ht="32.25" customHeight="1" x14ac:dyDescent="0.2">
      <c r="A32" s="79"/>
      <c r="B32" s="80"/>
      <c r="C32" s="93"/>
      <c r="D32" s="95"/>
      <c r="E32" s="261"/>
      <c r="F32" s="272"/>
      <c r="G32" s="261" t="s">
        <v>64</v>
      </c>
      <c r="H32" s="272"/>
      <c r="I32" s="261" t="s">
        <v>64</v>
      </c>
      <c r="J32" s="272"/>
      <c r="K32" s="261" t="s">
        <v>64</v>
      </c>
      <c r="L32" s="308"/>
      <c r="M32" s="308"/>
      <c r="N32" s="308"/>
      <c r="O32" s="308"/>
      <c r="P32" s="308"/>
      <c r="Q32" s="308"/>
      <c r="R32" s="272"/>
      <c r="S32" s="79"/>
      <c r="T32" s="80"/>
      <c r="U32" s="80"/>
      <c r="V32" s="80"/>
      <c r="W32" s="80"/>
      <c r="X32" s="80"/>
      <c r="Y32" s="80"/>
      <c r="Z32" s="81"/>
    </row>
    <row r="33" spans="1:27" s="2" customFormat="1" x14ac:dyDescent="0.2">
      <c r="A33" s="76"/>
      <c r="B33" s="77"/>
      <c r="C33" s="117"/>
      <c r="D33" s="118"/>
      <c r="E33" s="96"/>
      <c r="F33" s="97"/>
      <c r="G33" s="96"/>
      <c r="H33" s="97"/>
      <c r="I33" s="96"/>
      <c r="J33" s="97"/>
      <c r="K33" s="96"/>
      <c r="L33" s="99"/>
      <c r="M33" s="99"/>
      <c r="N33" s="99"/>
      <c r="O33" s="99"/>
      <c r="P33" s="99"/>
      <c r="Q33" s="99"/>
      <c r="R33" s="97"/>
      <c r="S33" s="76"/>
      <c r="T33" s="77"/>
      <c r="U33" s="77"/>
      <c r="V33" s="77"/>
      <c r="W33" s="77"/>
      <c r="X33" s="77"/>
      <c r="Y33" s="77"/>
      <c r="Z33" s="78"/>
      <c r="AA33" s="1"/>
    </row>
    <row r="34" spans="1:27" s="1" customFormat="1" ht="18.75" x14ac:dyDescent="0.2">
      <c r="A34" s="42">
        <f>S28+1</f>
        <v>44521</v>
      </c>
      <c r="B34" s="12"/>
      <c r="C34" s="43">
        <f>A34+1</f>
        <v>44522</v>
      </c>
      <c r="D34" s="11"/>
      <c r="E34" s="43">
        <f>C34+1</f>
        <v>44523</v>
      </c>
      <c r="F34" s="11"/>
      <c r="G34" s="43">
        <f>E34+1</f>
        <v>44524</v>
      </c>
      <c r="H34" s="11"/>
      <c r="I34" s="43">
        <f>G34+1</f>
        <v>44525</v>
      </c>
      <c r="J34" s="11"/>
      <c r="K34" s="82">
        <f>I34+1</f>
        <v>44526</v>
      </c>
      <c r="L34" s="83"/>
      <c r="M34" s="84"/>
      <c r="N34" s="84"/>
      <c r="O34" s="84"/>
      <c r="P34" s="84"/>
      <c r="Q34" s="84"/>
      <c r="R34" s="85"/>
      <c r="S34" s="86">
        <f>K34+1</f>
        <v>44527</v>
      </c>
      <c r="T34" s="87"/>
      <c r="U34" s="88"/>
      <c r="V34" s="88"/>
      <c r="W34" s="88"/>
      <c r="X34" s="88"/>
      <c r="Y34" s="88"/>
      <c r="Z34" s="89"/>
    </row>
    <row r="35" spans="1:27" s="1" customFormat="1" ht="38.25" customHeight="1" x14ac:dyDescent="0.2">
      <c r="A35" s="79"/>
      <c r="B35" s="80"/>
      <c r="C35" s="178" t="s">
        <v>78</v>
      </c>
      <c r="D35" s="207"/>
      <c r="E35" s="278" t="s">
        <v>75</v>
      </c>
      <c r="F35" s="279"/>
      <c r="G35" s="91"/>
      <c r="H35" s="92"/>
      <c r="I35" s="91"/>
      <c r="J35" s="92"/>
      <c r="K35" s="138" t="s">
        <v>88</v>
      </c>
      <c r="L35" s="167"/>
      <c r="M35" s="167"/>
      <c r="N35" s="167"/>
      <c r="O35" s="167"/>
      <c r="P35" s="167"/>
      <c r="Q35" s="167"/>
      <c r="R35" s="139"/>
      <c r="S35" s="79"/>
      <c r="T35" s="80"/>
      <c r="U35" s="80"/>
      <c r="V35" s="80"/>
      <c r="W35" s="80"/>
      <c r="X35" s="80"/>
      <c r="Y35" s="80"/>
      <c r="Z35" s="81"/>
    </row>
    <row r="36" spans="1:27" s="1" customFormat="1" ht="41.25" customHeight="1" x14ac:dyDescent="0.2">
      <c r="A36" s="79"/>
      <c r="B36" s="80"/>
      <c r="C36" s="108" t="s">
        <v>32</v>
      </c>
      <c r="D36" s="109"/>
      <c r="E36" s="138" t="s">
        <v>43</v>
      </c>
      <c r="F36" s="139"/>
      <c r="G36" s="178" t="s">
        <v>76</v>
      </c>
      <c r="H36" s="179"/>
      <c r="I36" s="105" t="s">
        <v>24</v>
      </c>
      <c r="J36" s="106"/>
      <c r="K36" s="110" t="s">
        <v>28</v>
      </c>
      <c r="L36" s="137"/>
      <c r="M36" s="137"/>
      <c r="N36" s="137"/>
      <c r="O36" s="137"/>
      <c r="P36" s="137"/>
      <c r="Q36" s="137"/>
      <c r="R36" s="112"/>
      <c r="S36" s="79"/>
      <c r="T36" s="80"/>
      <c r="U36" s="80"/>
      <c r="V36" s="80"/>
      <c r="W36" s="80"/>
      <c r="X36" s="80"/>
      <c r="Y36" s="80"/>
      <c r="Z36" s="81"/>
    </row>
    <row r="37" spans="1:27" s="1" customFormat="1" x14ac:dyDescent="0.2">
      <c r="A37" s="79"/>
      <c r="B37" s="80"/>
      <c r="C37" s="91"/>
      <c r="D37" s="92"/>
      <c r="E37" s="91"/>
      <c r="F37" s="92"/>
      <c r="G37" s="91"/>
      <c r="H37" s="92"/>
      <c r="I37" s="91"/>
      <c r="J37" s="92"/>
      <c r="K37" s="91"/>
      <c r="L37" s="98"/>
      <c r="M37" s="98"/>
      <c r="N37" s="98"/>
      <c r="O37" s="98"/>
      <c r="P37" s="98"/>
      <c r="Q37" s="98"/>
      <c r="R37" s="92"/>
      <c r="S37" s="79"/>
      <c r="T37" s="80"/>
      <c r="U37" s="80"/>
      <c r="V37" s="80"/>
      <c r="W37" s="80"/>
      <c r="X37" s="80"/>
      <c r="Y37" s="80"/>
      <c r="Z37" s="81"/>
    </row>
    <row r="38" spans="1:27" s="1" customFormat="1" ht="41.25" customHeight="1" x14ac:dyDescent="0.2">
      <c r="A38" s="79"/>
      <c r="B38" s="80"/>
      <c r="C38" s="261" t="s">
        <v>64</v>
      </c>
      <c r="D38" s="272"/>
      <c r="E38" s="261" t="s">
        <v>64</v>
      </c>
      <c r="F38" s="272"/>
      <c r="G38" s="261" t="s">
        <v>64</v>
      </c>
      <c r="H38" s="272"/>
      <c r="I38" s="261" t="s">
        <v>64</v>
      </c>
      <c r="J38" s="272"/>
      <c r="K38" s="311" t="s">
        <v>117</v>
      </c>
      <c r="L38" s="312"/>
      <c r="M38" s="312"/>
      <c r="N38" s="312"/>
      <c r="O38" s="312"/>
      <c r="P38" s="312"/>
      <c r="Q38" s="312"/>
      <c r="R38" s="313"/>
      <c r="S38" s="79"/>
      <c r="T38" s="80"/>
      <c r="U38" s="80"/>
      <c r="V38" s="80"/>
      <c r="W38" s="80"/>
      <c r="X38" s="80"/>
      <c r="Y38" s="80"/>
      <c r="Z38" s="81"/>
    </row>
    <row r="39" spans="1:27" s="2" customFormat="1" x14ac:dyDescent="0.2">
      <c r="A39" s="76"/>
      <c r="B39" s="77"/>
      <c r="C39" s="96"/>
      <c r="D39" s="97"/>
      <c r="E39" s="96"/>
      <c r="F39" s="97"/>
      <c r="G39" s="96"/>
      <c r="H39" s="97"/>
      <c r="I39" s="96"/>
      <c r="J39" s="97"/>
      <c r="K39" s="96"/>
      <c r="L39" s="99"/>
      <c r="M39" s="99"/>
      <c r="N39" s="99"/>
      <c r="O39" s="99"/>
      <c r="P39" s="99"/>
      <c r="Q39" s="99"/>
      <c r="R39" s="97"/>
      <c r="S39" s="76"/>
      <c r="T39" s="77"/>
      <c r="U39" s="77"/>
      <c r="V39" s="77"/>
      <c r="W39" s="77"/>
      <c r="X39" s="77"/>
      <c r="Y39" s="77"/>
      <c r="Z39" s="78"/>
      <c r="AA39" s="1"/>
    </row>
    <row r="40" spans="1:27" s="1" customFormat="1" ht="18.75" x14ac:dyDescent="0.2">
      <c r="A40" s="42">
        <f>S34+1</f>
        <v>44528</v>
      </c>
      <c r="B40" s="12"/>
      <c r="C40" s="43">
        <f>A40+1</f>
        <v>44529</v>
      </c>
      <c r="D40" s="11"/>
      <c r="E40" s="43">
        <f>C40+1</f>
        <v>44530</v>
      </c>
      <c r="F40" s="11"/>
      <c r="G40" s="43">
        <f>E40+1</f>
        <v>44531</v>
      </c>
      <c r="H40" s="11"/>
      <c r="I40" s="43">
        <f>G40+1</f>
        <v>44532</v>
      </c>
      <c r="J40" s="11"/>
      <c r="K40" s="82">
        <f>I40+1</f>
        <v>44533</v>
      </c>
      <c r="L40" s="83"/>
      <c r="M40" s="84"/>
      <c r="N40" s="84"/>
      <c r="O40" s="84"/>
      <c r="P40" s="84"/>
      <c r="Q40" s="84"/>
      <c r="R40" s="85"/>
      <c r="S40" s="86">
        <f>K40+1</f>
        <v>44534</v>
      </c>
      <c r="T40" s="87"/>
      <c r="U40" s="88"/>
      <c r="V40" s="88"/>
      <c r="W40" s="88"/>
      <c r="X40" s="88"/>
      <c r="Y40" s="88"/>
      <c r="Z40" s="89"/>
    </row>
    <row r="41" spans="1:27" s="1" customFormat="1" x14ac:dyDescent="0.2">
      <c r="A41" s="79"/>
      <c r="B41" s="80"/>
      <c r="C41" s="91"/>
      <c r="D41" s="92"/>
      <c r="E41" s="91"/>
      <c r="F41" s="92"/>
      <c r="G41" s="91"/>
      <c r="H41" s="92"/>
      <c r="I41" s="91"/>
      <c r="J41" s="92"/>
      <c r="K41" s="91"/>
      <c r="L41" s="98"/>
      <c r="M41" s="98"/>
      <c r="N41" s="98"/>
      <c r="O41" s="98"/>
      <c r="P41" s="98"/>
      <c r="Q41" s="98"/>
      <c r="R41" s="92"/>
      <c r="S41" s="79"/>
      <c r="T41" s="80"/>
      <c r="U41" s="80"/>
      <c r="V41" s="80"/>
      <c r="W41" s="80"/>
      <c r="X41" s="80"/>
      <c r="Y41" s="80"/>
      <c r="Z41" s="81"/>
    </row>
    <row r="42" spans="1:27" s="1" customFormat="1" ht="22.5" customHeight="1" x14ac:dyDescent="0.2">
      <c r="A42" s="79"/>
      <c r="B42" s="80"/>
      <c r="C42" s="178" t="s">
        <v>78</v>
      </c>
      <c r="D42" s="207"/>
      <c r="E42" s="173" t="s">
        <v>92</v>
      </c>
      <c r="F42" s="174"/>
      <c r="G42" s="91"/>
      <c r="H42" s="92"/>
      <c r="I42" s="91"/>
      <c r="J42" s="92"/>
      <c r="K42" s="91"/>
      <c r="L42" s="98"/>
      <c r="M42" s="98"/>
      <c r="N42" s="98"/>
      <c r="O42" s="98"/>
      <c r="P42" s="98"/>
      <c r="Q42" s="98"/>
      <c r="R42" s="92"/>
      <c r="S42" s="79"/>
      <c r="T42" s="80"/>
      <c r="U42" s="80"/>
      <c r="V42" s="80"/>
      <c r="W42" s="80"/>
      <c r="X42" s="80"/>
      <c r="Y42" s="80"/>
      <c r="Z42" s="81"/>
    </row>
    <row r="43" spans="1:27" s="1" customFormat="1" x14ac:dyDescent="0.2">
      <c r="A43" s="79"/>
      <c r="B43" s="80"/>
      <c r="C43" s="91"/>
      <c r="D43" s="92"/>
      <c r="E43" s="91"/>
      <c r="F43" s="92"/>
      <c r="G43" s="91"/>
      <c r="H43" s="92"/>
      <c r="I43" s="91"/>
      <c r="J43" s="92"/>
      <c r="K43" s="91"/>
      <c r="L43" s="98"/>
      <c r="M43" s="98"/>
      <c r="N43" s="98"/>
      <c r="O43" s="98"/>
      <c r="P43" s="98"/>
      <c r="Q43" s="98"/>
      <c r="R43" s="92"/>
      <c r="S43" s="79"/>
      <c r="T43" s="80"/>
      <c r="U43" s="80"/>
      <c r="V43" s="80"/>
      <c r="W43" s="80"/>
      <c r="X43" s="80"/>
      <c r="Y43" s="80"/>
      <c r="Z43" s="81"/>
    </row>
    <row r="44" spans="1:27" s="1" customFormat="1" ht="36" customHeight="1" x14ac:dyDescent="0.2">
      <c r="A44" s="79"/>
      <c r="B44" s="80"/>
      <c r="C44" s="261" t="s">
        <v>64</v>
      </c>
      <c r="D44" s="272"/>
      <c r="E44" s="261"/>
      <c r="F44" s="272"/>
      <c r="G44" s="91"/>
      <c r="H44" s="92"/>
      <c r="I44" s="91"/>
      <c r="J44" s="92"/>
      <c r="K44" s="91"/>
      <c r="L44" s="98"/>
      <c r="M44" s="98"/>
      <c r="N44" s="98"/>
      <c r="O44" s="98"/>
      <c r="P44" s="98"/>
      <c r="Q44" s="98"/>
      <c r="R44" s="92"/>
      <c r="S44" s="79"/>
      <c r="T44" s="80"/>
      <c r="U44" s="80"/>
      <c r="V44" s="80"/>
      <c r="W44" s="80"/>
      <c r="X44" s="80"/>
      <c r="Y44" s="80"/>
      <c r="Z44" s="81"/>
    </row>
    <row r="45" spans="1:27" s="2" customFormat="1" x14ac:dyDescent="0.2">
      <c r="A45" s="76"/>
      <c r="B45" s="77"/>
      <c r="C45" s="96"/>
      <c r="D45" s="97"/>
      <c r="E45" s="96"/>
      <c r="F45" s="97"/>
      <c r="G45" s="96"/>
      <c r="H45" s="97"/>
      <c r="I45" s="96"/>
      <c r="J45" s="97"/>
      <c r="K45" s="96"/>
      <c r="L45" s="99"/>
      <c r="M45" s="99"/>
      <c r="N45" s="99"/>
      <c r="O45" s="99"/>
      <c r="P45" s="99"/>
      <c r="Q45" s="99"/>
      <c r="R45" s="97"/>
      <c r="S45" s="76"/>
      <c r="T45" s="77"/>
      <c r="U45" s="77"/>
      <c r="V45" s="77"/>
      <c r="W45" s="77"/>
      <c r="X45" s="77"/>
      <c r="Y45" s="77"/>
      <c r="Z45" s="78"/>
      <c r="AA45" s="1"/>
    </row>
    <row r="46" spans="1:27" ht="18.75" x14ac:dyDescent="0.2">
      <c r="A46" s="42">
        <f>S40+1</f>
        <v>44535</v>
      </c>
      <c r="B46" s="12"/>
      <c r="C46" s="43">
        <f>A46+1</f>
        <v>44536</v>
      </c>
      <c r="D46" s="11"/>
      <c r="E46" s="13" t="s">
        <v>0</v>
      </c>
      <c r="F46" s="14"/>
      <c r="G46" s="14"/>
      <c r="H46" s="14"/>
      <c r="I46" s="14"/>
      <c r="J46" s="14"/>
      <c r="K46" s="14"/>
      <c r="L46" s="14"/>
      <c r="M46" s="14"/>
      <c r="N46" s="14"/>
      <c r="O46" s="14"/>
      <c r="P46" s="14"/>
      <c r="Q46" s="14"/>
      <c r="R46" s="14"/>
      <c r="S46" s="14"/>
      <c r="T46" s="14"/>
      <c r="U46" s="14"/>
      <c r="V46" s="14"/>
      <c r="W46" s="14"/>
      <c r="X46" s="14"/>
      <c r="Y46" s="14"/>
      <c r="Z46" s="9"/>
    </row>
    <row r="47" spans="1:27" x14ac:dyDescent="0.2">
      <c r="A47" s="79"/>
      <c r="B47" s="80"/>
      <c r="C47" s="91"/>
      <c r="D47" s="92"/>
      <c r="E47" s="15"/>
      <c r="F47" s="6"/>
      <c r="G47" s="6"/>
      <c r="H47" s="6"/>
      <c r="I47" s="6"/>
      <c r="J47" s="6"/>
      <c r="K47" s="6"/>
      <c r="L47" s="6"/>
      <c r="M47" s="6"/>
      <c r="N47" s="6"/>
      <c r="O47" s="6"/>
      <c r="P47" s="6"/>
      <c r="Q47" s="6"/>
      <c r="R47" s="6"/>
      <c r="S47" s="6"/>
      <c r="T47" s="6"/>
      <c r="U47" s="6"/>
      <c r="V47" s="6"/>
      <c r="W47" s="6"/>
      <c r="X47" s="6"/>
      <c r="Y47" s="6"/>
      <c r="Z47" s="8"/>
    </row>
    <row r="48" spans="1:27" x14ac:dyDescent="0.2">
      <c r="A48" s="79"/>
      <c r="B48" s="80"/>
      <c r="C48" s="91"/>
      <c r="D48" s="92"/>
      <c r="E48" s="15"/>
      <c r="F48" s="6"/>
      <c r="G48" s="6"/>
      <c r="H48" s="6"/>
      <c r="I48" s="6"/>
      <c r="J48" s="6"/>
      <c r="K48" s="6"/>
      <c r="L48" s="6"/>
      <c r="M48" s="6"/>
      <c r="N48" s="6"/>
      <c r="O48" s="6"/>
      <c r="P48" s="6"/>
      <c r="Q48" s="6"/>
      <c r="R48" s="6"/>
      <c r="S48" s="6"/>
      <c r="T48" s="6"/>
      <c r="U48" s="6"/>
      <c r="V48" s="6"/>
      <c r="W48" s="6"/>
      <c r="X48" s="6"/>
      <c r="Y48" s="6"/>
      <c r="Z48" s="7"/>
    </row>
    <row r="49" spans="1:26" x14ac:dyDescent="0.2">
      <c r="A49" s="79"/>
      <c r="B49" s="80"/>
      <c r="C49" s="91"/>
      <c r="D49" s="92"/>
      <c r="E49" s="15"/>
      <c r="F49" s="6"/>
      <c r="G49" s="6"/>
      <c r="H49" s="6"/>
      <c r="I49" s="6"/>
      <c r="J49" s="6"/>
      <c r="K49" s="6"/>
      <c r="L49" s="6"/>
      <c r="M49" s="6"/>
      <c r="N49" s="6"/>
      <c r="O49" s="6"/>
      <c r="P49" s="6"/>
      <c r="Q49" s="6"/>
      <c r="R49" s="6"/>
      <c r="S49" s="6"/>
      <c r="T49" s="6"/>
      <c r="U49" s="6"/>
      <c r="V49" s="6"/>
      <c r="W49" s="6"/>
      <c r="X49" s="6"/>
      <c r="Y49" s="6"/>
      <c r="Z49" s="7"/>
    </row>
    <row r="50" spans="1:26" x14ac:dyDescent="0.2">
      <c r="A50" s="79"/>
      <c r="B50" s="80"/>
      <c r="C50" s="91"/>
      <c r="D50" s="92"/>
      <c r="E50" s="15"/>
      <c r="F50" s="6"/>
      <c r="G50" s="6"/>
      <c r="H50" s="6"/>
      <c r="I50" s="6"/>
      <c r="J50" s="6"/>
      <c r="K50" s="132" t="s">
        <v>1</v>
      </c>
      <c r="L50" s="132"/>
      <c r="M50" s="132"/>
      <c r="N50" s="132"/>
      <c r="O50" s="132"/>
      <c r="P50" s="132"/>
      <c r="Q50" s="132"/>
      <c r="R50" s="132"/>
      <c r="S50" s="132"/>
      <c r="T50" s="132"/>
      <c r="U50" s="132"/>
      <c r="V50" s="132"/>
      <c r="W50" s="132"/>
      <c r="X50" s="132"/>
      <c r="Y50" s="132"/>
      <c r="Z50" s="133"/>
    </row>
    <row r="51" spans="1:26" s="1" customFormat="1" x14ac:dyDescent="0.2">
      <c r="A51" s="76"/>
      <c r="B51" s="77"/>
      <c r="C51" s="96"/>
      <c r="D51" s="97"/>
      <c r="E51" s="16"/>
      <c r="F51" s="17"/>
      <c r="G51" s="17"/>
      <c r="H51" s="17"/>
      <c r="I51" s="17"/>
      <c r="J51" s="17"/>
      <c r="K51" s="130" t="s">
        <v>2</v>
      </c>
      <c r="L51" s="130"/>
      <c r="M51" s="130"/>
      <c r="N51" s="130"/>
      <c r="O51" s="130"/>
      <c r="P51" s="130"/>
      <c r="Q51" s="130"/>
      <c r="R51" s="130"/>
      <c r="S51" s="130"/>
      <c r="T51" s="130"/>
      <c r="U51" s="130"/>
      <c r="V51" s="130"/>
      <c r="W51" s="130"/>
      <c r="X51" s="130"/>
      <c r="Y51" s="130"/>
      <c r="Z51" s="131"/>
    </row>
  </sheetData>
  <mergeCells count="218">
    <mergeCell ref="A50:B50"/>
    <mergeCell ref="C50:D50"/>
    <mergeCell ref="K50:Z50"/>
    <mergeCell ref="A51:B51"/>
    <mergeCell ref="C51:D51"/>
    <mergeCell ref="K51:Z51"/>
    <mergeCell ref="S45:Z45"/>
    <mergeCell ref="A47:B47"/>
    <mergeCell ref="C47:D47"/>
    <mergeCell ref="A48:B48"/>
    <mergeCell ref="C48:D48"/>
    <mergeCell ref="A49:B49"/>
    <mergeCell ref="C49:D49"/>
    <mergeCell ref="A45:B45"/>
    <mergeCell ref="C45:D45"/>
    <mergeCell ref="E45:F45"/>
    <mergeCell ref="G45:H45"/>
    <mergeCell ref="I45:J45"/>
    <mergeCell ref="K45:R45"/>
    <mergeCell ref="A42:B42"/>
    <mergeCell ref="C42:D42"/>
    <mergeCell ref="E42:F42"/>
    <mergeCell ref="G42:H42"/>
    <mergeCell ref="I42:J42"/>
    <mergeCell ref="K42:R42"/>
    <mergeCell ref="S42:Z42"/>
    <mergeCell ref="S43:Z43"/>
    <mergeCell ref="A44:B44"/>
    <mergeCell ref="C44:D44"/>
    <mergeCell ref="E44:F44"/>
    <mergeCell ref="G44:H44"/>
    <mergeCell ref="I44:J44"/>
    <mergeCell ref="K44:R44"/>
    <mergeCell ref="S44:Z44"/>
    <mergeCell ref="A43:B43"/>
    <mergeCell ref="C43:D43"/>
    <mergeCell ref="E43:F43"/>
    <mergeCell ref="G43:H43"/>
    <mergeCell ref="I43:J43"/>
    <mergeCell ref="K43:R43"/>
    <mergeCell ref="S39:Z39"/>
    <mergeCell ref="K40:L40"/>
    <mergeCell ref="M40:R40"/>
    <mergeCell ref="S40:T40"/>
    <mergeCell ref="U40:Z40"/>
    <mergeCell ref="A41:B41"/>
    <mergeCell ref="C41:D41"/>
    <mergeCell ref="E41:F41"/>
    <mergeCell ref="G41:H41"/>
    <mergeCell ref="I41:J41"/>
    <mergeCell ref="A39:B39"/>
    <mergeCell ref="C39:D39"/>
    <mergeCell ref="E39:F39"/>
    <mergeCell ref="G39:H39"/>
    <mergeCell ref="I39:J39"/>
    <mergeCell ref="K39:R39"/>
    <mergeCell ref="K41:R41"/>
    <mergeCell ref="S41:Z41"/>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7:Z17"/>
    <mergeCell ref="A18:B18"/>
    <mergeCell ref="C18:D18"/>
    <mergeCell ref="E18:F18"/>
    <mergeCell ref="G18:H18"/>
    <mergeCell ref="I18:J18"/>
    <mergeCell ref="K18:R18"/>
    <mergeCell ref="S18:Z18"/>
    <mergeCell ref="K16:L16"/>
    <mergeCell ref="M16:R16"/>
    <mergeCell ref="S16:T16"/>
    <mergeCell ref="U16:Z16"/>
    <mergeCell ref="A17:B17"/>
    <mergeCell ref="C17:D17"/>
    <mergeCell ref="E17:F17"/>
    <mergeCell ref="G17:H17"/>
    <mergeCell ref="I17:J17"/>
    <mergeCell ref="K17:R17"/>
    <mergeCell ref="E2:X3"/>
    <mergeCell ref="K7:Q7"/>
    <mergeCell ref="S7:Y7"/>
    <mergeCell ref="A15:B15"/>
    <mergeCell ref="C15:D15"/>
    <mergeCell ref="E15:F15"/>
    <mergeCell ref="G15:H15"/>
    <mergeCell ref="I15:J15"/>
    <mergeCell ref="K15:R15"/>
    <mergeCell ref="S15:Z15"/>
    <mergeCell ref="A7:I13"/>
  </mergeCells>
  <conditionalFormatting sqref="A16 C16 E16 G16 K16 S16 A22 C22 E22 G22 K22 S22 A28 C28 E28 G28 K28 S28 A34 C34 E34 G34 K34 S34 A40 C40 E40 G40 K40 S40 A46 C46 I22 I28 I34 I40">
    <cfRule type="expression" dxfId="7" priority="3">
      <formula>MONTH(A16)&lt;&gt;MONTH($A$7)</formula>
    </cfRule>
    <cfRule type="expression" dxfId="6" priority="4">
      <formula>OR(WEEKDAY(A16,1)=1,WEEKDAY(A16,1)=7)</formula>
    </cfRule>
  </conditionalFormatting>
  <conditionalFormatting sqref="I16">
    <cfRule type="expression" dxfId="5" priority="1">
      <formula>MONTH(I16)&lt;&gt;MONTH($A$7)</formula>
    </cfRule>
    <cfRule type="expression" dxfId="4" priority="2">
      <formula>OR(WEEKDAY(I16,1)=1,WEEKDAY(I16,1)=7)</formula>
    </cfRule>
  </conditionalFormatting>
  <hyperlinks>
    <hyperlink ref="K51" r:id="rId1" xr:uid="{00000000-0004-0000-0A00-000000000000}"/>
    <hyperlink ref="K50:Z50" r:id="rId2" display="Calendar Templates by Vertex42" xr:uid="{00000000-0004-0000-0A00-000001000000}"/>
    <hyperlink ref="K51:Z51" r:id="rId3" display="https://www.vertex42.com/calendars/" xr:uid="{00000000-0004-0000-0A00-000002000000}"/>
  </hyperlinks>
  <pageMargins left="0.5" right="0.5" top="0.5" bottom="0.5" header="0.3" footer="0.3"/>
  <pageSetup paperSize="9" orientation="portrait" r:id="rId4"/>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B51"/>
  <sheetViews>
    <sheetView showGridLines="0" topLeftCell="A17" workbookViewId="0">
      <selection activeCell="I30" sqref="I30:J30"/>
    </sheetView>
  </sheetViews>
  <sheetFormatPr baseColWidth="10" defaultColWidth="9.140625" defaultRowHeight="12.75" x14ac:dyDescent="0.2"/>
  <cols>
    <col min="1" max="1" width="5.28515625" customWidth="1"/>
    <col min="2" max="2" width="16.28515625" customWidth="1"/>
    <col min="3" max="3" width="5.28515625" customWidth="1"/>
    <col min="4" max="4" width="16.28515625" customWidth="1"/>
    <col min="5" max="5" width="5.28515625" customWidth="1"/>
    <col min="6" max="6" width="16.28515625" customWidth="1"/>
    <col min="7" max="7" width="5.28515625" customWidth="1"/>
    <col min="8" max="8" width="16.28515625" customWidth="1"/>
    <col min="9" max="9" width="5.28515625" customWidth="1"/>
    <col min="10" max="10" width="16.28515625" customWidth="1"/>
    <col min="11" max="17" width="2.85546875" customWidth="1"/>
    <col min="18" max="18" width="1.5703125" customWidth="1"/>
    <col min="19" max="25" width="2.85546875" customWidth="1"/>
    <col min="26" max="26" width="1.5703125" customWidth="1"/>
    <col min="27" max="27" width="15.28515625" customWidth="1"/>
  </cols>
  <sheetData>
    <row r="2" spans="1:28" ht="15.75" customHeight="1" x14ac:dyDescent="0.2">
      <c r="E2" s="75" t="s">
        <v>44</v>
      </c>
      <c r="F2" s="75"/>
      <c r="G2" s="75"/>
      <c r="H2" s="75"/>
      <c r="I2" s="75"/>
      <c r="J2" s="75"/>
      <c r="K2" s="75"/>
      <c r="L2" s="75"/>
      <c r="M2" s="75"/>
      <c r="N2" s="75"/>
      <c r="O2" s="75"/>
      <c r="P2" s="75"/>
      <c r="Q2" s="75"/>
      <c r="R2" s="75"/>
      <c r="S2" s="75"/>
      <c r="T2" s="75"/>
      <c r="U2" s="75"/>
      <c r="V2" s="75"/>
      <c r="W2" s="75"/>
      <c r="X2" s="75"/>
      <c r="Z2" s="51"/>
      <c r="AA2" s="51" t="s">
        <v>45</v>
      </c>
      <c r="AB2" s="51"/>
    </row>
    <row r="3" spans="1:28" ht="12.75" customHeight="1" x14ac:dyDescent="0.2">
      <c r="E3" s="75"/>
      <c r="F3" s="75"/>
      <c r="G3" s="75"/>
      <c r="H3" s="75"/>
      <c r="I3" s="75"/>
      <c r="J3" s="75"/>
      <c r="K3" s="75"/>
      <c r="L3" s="75"/>
      <c r="M3" s="75"/>
      <c r="N3" s="75"/>
      <c r="O3" s="75"/>
      <c r="P3" s="75"/>
      <c r="Q3" s="75"/>
      <c r="R3" s="75"/>
      <c r="S3" s="75"/>
      <c r="T3" s="75"/>
      <c r="U3" s="75"/>
      <c r="V3" s="75"/>
      <c r="W3" s="75"/>
      <c r="X3" s="75"/>
    </row>
    <row r="5" spans="1:28" ht="21.75" customHeight="1" x14ac:dyDescent="0.2"/>
    <row r="7" spans="1:28" s="3" customFormat="1" ht="15" customHeight="1" x14ac:dyDescent="0.2">
      <c r="A7" s="134">
        <f>DATE('1'!AD23,'1'!AD25+11,1)</f>
        <v>44531</v>
      </c>
      <c r="B7" s="134"/>
      <c r="C7" s="134"/>
      <c r="D7" s="134"/>
      <c r="E7" s="134"/>
      <c r="F7" s="134"/>
      <c r="G7" s="134"/>
      <c r="H7" s="134"/>
      <c r="I7" s="41"/>
      <c r="J7" s="41"/>
      <c r="K7" s="124">
        <f>DATE(YEAR(A7),MONTH(A7)-1,1)</f>
        <v>44501</v>
      </c>
      <c r="L7" s="124"/>
      <c r="M7" s="124"/>
      <c r="N7" s="124"/>
      <c r="O7" s="124"/>
      <c r="P7" s="124"/>
      <c r="Q7" s="124"/>
      <c r="S7" s="124">
        <f>DATE(YEAR(A7),MONTH(A7)+1,1)</f>
        <v>44562</v>
      </c>
      <c r="T7" s="124"/>
      <c r="U7" s="124"/>
      <c r="V7" s="124"/>
      <c r="W7" s="124"/>
      <c r="X7" s="124"/>
      <c r="Y7" s="124"/>
    </row>
    <row r="8" spans="1:28" s="3" customFormat="1" ht="11.25" customHeight="1" x14ac:dyDescent="0.2">
      <c r="A8" s="134"/>
      <c r="B8" s="134"/>
      <c r="C8" s="134"/>
      <c r="D8" s="134"/>
      <c r="E8" s="134"/>
      <c r="F8" s="134"/>
      <c r="G8" s="134"/>
      <c r="H8" s="134"/>
      <c r="I8" s="41"/>
      <c r="J8" s="41"/>
      <c r="K8" s="18" t="str">
        <f>INDEX({"Do";"Lu";"Ma";"Mi";"Ju";"Vi";"Sá"},1+MOD(start_day+1-2,7))</f>
        <v>Do</v>
      </c>
      <c r="L8" s="18" t="str">
        <f>INDEX({"Do";"Lu";"Ma";"Mi";"Ju";"Vi";"Sá"},1+MOD(start_day+2-2,7))</f>
        <v>Lu</v>
      </c>
      <c r="M8" s="18" t="str">
        <f>INDEX({"Do";"Lu";"Ma";"Mi";"Ju";"Vi";"Sá"},1+MOD(start_day+3-2,7))</f>
        <v>Ma</v>
      </c>
      <c r="N8" s="18" t="str">
        <f>INDEX({"Do";"Lu";"Ma";"Mi";"Ju";"Vi";"Sá"},1+MOD(start_day+4-2,7))</f>
        <v>Mi</v>
      </c>
      <c r="O8" s="18" t="str">
        <f>INDEX({"Do";"Lu";"Ma";"Mi";"Ju";"Vi";"Sá"},1+MOD(start_day+5-2,7))</f>
        <v>Ju</v>
      </c>
      <c r="P8" s="18" t="str">
        <f>INDEX({"Do";"Lu";"Ma";"Mi";"Ju";"Vi";"Sá"},1+MOD(start_day+6-2,7))</f>
        <v>Vi</v>
      </c>
      <c r="Q8" s="18" t="str">
        <f>INDEX({"Do";"Lu";"Ma";"Mi";"Ju";"Vi";"Sá"},1+MOD(start_day+7-2,7))</f>
        <v>Sá</v>
      </c>
      <c r="S8" s="18" t="str">
        <f>INDEX({"Do";"Lu";"Ma";"Mi";"Ju";"Vi";"Sá"},1+MOD(start_day+1-2,7))</f>
        <v>Do</v>
      </c>
      <c r="T8" s="18" t="str">
        <f>INDEX({"Do";"Lu";"Ma";"Mi";"Ju";"Vi";"Sá"},1+MOD(start_day+2-2,7))</f>
        <v>Lu</v>
      </c>
      <c r="U8" s="18" t="str">
        <f>INDEX({"Do";"Lu";"Ma";"Mi";"Ju";"Vi";"Sá"},1+MOD(start_day+3-2,7))</f>
        <v>Ma</v>
      </c>
      <c r="V8" s="18" t="str">
        <f>INDEX({"Do";"Lu";"Ma";"Mi";"Ju";"Vi";"Sá"},1+MOD(start_day+4-2,7))</f>
        <v>Mi</v>
      </c>
      <c r="W8" s="18" t="str">
        <f>INDEX({"Do";"Lu";"Ma";"Mi";"Ju";"Vi";"Sá"},1+MOD(start_day+5-2,7))</f>
        <v>Ju</v>
      </c>
      <c r="X8" s="18" t="str">
        <f>INDEX({"Do";"Lu";"Ma";"Mi";"Ju";"Vi";"Sá"},1+MOD(start_day+6-2,7))</f>
        <v>Vi</v>
      </c>
      <c r="Y8" s="18" t="str">
        <f>INDEX({"Do";"Lu";"Ma";"Mi";"Ju";"Vi";"Sá"},1+MOD(start_day+7-2,7))</f>
        <v>Sá</v>
      </c>
    </row>
    <row r="9" spans="1:28" s="4" customFormat="1" ht="9" customHeight="1" x14ac:dyDescent="0.2">
      <c r="A9" s="134"/>
      <c r="B9" s="134"/>
      <c r="C9" s="134"/>
      <c r="D9" s="134"/>
      <c r="E9" s="134"/>
      <c r="F9" s="134"/>
      <c r="G9" s="134"/>
      <c r="H9" s="134"/>
      <c r="I9" s="41"/>
      <c r="J9" s="41"/>
      <c r="K9" s="44" t="str">
        <f t="shared" ref="K9:Q14" si="0">IF(MONTH($K$7)&lt;&gt;MONTH($K$7-(WEEKDAY($K$7,1)-(start_day-1))-IF((WEEKDAY($K$7,1)-(start_day-1))&lt;=0,7,0)+(ROW(K9)-ROW($K$9))*7+(COLUMN(K9)-COLUMN($K$9)+1)),"",$K$7-(WEEKDAY($K$7,1)-(start_day-1))-IF((WEEKDAY($K$7,1)-(start_day-1))&lt;=0,7,0)+(ROW(K9)-ROW($K$9))*7+(COLUMN(K9)-COLUMN($K$9)+1))</f>
        <v/>
      </c>
      <c r="L9" s="44">
        <f t="shared" si="0"/>
        <v>44501</v>
      </c>
      <c r="M9" s="44">
        <f t="shared" si="0"/>
        <v>44502</v>
      </c>
      <c r="N9" s="44">
        <f t="shared" si="0"/>
        <v>44503</v>
      </c>
      <c r="O9" s="44">
        <f t="shared" si="0"/>
        <v>44504</v>
      </c>
      <c r="P9" s="44">
        <f t="shared" si="0"/>
        <v>44505</v>
      </c>
      <c r="Q9" s="44">
        <f t="shared" si="0"/>
        <v>44506</v>
      </c>
      <c r="R9" s="3"/>
      <c r="S9" s="44" t="str">
        <f t="shared" ref="S9:Y14" si="1">IF(MONTH($S$7)&lt;&gt;MONTH($S$7-(WEEKDAY($S$7,1)-(start_day-1))-IF((WEEKDAY($S$7,1)-(start_day-1))&lt;=0,7,0)+(ROW(S9)-ROW($S$9))*7+(COLUMN(S9)-COLUMN($S$9)+1)),"",$S$7-(WEEKDAY($S$7,1)-(start_day-1))-IF((WEEKDAY($S$7,1)-(start_day-1))&lt;=0,7,0)+(ROW(S9)-ROW($S$9))*7+(COLUMN(S9)-COLUMN($S$9)+1))</f>
        <v/>
      </c>
      <c r="T9" s="44" t="str">
        <f t="shared" si="1"/>
        <v/>
      </c>
      <c r="U9" s="44" t="str">
        <f t="shared" si="1"/>
        <v/>
      </c>
      <c r="V9" s="44" t="str">
        <f t="shared" si="1"/>
        <v/>
      </c>
      <c r="W9" s="44" t="str">
        <f t="shared" si="1"/>
        <v/>
      </c>
      <c r="X9" s="44" t="str">
        <f t="shared" si="1"/>
        <v/>
      </c>
      <c r="Y9" s="44">
        <f t="shared" si="1"/>
        <v>44562</v>
      </c>
    </row>
    <row r="10" spans="1:28" s="4" customFormat="1" ht="9" customHeight="1" x14ac:dyDescent="0.2">
      <c r="A10" s="134"/>
      <c r="B10" s="134"/>
      <c r="C10" s="134"/>
      <c r="D10" s="134"/>
      <c r="E10" s="134"/>
      <c r="F10" s="134"/>
      <c r="G10" s="134"/>
      <c r="H10" s="134"/>
      <c r="I10" s="41"/>
      <c r="J10" s="41"/>
      <c r="K10" s="44">
        <f t="shared" si="0"/>
        <v>44507</v>
      </c>
      <c r="L10" s="44">
        <f t="shared" si="0"/>
        <v>44508</v>
      </c>
      <c r="M10" s="44">
        <f t="shared" si="0"/>
        <v>44509</v>
      </c>
      <c r="N10" s="44">
        <f t="shared" si="0"/>
        <v>44510</v>
      </c>
      <c r="O10" s="44">
        <f t="shared" si="0"/>
        <v>44511</v>
      </c>
      <c r="P10" s="44">
        <f t="shared" si="0"/>
        <v>44512</v>
      </c>
      <c r="Q10" s="44">
        <f t="shared" si="0"/>
        <v>44513</v>
      </c>
      <c r="R10" s="3"/>
      <c r="S10" s="44">
        <f t="shared" si="1"/>
        <v>44563</v>
      </c>
      <c r="T10" s="44">
        <f t="shared" si="1"/>
        <v>44564</v>
      </c>
      <c r="U10" s="44">
        <f t="shared" si="1"/>
        <v>44565</v>
      </c>
      <c r="V10" s="44">
        <f t="shared" si="1"/>
        <v>44566</v>
      </c>
      <c r="W10" s="44">
        <f t="shared" si="1"/>
        <v>44567</v>
      </c>
      <c r="X10" s="44">
        <f t="shared" si="1"/>
        <v>44568</v>
      </c>
      <c r="Y10" s="44">
        <f t="shared" si="1"/>
        <v>44569</v>
      </c>
    </row>
    <row r="11" spans="1:28" s="4" customFormat="1" ht="9" customHeight="1" x14ac:dyDescent="0.2">
      <c r="A11" s="134"/>
      <c r="B11" s="134"/>
      <c r="C11" s="134"/>
      <c r="D11" s="134"/>
      <c r="E11" s="134"/>
      <c r="F11" s="134"/>
      <c r="G11" s="134"/>
      <c r="H11" s="134"/>
      <c r="I11" s="41"/>
      <c r="J11" s="41"/>
      <c r="K11" s="44">
        <f t="shared" si="0"/>
        <v>44514</v>
      </c>
      <c r="L11" s="44">
        <f t="shared" si="0"/>
        <v>44515</v>
      </c>
      <c r="M11" s="44">
        <f t="shared" si="0"/>
        <v>44516</v>
      </c>
      <c r="N11" s="44">
        <f t="shared" si="0"/>
        <v>44517</v>
      </c>
      <c r="O11" s="44">
        <f t="shared" si="0"/>
        <v>44518</v>
      </c>
      <c r="P11" s="44">
        <f t="shared" si="0"/>
        <v>44519</v>
      </c>
      <c r="Q11" s="44">
        <f t="shared" si="0"/>
        <v>44520</v>
      </c>
      <c r="R11" s="3"/>
      <c r="S11" s="44">
        <f t="shared" si="1"/>
        <v>44570</v>
      </c>
      <c r="T11" s="44">
        <f t="shared" si="1"/>
        <v>44571</v>
      </c>
      <c r="U11" s="44">
        <f t="shared" si="1"/>
        <v>44572</v>
      </c>
      <c r="V11" s="44">
        <f t="shared" si="1"/>
        <v>44573</v>
      </c>
      <c r="W11" s="44">
        <f t="shared" si="1"/>
        <v>44574</v>
      </c>
      <c r="X11" s="44">
        <f t="shared" si="1"/>
        <v>44575</v>
      </c>
      <c r="Y11" s="44">
        <f t="shared" si="1"/>
        <v>44576</v>
      </c>
    </row>
    <row r="12" spans="1:28" s="4" customFormat="1" ht="9" customHeight="1" x14ac:dyDescent="0.2">
      <c r="A12" s="134"/>
      <c r="B12" s="134"/>
      <c r="C12" s="134"/>
      <c r="D12" s="134"/>
      <c r="E12" s="134"/>
      <c r="F12" s="134"/>
      <c r="G12" s="134"/>
      <c r="H12" s="134"/>
      <c r="I12" s="41"/>
      <c r="J12" s="41"/>
      <c r="K12" s="44">
        <f t="shared" si="0"/>
        <v>44521</v>
      </c>
      <c r="L12" s="44">
        <f t="shared" si="0"/>
        <v>44522</v>
      </c>
      <c r="M12" s="44">
        <f t="shared" si="0"/>
        <v>44523</v>
      </c>
      <c r="N12" s="44">
        <f t="shared" si="0"/>
        <v>44524</v>
      </c>
      <c r="O12" s="44">
        <f t="shared" si="0"/>
        <v>44525</v>
      </c>
      <c r="P12" s="44">
        <f t="shared" si="0"/>
        <v>44526</v>
      </c>
      <c r="Q12" s="44">
        <f t="shared" si="0"/>
        <v>44527</v>
      </c>
      <c r="R12" s="3"/>
      <c r="S12" s="44">
        <f t="shared" si="1"/>
        <v>44577</v>
      </c>
      <c r="T12" s="44">
        <f t="shared" si="1"/>
        <v>44578</v>
      </c>
      <c r="U12" s="44">
        <f t="shared" si="1"/>
        <v>44579</v>
      </c>
      <c r="V12" s="44">
        <f t="shared" si="1"/>
        <v>44580</v>
      </c>
      <c r="W12" s="44">
        <f t="shared" si="1"/>
        <v>44581</v>
      </c>
      <c r="X12" s="44">
        <f t="shared" si="1"/>
        <v>44582</v>
      </c>
      <c r="Y12" s="44">
        <f t="shared" si="1"/>
        <v>44583</v>
      </c>
    </row>
    <row r="13" spans="1:28" s="4" customFormat="1" ht="9" customHeight="1" x14ac:dyDescent="0.2">
      <c r="A13" s="134"/>
      <c r="B13" s="134"/>
      <c r="C13" s="134"/>
      <c r="D13" s="134"/>
      <c r="E13" s="134"/>
      <c r="F13" s="134"/>
      <c r="G13" s="134"/>
      <c r="H13" s="134"/>
      <c r="I13" s="41"/>
      <c r="J13" s="41"/>
      <c r="K13" s="44">
        <f t="shared" si="0"/>
        <v>44528</v>
      </c>
      <c r="L13" s="44">
        <f t="shared" si="0"/>
        <v>44529</v>
      </c>
      <c r="M13" s="44">
        <f t="shared" si="0"/>
        <v>44530</v>
      </c>
      <c r="N13" s="44" t="str">
        <f t="shared" si="0"/>
        <v/>
      </c>
      <c r="O13" s="44" t="str">
        <f t="shared" si="0"/>
        <v/>
      </c>
      <c r="P13" s="44" t="str">
        <f t="shared" si="0"/>
        <v/>
      </c>
      <c r="Q13" s="44" t="str">
        <f t="shared" si="0"/>
        <v/>
      </c>
      <c r="R13" s="3"/>
      <c r="S13" s="44">
        <f t="shared" si="1"/>
        <v>44584</v>
      </c>
      <c r="T13" s="44">
        <f t="shared" si="1"/>
        <v>44585</v>
      </c>
      <c r="U13" s="44">
        <f t="shared" si="1"/>
        <v>44586</v>
      </c>
      <c r="V13" s="44">
        <f t="shared" si="1"/>
        <v>44587</v>
      </c>
      <c r="W13" s="44">
        <f t="shared" si="1"/>
        <v>44588</v>
      </c>
      <c r="X13" s="44">
        <f t="shared" si="1"/>
        <v>44589</v>
      </c>
      <c r="Y13" s="44">
        <f t="shared" si="1"/>
        <v>44590</v>
      </c>
    </row>
    <row r="14" spans="1:28" s="5" customFormat="1" ht="9" customHeight="1" x14ac:dyDescent="0.2">
      <c r="A14" s="39"/>
      <c r="B14" s="39"/>
      <c r="C14" s="39"/>
      <c r="D14" s="39"/>
      <c r="E14" s="39"/>
      <c r="F14" s="39"/>
      <c r="G14" s="39"/>
      <c r="H14" s="39"/>
      <c r="I14" s="40"/>
      <c r="J14" s="40"/>
      <c r="K14" s="44" t="str">
        <f t="shared" si="0"/>
        <v/>
      </c>
      <c r="L14" s="44" t="str">
        <f t="shared" si="0"/>
        <v/>
      </c>
      <c r="M14" s="44" t="str">
        <f t="shared" si="0"/>
        <v/>
      </c>
      <c r="N14" s="44" t="str">
        <f t="shared" si="0"/>
        <v/>
      </c>
      <c r="O14" s="44" t="str">
        <f t="shared" si="0"/>
        <v/>
      </c>
      <c r="P14" s="44" t="str">
        <f t="shared" si="0"/>
        <v/>
      </c>
      <c r="Q14" s="44" t="str">
        <f t="shared" si="0"/>
        <v/>
      </c>
      <c r="R14" s="19"/>
      <c r="S14" s="44">
        <f t="shared" si="1"/>
        <v>44591</v>
      </c>
      <c r="T14" s="44">
        <f t="shared" si="1"/>
        <v>44592</v>
      </c>
      <c r="U14" s="44" t="str">
        <f t="shared" si="1"/>
        <v/>
      </c>
      <c r="V14" s="44" t="str">
        <f t="shared" si="1"/>
        <v/>
      </c>
      <c r="W14" s="44" t="str">
        <f t="shared" si="1"/>
        <v/>
      </c>
      <c r="X14" s="44" t="str">
        <f t="shared" si="1"/>
        <v/>
      </c>
      <c r="Y14" s="44" t="str">
        <f t="shared" si="1"/>
        <v/>
      </c>
      <c r="Z14" s="20"/>
    </row>
    <row r="15" spans="1:28" s="1" customFormat="1" ht="21" customHeight="1" x14ac:dyDescent="0.2">
      <c r="A15" s="122">
        <f>A16</f>
        <v>44528</v>
      </c>
      <c r="B15" s="123"/>
      <c r="C15" s="123">
        <f>C16</f>
        <v>44529</v>
      </c>
      <c r="D15" s="123"/>
      <c r="E15" s="123">
        <f>E16</f>
        <v>44530</v>
      </c>
      <c r="F15" s="123"/>
      <c r="G15" s="123">
        <f>G16</f>
        <v>44531</v>
      </c>
      <c r="H15" s="123"/>
      <c r="I15" s="123">
        <f>I16</f>
        <v>44532</v>
      </c>
      <c r="J15" s="123"/>
      <c r="K15" s="123">
        <f>K16</f>
        <v>44533</v>
      </c>
      <c r="L15" s="123"/>
      <c r="M15" s="123"/>
      <c r="N15" s="123"/>
      <c r="O15" s="123"/>
      <c r="P15" s="123"/>
      <c r="Q15" s="123"/>
      <c r="R15" s="123"/>
      <c r="S15" s="123">
        <f>S16</f>
        <v>44534</v>
      </c>
      <c r="T15" s="123"/>
      <c r="U15" s="123"/>
      <c r="V15" s="123"/>
      <c r="W15" s="123"/>
      <c r="X15" s="123"/>
      <c r="Y15" s="123"/>
      <c r="Z15" s="125"/>
    </row>
    <row r="16" spans="1:28" s="1" customFormat="1" ht="18.75" x14ac:dyDescent="0.2">
      <c r="A16" s="42">
        <f>$A$7-(WEEKDAY($A$7,1)-(start_day-1))-IF((WEEKDAY($A$7,1)-(start_day-1))&lt;=0,7,0)+1</f>
        <v>44528</v>
      </c>
      <c r="B16" s="12"/>
      <c r="C16" s="43">
        <f>A16+1</f>
        <v>44529</v>
      </c>
      <c r="D16" s="11"/>
      <c r="E16" s="43">
        <f>C16+1</f>
        <v>44530</v>
      </c>
      <c r="F16" s="11"/>
      <c r="G16" s="43">
        <f>E16+1</f>
        <v>44531</v>
      </c>
      <c r="H16" s="11"/>
      <c r="I16" s="43">
        <f>G16+1</f>
        <v>44532</v>
      </c>
      <c r="J16" s="11"/>
      <c r="K16" s="82">
        <f>I16+1</f>
        <v>44533</v>
      </c>
      <c r="L16" s="83"/>
      <c r="M16" s="84"/>
      <c r="N16" s="84"/>
      <c r="O16" s="84"/>
      <c r="P16" s="84"/>
      <c r="Q16" s="84"/>
      <c r="R16" s="85"/>
      <c r="S16" s="86">
        <f>K16+1</f>
        <v>44534</v>
      </c>
      <c r="T16" s="87"/>
      <c r="U16" s="88"/>
      <c r="V16" s="88"/>
      <c r="W16" s="88"/>
      <c r="X16" s="88"/>
      <c r="Y16" s="88"/>
      <c r="Z16" s="89"/>
    </row>
    <row r="17" spans="1:27" s="1" customFormat="1" x14ac:dyDescent="0.2">
      <c r="A17" s="79"/>
      <c r="B17" s="80"/>
      <c r="C17" s="91"/>
      <c r="D17" s="92"/>
      <c r="E17" s="91"/>
      <c r="F17" s="92"/>
      <c r="G17" s="91"/>
      <c r="H17" s="92"/>
      <c r="I17" s="91"/>
      <c r="J17" s="92"/>
      <c r="K17" s="91"/>
      <c r="L17" s="98"/>
      <c r="M17" s="98"/>
      <c r="N17" s="98"/>
      <c r="O17" s="98"/>
      <c r="P17" s="98"/>
      <c r="Q17" s="98"/>
      <c r="R17" s="92"/>
      <c r="S17" s="79"/>
      <c r="T17" s="80"/>
      <c r="U17" s="80"/>
      <c r="V17" s="80"/>
      <c r="W17" s="80"/>
      <c r="X17" s="80"/>
      <c r="Y17" s="80"/>
      <c r="Z17" s="81"/>
    </row>
    <row r="18" spans="1:27" s="1" customFormat="1" x14ac:dyDescent="0.2">
      <c r="A18" s="79"/>
      <c r="B18" s="80"/>
      <c r="C18" s="91"/>
      <c r="D18" s="92"/>
      <c r="E18" s="91"/>
      <c r="F18" s="92"/>
      <c r="G18" s="91"/>
      <c r="H18" s="92"/>
      <c r="I18" s="91"/>
      <c r="J18" s="92"/>
      <c r="K18" s="91"/>
      <c r="L18" s="98"/>
      <c r="M18" s="98"/>
      <c r="N18" s="98"/>
      <c r="O18" s="98"/>
      <c r="P18" s="98"/>
      <c r="Q18" s="98"/>
      <c r="R18" s="92"/>
      <c r="S18" s="79"/>
      <c r="T18" s="80"/>
      <c r="U18" s="80"/>
      <c r="V18" s="80"/>
      <c r="W18" s="80"/>
      <c r="X18" s="80"/>
      <c r="Y18" s="80"/>
      <c r="Z18" s="81"/>
    </row>
    <row r="19" spans="1:27" s="1" customFormat="1" ht="36.75" customHeight="1" x14ac:dyDescent="0.2">
      <c r="A19" s="79"/>
      <c r="B19" s="80"/>
      <c r="C19" s="91"/>
      <c r="D19" s="92"/>
      <c r="E19" s="91"/>
      <c r="F19" s="92"/>
      <c r="G19" s="142" t="s">
        <v>48</v>
      </c>
      <c r="H19" s="143"/>
      <c r="I19" s="144" t="s">
        <v>30</v>
      </c>
      <c r="J19" s="145"/>
      <c r="K19" s="146" t="s">
        <v>26</v>
      </c>
      <c r="L19" s="147"/>
      <c r="M19" s="147"/>
      <c r="N19" s="147"/>
      <c r="O19" s="147"/>
      <c r="P19" s="147"/>
      <c r="Q19" s="147"/>
      <c r="R19" s="148"/>
      <c r="S19" s="79"/>
      <c r="T19" s="80"/>
      <c r="U19" s="80"/>
      <c r="V19" s="80"/>
      <c r="W19" s="80"/>
      <c r="X19" s="80"/>
      <c r="Y19" s="80"/>
      <c r="Z19" s="81"/>
    </row>
    <row r="20" spans="1:27" s="1" customFormat="1" ht="35.25" customHeight="1" x14ac:dyDescent="0.2">
      <c r="A20" s="79"/>
      <c r="B20" s="80"/>
      <c r="C20" s="91"/>
      <c r="D20" s="92"/>
      <c r="E20" s="91"/>
      <c r="F20" s="92"/>
      <c r="G20" s="178" t="s">
        <v>76</v>
      </c>
      <c r="H20" s="179"/>
      <c r="I20" s="91"/>
      <c r="J20" s="92"/>
      <c r="K20" s="138" t="s">
        <v>72</v>
      </c>
      <c r="L20" s="167"/>
      <c r="M20" s="167"/>
      <c r="N20" s="167"/>
      <c r="O20" s="167"/>
      <c r="P20" s="167"/>
      <c r="Q20" s="167"/>
      <c r="R20" s="139"/>
      <c r="S20" s="79"/>
      <c r="T20" s="80"/>
      <c r="U20" s="80"/>
      <c r="V20" s="80"/>
      <c r="W20" s="80"/>
      <c r="X20" s="80"/>
      <c r="Y20" s="80"/>
      <c r="Z20" s="81"/>
    </row>
    <row r="21" spans="1:27" s="2" customFormat="1" ht="13.15" customHeight="1" x14ac:dyDescent="0.2">
      <c r="A21" s="76"/>
      <c r="B21" s="77"/>
      <c r="C21" s="96"/>
      <c r="D21" s="97"/>
      <c r="E21" s="96"/>
      <c r="F21" s="97"/>
      <c r="G21" s="96"/>
      <c r="H21" s="97"/>
      <c r="I21" s="96"/>
      <c r="J21" s="97"/>
      <c r="K21" s="96"/>
      <c r="L21" s="99"/>
      <c r="M21" s="99"/>
      <c r="N21" s="99"/>
      <c r="O21" s="99"/>
      <c r="P21" s="99"/>
      <c r="Q21" s="99"/>
      <c r="R21" s="97"/>
      <c r="S21" s="76"/>
      <c r="T21" s="77"/>
      <c r="U21" s="77"/>
      <c r="V21" s="77"/>
      <c r="W21" s="77"/>
      <c r="X21" s="77"/>
      <c r="Y21" s="77"/>
      <c r="Z21" s="78"/>
      <c r="AA21" s="1"/>
    </row>
    <row r="22" spans="1:27" s="1" customFormat="1" ht="18.75" x14ac:dyDescent="0.2">
      <c r="A22" s="42">
        <f>S16+1</f>
        <v>44535</v>
      </c>
      <c r="B22" s="12"/>
      <c r="C22" s="43">
        <f>A22+1</f>
        <v>44536</v>
      </c>
      <c r="D22" s="11"/>
      <c r="E22" s="43">
        <f>C22+1</f>
        <v>44537</v>
      </c>
      <c r="F22" s="11"/>
      <c r="G22" s="49">
        <f>E22+1</f>
        <v>44538</v>
      </c>
      <c r="H22" s="50"/>
      <c r="I22" s="43">
        <f>G22+1</f>
        <v>44539</v>
      </c>
      <c r="J22" s="11"/>
      <c r="K22" s="82">
        <f>I22+1</f>
        <v>44540</v>
      </c>
      <c r="L22" s="83"/>
      <c r="M22" s="84"/>
      <c r="N22" s="84"/>
      <c r="O22" s="84"/>
      <c r="P22" s="84"/>
      <c r="Q22" s="84"/>
      <c r="R22" s="85"/>
      <c r="S22" s="86">
        <f>K22+1</f>
        <v>44541</v>
      </c>
      <c r="T22" s="87"/>
      <c r="U22" s="88"/>
      <c r="V22" s="88"/>
      <c r="W22" s="88"/>
      <c r="X22" s="88"/>
      <c r="Y22" s="88"/>
      <c r="Z22" s="89"/>
    </row>
    <row r="23" spans="1:27" s="1" customFormat="1" ht="29.25" customHeight="1" x14ac:dyDescent="0.2">
      <c r="A23" s="79"/>
      <c r="B23" s="80"/>
      <c r="C23" s="149"/>
      <c r="D23" s="150"/>
      <c r="E23" s="149"/>
      <c r="F23" s="150"/>
      <c r="G23" s="93"/>
      <c r="H23" s="95"/>
      <c r="I23" s="182" t="s">
        <v>95</v>
      </c>
      <c r="J23" s="183"/>
      <c r="K23" s="318" t="s">
        <v>119</v>
      </c>
      <c r="L23" s="319"/>
      <c r="M23" s="320"/>
      <c r="N23" s="320"/>
      <c r="O23" s="320"/>
      <c r="P23" s="320"/>
      <c r="Q23" s="320"/>
      <c r="R23" s="321"/>
      <c r="S23" s="322" t="s">
        <v>119</v>
      </c>
      <c r="T23" s="323"/>
      <c r="U23" s="323"/>
      <c r="V23" s="323"/>
      <c r="W23" s="323"/>
      <c r="X23" s="323"/>
      <c r="Y23" s="323"/>
      <c r="Z23" s="324"/>
    </row>
    <row r="24" spans="1:27" s="1" customFormat="1" x14ac:dyDescent="0.2">
      <c r="A24" s="79"/>
      <c r="B24" s="80"/>
      <c r="C24" s="91"/>
      <c r="D24" s="92"/>
      <c r="E24" s="91"/>
      <c r="F24" s="92"/>
      <c r="G24" s="93"/>
      <c r="H24" s="95"/>
      <c r="I24" s="91"/>
      <c r="J24" s="92"/>
      <c r="K24" s="91"/>
      <c r="L24" s="98"/>
      <c r="M24" s="98"/>
      <c r="N24" s="98"/>
      <c r="O24" s="98"/>
      <c r="P24" s="98"/>
      <c r="Q24" s="98"/>
      <c r="R24" s="92"/>
      <c r="S24" s="79"/>
      <c r="T24" s="80"/>
      <c r="U24" s="80"/>
      <c r="V24" s="80"/>
      <c r="W24" s="80"/>
      <c r="X24" s="80"/>
      <c r="Y24" s="80"/>
      <c r="Z24" s="81"/>
    </row>
    <row r="25" spans="1:27" s="1" customFormat="1" ht="32.25" customHeight="1" x14ac:dyDescent="0.2">
      <c r="A25" s="79"/>
      <c r="B25" s="80"/>
      <c r="C25" s="108" t="s">
        <v>32</v>
      </c>
      <c r="D25" s="109"/>
      <c r="E25" s="140" t="s">
        <v>33</v>
      </c>
      <c r="F25" s="141"/>
      <c r="G25" s="93"/>
      <c r="H25" s="95"/>
      <c r="I25" s="156" t="s">
        <v>31</v>
      </c>
      <c r="J25" s="157"/>
      <c r="K25" s="110" t="s">
        <v>28</v>
      </c>
      <c r="L25" s="137"/>
      <c r="M25" s="137"/>
      <c r="N25" s="137"/>
      <c r="O25" s="137"/>
      <c r="P25" s="137"/>
      <c r="Q25" s="137"/>
      <c r="R25" s="112"/>
      <c r="S25" s="79"/>
      <c r="T25" s="80"/>
      <c r="U25" s="80"/>
      <c r="V25" s="80"/>
      <c r="W25" s="80"/>
      <c r="X25" s="80"/>
      <c r="Y25" s="80"/>
      <c r="Z25" s="81"/>
    </row>
    <row r="26" spans="1:27" s="1" customFormat="1" ht="36" customHeight="1" x14ac:dyDescent="0.2">
      <c r="A26" s="79"/>
      <c r="B26" s="80"/>
      <c r="C26" s="91"/>
      <c r="D26" s="92"/>
      <c r="E26" s="178" t="s">
        <v>77</v>
      </c>
      <c r="F26" s="179"/>
      <c r="G26" s="93"/>
      <c r="H26" s="95"/>
      <c r="I26" s="316" t="s">
        <v>119</v>
      </c>
      <c r="J26" s="317"/>
      <c r="K26" s="138" t="s">
        <v>71</v>
      </c>
      <c r="L26" s="167"/>
      <c r="M26" s="167"/>
      <c r="N26" s="167"/>
      <c r="O26" s="167"/>
      <c r="P26" s="167"/>
      <c r="Q26" s="167"/>
      <c r="R26" s="139"/>
      <c r="S26" s="79"/>
      <c r="T26" s="80"/>
      <c r="U26" s="80"/>
      <c r="V26" s="80"/>
      <c r="W26" s="80"/>
      <c r="X26" s="80"/>
      <c r="Y26" s="80"/>
      <c r="Z26" s="81"/>
    </row>
    <row r="27" spans="1:27" s="2" customFormat="1" ht="13.15" customHeight="1" x14ac:dyDescent="0.2">
      <c r="A27" s="76"/>
      <c r="B27" s="77"/>
      <c r="C27" s="96"/>
      <c r="D27" s="97"/>
      <c r="E27" s="96"/>
      <c r="F27" s="97"/>
      <c r="G27" s="117"/>
      <c r="H27" s="118"/>
      <c r="I27" s="182" t="s">
        <v>68</v>
      </c>
      <c r="J27" s="183"/>
      <c r="K27" s="96"/>
      <c r="L27" s="99"/>
      <c r="M27" s="99"/>
      <c r="N27" s="99"/>
      <c r="O27" s="99"/>
      <c r="P27" s="99"/>
      <c r="Q27" s="99"/>
      <c r="R27" s="97"/>
      <c r="S27" s="76"/>
      <c r="T27" s="77"/>
      <c r="U27" s="77"/>
      <c r="V27" s="77"/>
      <c r="W27" s="77"/>
      <c r="X27" s="77"/>
      <c r="Y27" s="77"/>
      <c r="Z27" s="78"/>
      <c r="AA27" s="1"/>
    </row>
    <row r="28" spans="1:27" s="1" customFormat="1" ht="18.75" x14ac:dyDescent="0.2">
      <c r="A28" s="42">
        <f>S22+1</f>
        <v>44542</v>
      </c>
      <c r="B28" s="12"/>
      <c r="C28" s="43">
        <f>A28+1</f>
        <v>44543</v>
      </c>
      <c r="D28" s="11"/>
      <c r="E28" s="43">
        <f>C28+1</f>
        <v>44544</v>
      </c>
      <c r="F28" s="11"/>
      <c r="G28" s="43">
        <f>E28+1</f>
        <v>44545</v>
      </c>
      <c r="H28" s="11"/>
      <c r="I28" s="43">
        <f>G28+1</f>
        <v>44546</v>
      </c>
      <c r="J28" s="11"/>
      <c r="K28" s="82">
        <f>I28+1</f>
        <v>44547</v>
      </c>
      <c r="L28" s="83"/>
      <c r="M28" s="84"/>
      <c r="N28" s="84"/>
      <c r="O28" s="84"/>
      <c r="P28" s="84"/>
      <c r="Q28" s="84"/>
      <c r="R28" s="85"/>
      <c r="S28" s="86">
        <f>K28+1</f>
        <v>44548</v>
      </c>
      <c r="T28" s="87"/>
      <c r="U28" s="88"/>
      <c r="V28" s="88"/>
      <c r="W28" s="88"/>
      <c r="X28" s="88"/>
      <c r="Y28" s="88"/>
      <c r="Z28" s="89"/>
    </row>
    <row r="29" spans="1:27" s="1" customFormat="1" x14ac:dyDescent="0.2">
      <c r="A29" s="79"/>
      <c r="B29" s="80"/>
      <c r="C29" s="91"/>
      <c r="D29" s="92"/>
      <c r="E29" s="91"/>
      <c r="F29" s="92"/>
      <c r="G29" s="91"/>
      <c r="H29" s="92"/>
      <c r="I29" s="91"/>
      <c r="J29" s="92"/>
      <c r="K29" s="91"/>
      <c r="L29" s="98"/>
      <c r="M29" s="98"/>
      <c r="N29" s="98"/>
      <c r="O29" s="98"/>
      <c r="P29" s="98"/>
      <c r="Q29" s="98"/>
      <c r="R29" s="92"/>
      <c r="S29" s="79"/>
      <c r="T29" s="80"/>
      <c r="U29" s="80"/>
      <c r="V29" s="80"/>
      <c r="W29" s="80"/>
      <c r="X29" s="80"/>
      <c r="Y29" s="80"/>
      <c r="Z29" s="81"/>
    </row>
    <row r="30" spans="1:27" s="1" customFormat="1" ht="71.25" customHeight="1" x14ac:dyDescent="0.2">
      <c r="A30" s="79"/>
      <c r="B30" s="80"/>
      <c r="C30" s="178" t="s">
        <v>78</v>
      </c>
      <c r="D30" s="207"/>
      <c r="E30" s="152" t="s">
        <v>34</v>
      </c>
      <c r="F30" s="153"/>
      <c r="G30" s="178" t="s">
        <v>76</v>
      </c>
      <c r="H30" s="179"/>
      <c r="I30" s="105" t="s">
        <v>50</v>
      </c>
      <c r="J30" s="106"/>
      <c r="K30" s="103" t="s">
        <v>29</v>
      </c>
      <c r="L30" s="172"/>
      <c r="M30" s="172"/>
      <c r="N30" s="172"/>
      <c r="O30" s="172"/>
      <c r="P30" s="172"/>
      <c r="Q30" s="172"/>
      <c r="R30" s="104"/>
      <c r="S30" s="79"/>
      <c r="T30" s="80"/>
      <c r="U30" s="80"/>
      <c r="V30" s="80"/>
      <c r="W30" s="80"/>
      <c r="X30" s="80"/>
      <c r="Y30" s="80"/>
      <c r="Z30" s="81"/>
    </row>
    <row r="31" spans="1:27" s="1" customFormat="1" ht="30.75" customHeight="1" x14ac:dyDescent="0.2">
      <c r="A31" s="79"/>
      <c r="B31" s="80"/>
      <c r="C31" s="91"/>
      <c r="D31" s="92"/>
      <c r="E31" s="91"/>
      <c r="F31" s="92"/>
      <c r="G31" s="168" t="s">
        <v>96</v>
      </c>
      <c r="H31" s="169"/>
      <c r="I31" s="91"/>
      <c r="J31" s="92"/>
      <c r="K31" s="91"/>
      <c r="L31" s="98"/>
      <c r="M31" s="98"/>
      <c r="N31" s="98"/>
      <c r="O31" s="98"/>
      <c r="P31" s="98"/>
      <c r="Q31" s="98"/>
      <c r="R31" s="92"/>
      <c r="S31" s="79"/>
      <c r="T31" s="80"/>
      <c r="U31" s="80"/>
      <c r="V31" s="80"/>
      <c r="W31" s="80"/>
      <c r="X31" s="80"/>
      <c r="Y31" s="80"/>
      <c r="Z31" s="81"/>
    </row>
    <row r="32" spans="1:27" s="1" customFormat="1" ht="36.75" customHeight="1" x14ac:dyDescent="0.2">
      <c r="A32" s="79"/>
      <c r="B32" s="80"/>
      <c r="C32" s="91"/>
      <c r="D32" s="92"/>
      <c r="E32" s="178" t="s">
        <v>75</v>
      </c>
      <c r="F32" s="179"/>
      <c r="G32" s="314" t="s">
        <v>118</v>
      </c>
      <c r="H32" s="315"/>
      <c r="I32" s="91"/>
      <c r="J32" s="92"/>
      <c r="K32" s="91"/>
      <c r="L32" s="98"/>
      <c r="M32" s="98"/>
      <c r="N32" s="98"/>
      <c r="O32" s="98"/>
      <c r="P32" s="98"/>
      <c r="Q32" s="98"/>
      <c r="R32" s="92"/>
      <c r="S32" s="79"/>
      <c r="T32" s="80"/>
      <c r="U32" s="80"/>
      <c r="V32" s="80"/>
      <c r="W32" s="80"/>
      <c r="X32" s="80"/>
      <c r="Y32" s="80"/>
      <c r="Z32" s="81"/>
    </row>
    <row r="33" spans="1:27" s="2" customFormat="1" x14ac:dyDescent="0.2">
      <c r="A33" s="76"/>
      <c r="B33" s="77"/>
      <c r="C33" s="96"/>
      <c r="D33" s="97"/>
      <c r="E33" s="96"/>
      <c r="F33" s="97"/>
      <c r="G33" s="96"/>
      <c r="H33" s="97"/>
      <c r="I33" s="96"/>
      <c r="J33" s="97"/>
      <c r="K33" s="96"/>
      <c r="L33" s="99"/>
      <c r="M33" s="99"/>
      <c r="N33" s="99"/>
      <c r="O33" s="99"/>
      <c r="P33" s="99"/>
      <c r="Q33" s="99"/>
      <c r="R33" s="97"/>
      <c r="S33" s="76"/>
      <c r="T33" s="77"/>
      <c r="U33" s="77"/>
      <c r="V33" s="77"/>
      <c r="W33" s="77"/>
      <c r="X33" s="77"/>
      <c r="Y33" s="77"/>
      <c r="Z33" s="78"/>
      <c r="AA33" s="1"/>
    </row>
    <row r="34" spans="1:27" s="1" customFormat="1" ht="18.75" x14ac:dyDescent="0.2">
      <c r="A34" s="42">
        <f>S28+1</f>
        <v>44549</v>
      </c>
      <c r="B34" s="12"/>
      <c r="C34" s="43">
        <f>A34+1</f>
        <v>44550</v>
      </c>
      <c r="D34" s="11"/>
      <c r="E34" s="43">
        <f>C34+1</f>
        <v>44551</v>
      </c>
      <c r="F34" s="11"/>
      <c r="G34" s="43">
        <f>E34+1</f>
        <v>44552</v>
      </c>
      <c r="H34" s="11"/>
      <c r="I34" s="43">
        <f>G34+1</f>
        <v>44553</v>
      </c>
      <c r="J34" s="11"/>
      <c r="K34" s="82">
        <f>I34+1</f>
        <v>44554</v>
      </c>
      <c r="L34" s="83"/>
      <c r="M34" s="84"/>
      <c r="N34" s="84"/>
      <c r="O34" s="84"/>
      <c r="P34" s="84"/>
      <c r="Q34" s="84"/>
      <c r="R34" s="85"/>
      <c r="S34" s="86">
        <f>K34+1</f>
        <v>44555</v>
      </c>
      <c r="T34" s="87"/>
      <c r="U34" s="88"/>
      <c r="V34" s="88"/>
      <c r="W34" s="88"/>
      <c r="X34" s="88"/>
      <c r="Y34" s="88"/>
      <c r="Z34" s="89"/>
    </row>
    <row r="35" spans="1:27" s="1" customFormat="1" x14ac:dyDescent="0.2">
      <c r="A35" s="79"/>
      <c r="B35" s="80"/>
      <c r="C35" s="91"/>
      <c r="D35" s="92"/>
      <c r="E35" s="91"/>
      <c r="F35" s="92"/>
      <c r="G35" s="91"/>
      <c r="H35" s="92"/>
      <c r="I35" s="91"/>
      <c r="J35" s="92"/>
      <c r="K35" s="91"/>
      <c r="L35" s="98"/>
      <c r="M35" s="98"/>
      <c r="N35" s="98"/>
      <c r="O35" s="98"/>
      <c r="P35" s="98"/>
      <c r="Q35" s="98"/>
      <c r="R35" s="92"/>
      <c r="S35" s="79"/>
      <c r="T35" s="80"/>
      <c r="U35" s="80"/>
      <c r="V35" s="80"/>
      <c r="W35" s="80"/>
      <c r="X35" s="80"/>
      <c r="Y35" s="80"/>
      <c r="Z35" s="81"/>
    </row>
    <row r="36" spans="1:27" s="1" customFormat="1" ht="49.5" customHeight="1" x14ac:dyDescent="0.2">
      <c r="A36" s="79"/>
      <c r="B36" s="80"/>
      <c r="C36" s="108" t="s">
        <v>32</v>
      </c>
      <c r="D36" s="109"/>
      <c r="E36" s="138" t="s">
        <v>43</v>
      </c>
      <c r="F36" s="139"/>
      <c r="G36" s="178" t="s">
        <v>76</v>
      </c>
      <c r="H36" s="179"/>
      <c r="I36" s="91"/>
      <c r="J36" s="92"/>
      <c r="K36" s="110" t="s">
        <v>28</v>
      </c>
      <c r="L36" s="137"/>
      <c r="M36" s="137"/>
      <c r="N36" s="137"/>
      <c r="O36" s="137"/>
      <c r="P36" s="137"/>
      <c r="Q36" s="137"/>
      <c r="R36" s="112"/>
      <c r="S36" s="79"/>
      <c r="T36" s="80"/>
      <c r="U36" s="80"/>
      <c r="V36" s="80"/>
      <c r="W36" s="80"/>
      <c r="X36" s="80"/>
      <c r="Y36" s="80"/>
      <c r="Z36" s="81"/>
    </row>
    <row r="37" spans="1:27" s="1" customFormat="1" x14ac:dyDescent="0.2">
      <c r="A37" s="79"/>
      <c r="B37" s="80"/>
      <c r="C37" s="91"/>
      <c r="D37" s="92"/>
      <c r="E37" s="91"/>
      <c r="F37" s="92"/>
      <c r="G37" s="91"/>
      <c r="H37" s="92"/>
      <c r="I37" s="91"/>
      <c r="J37" s="92"/>
      <c r="K37" s="91"/>
      <c r="L37" s="98"/>
      <c r="M37" s="98"/>
      <c r="N37" s="98"/>
      <c r="O37" s="98"/>
      <c r="P37" s="98"/>
      <c r="Q37" s="98"/>
      <c r="R37" s="92"/>
      <c r="S37" s="79"/>
      <c r="T37" s="80"/>
      <c r="U37" s="80"/>
      <c r="V37" s="80"/>
      <c r="W37" s="80"/>
      <c r="X37" s="80"/>
      <c r="Y37" s="80"/>
      <c r="Z37" s="81"/>
    </row>
    <row r="38" spans="1:27" s="1" customFormat="1" ht="57" customHeight="1" x14ac:dyDescent="0.2">
      <c r="A38" s="79"/>
      <c r="B38" s="80"/>
      <c r="C38" s="149"/>
      <c r="D38" s="150"/>
      <c r="E38" s="105" t="s">
        <v>91</v>
      </c>
      <c r="F38" s="106"/>
      <c r="G38" s="149"/>
      <c r="H38" s="150"/>
      <c r="I38" s="149"/>
      <c r="J38" s="150"/>
      <c r="K38" s="149" t="s">
        <v>90</v>
      </c>
      <c r="L38" s="151"/>
      <c r="M38" s="151"/>
      <c r="N38" s="151"/>
      <c r="O38" s="151"/>
      <c r="P38" s="151"/>
      <c r="Q38" s="151"/>
      <c r="R38" s="150"/>
      <c r="S38" s="79"/>
      <c r="T38" s="80"/>
      <c r="U38" s="80"/>
      <c r="V38" s="80"/>
      <c r="W38" s="80"/>
      <c r="X38" s="80"/>
      <c r="Y38" s="80"/>
      <c r="Z38" s="81"/>
    </row>
    <row r="39" spans="1:27" s="2" customFormat="1" x14ac:dyDescent="0.2">
      <c r="A39" s="76"/>
      <c r="B39" s="77"/>
      <c r="C39" s="96"/>
      <c r="D39" s="97"/>
      <c r="E39" s="96"/>
      <c r="F39" s="97"/>
      <c r="G39" s="96"/>
      <c r="H39" s="97"/>
      <c r="I39" s="96"/>
      <c r="J39" s="97"/>
      <c r="K39" s="96"/>
      <c r="L39" s="99"/>
      <c r="M39" s="99"/>
      <c r="N39" s="99"/>
      <c r="O39" s="99"/>
      <c r="P39" s="99"/>
      <c r="Q39" s="99"/>
      <c r="R39" s="97"/>
      <c r="S39" s="76"/>
      <c r="T39" s="77"/>
      <c r="U39" s="77"/>
      <c r="V39" s="77"/>
      <c r="W39" s="77"/>
      <c r="X39" s="77"/>
      <c r="Y39" s="77"/>
      <c r="Z39" s="78"/>
      <c r="AA39" s="1"/>
    </row>
    <row r="40" spans="1:27" s="1" customFormat="1" ht="18.75" x14ac:dyDescent="0.2">
      <c r="A40" s="42">
        <f>S34+1</f>
        <v>44556</v>
      </c>
      <c r="B40" s="12"/>
      <c r="C40" s="43">
        <f>A40+1</f>
        <v>44557</v>
      </c>
      <c r="D40" s="11"/>
      <c r="E40" s="43">
        <f>C40+1</f>
        <v>44558</v>
      </c>
      <c r="F40" s="11"/>
      <c r="G40" s="43">
        <f>E40+1</f>
        <v>44559</v>
      </c>
      <c r="H40" s="11"/>
      <c r="I40" s="43">
        <f>G40+1</f>
        <v>44560</v>
      </c>
      <c r="J40" s="11"/>
      <c r="K40" s="82">
        <f>I40+1</f>
        <v>44561</v>
      </c>
      <c r="L40" s="83"/>
      <c r="M40" s="84"/>
      <c r="N40" s="84"/>
      <c r="O40" s="84"/>
      <c r="P40" s="84"/>
      <c r="Q40" s="84"/>
      <c r="R40" s="85"/>
      <c r="S40" s="86">
        <f>K40+1</f>
        <v>44562</v>
      </c>
      <c r="T40" s="87"/>
      <c r="U40" s="88"/>
      <c r="V40" s="88"/>
      <c r="W40" s="88"/>
      <c r="X40" s="88"/>
      <c r="Y40" s="88"/>
      <c r="Z40" s="89"/>
    </row>
    <row r="41" spans="1:27" s="1" customFormat="1" x14ac:dyDescent="0.2">
      <c r="A41" s="79"/>
      <c r="B41" s="80"/>
      <c r="C41" s="91"/>
      <c r="D41" s="92"/>
      <c r="E41" s="91"/>
      <c r="F41" s="92"/>
      <c r="G41" s="91"/>
      <c r="H41" s="92"/>
      <c r="I41" s="91"/>
      <c r="J41" s="92"/>
      <c r="K41" s="91"/>
      <c r="L41" s="98"/>
      <c r="M41" s="98"/>
      <c r="N41" s="98"/>
      <c r="O41" s="98"/>
      <c r="P41" s="98"/>
      <c r="Q41" s="98"/>
      <c r="R41" s="92"/>
      <c r="S41" s="79"/>
      <c r="T41" s="80"/>
      <c r="U41" s="80"/>
      <c r="V41" s="80"/>
      <c r="W41" s="80"/>
      <c r="X41" s="80"/>
      <c r="Y41" s="80"/>
      <c r="Z41" s="81"/>
    </row>
    <row r="42" spans="1:27" s="1" customFormat="1" ht="46.5" customHeight="1" x14ac:dyDescent="0.2">
      <c r="A42" s="79"/>
      <c r="B42" s="80"/>
      <c r="C42" s="178" t="s">
        <v>78</v>
      </c>
      <c r="D42" s="207"/>
      <c r="E42" s="178" t="s">
        <v>75</v>
      </c>
      <c r="F42" s="179"/>
      <c r="G42" s="178" t="s">
        <v>76</v>
      </c>
      <c r="H42" s="179"/>
      <c r="I42" s="91"/>
      <c r="J42" s="92"/>
      <c r="K42" s="138"/>
      <c r="L42" s="167"/>
      <c r="M42" s="167"/>
      <c r="N42" s="167"/>
      <c r="O42" s="167"/>
      <c r="P42" s="167"/>
      <c r="Q42" s="167"/>
      <c r="R42" s="139"/>
      <c r="S42" s="79"/>
      <c r="T42" s="80"/>
      <c r="U42" s="80"/>
      <c r="V42" s="80"/>
      <c r="W42" s="80"/>
      <c r="X42" s="80"/>
      <c r="Y42" s="80"/>
      <c r="Z42" s="81"/>
    </row>
    <row r="43" spans="1:27" s="1" customFormat="1" ht="45.75" customHeight="1" x14ac:dyDescent="0.2">
      <c r="A43" s="79"/>
      <c r="B43" s="80"/>
      <c r="C43" s="91"/>
      <c r="D43" s="92"/>
      <c r="E43" s="173" t="s">
        <v>92</v>
      </c>
      <c r="F43" s="174"/>
      <c r="G43" s="91"/>
      <c r="H43" s="92"/>
      <c r="I43" s="91"/>
      <c r="J43" s="92"/>
      <c r="K43" s="91"/>
      <c r="L43" s="98"/>
      <c r="M43" s="98"/>
      <c r="N43" s="98"/>
      <c r="O43" s="98"/>
      <c r="P43" s="98"/>
      <c r="Q43" s="98"/>
      <c r="R43" s="92"/>
      <c r="S43" s="79"/>
      <c r="T43" s="80"/>
      <c r="U43" s="80"/>
      <c r="V43" s="80"/>
      <c r="W43" s="80"/>
      <c r="X43" s="80"/>
      <c r="Y43" s="80"/>
      <c r="Z43" s="81"/>
    </row>
    <row r="44" spans="1:27" s="1" customFormat="1" x14ac:dyDescent="0.2">
      <c r="A44" s="79"/>
      <c r="B44" s="80"/>
      <c r="C44" s="91"/>
      <c r="D44" s="92"/>
      <c r="E44" s="91"/>
      <c r="F44" s="92"/>
      <c r="G44" s="91"/>
      <c r="H44" s="92"/>
      <c r="I44" s="91"/>
      <c r="J44" s="92"/>
      <c r="K44" s="91"/>
      <c r="L44" s="98"/>
      <c r="M44" s="98"/>
      <c r="N44" s="98"/>
      <c r="O44" s="98"/>
      <c r="P44" s="98"/>
      <c r="Q44" s="98"/>
      <c r="R44" s="92"/>
      <c r="S44" s="79"/>
      <c r="T44" s="80"/>
      <c r="U44" s="80"/>
      <c r="V44" s="80"/>
      <c r="W44" s="80"/>
      <c r="X44" s="80"/>
      <c r="Y44" s="80"/>
      <c r="Z44" s="81"/>
    </row>
    <row r="45" spans="1:27" s="2" customFormat="1" x14ac:dyDescent="0.2">
      <c r="A45" s="76"/>
      <c r="B45" s="77"/>
      <c r="C45" s="96"/>
      <c r="D45" s="97"/>
      <c r="E45" s="96"/>
      <c r="F45" s="97"/>
      <c r="G45" s="96"/>
      <c r="H45" s="97"/>
      <c r="I45" s="96"/>
      <c r="J45" s="97"/>
      <c r="K45" s="96"/>
      <c r="L45" s="99"/>
      <c r="M45" s="99"/>
      <c r="N45" s="99"/>
      <c r="O45" s="99"/>
      <c r="P45" s="99"/>
      <c r="Q45" s="99"/>
      <c r="R45" s="97"/>
      <c r="S45" s="76"/>
      <c r="T45" s="77"/>
      <c r="U45" s="77"/>
      <c r="V45" s="77"/>
      <c r="W45" s="77"/>
      <c r="X45" s="77"/>
      <c r="Y45" s="77"/>
      <c r="Z45" s="78"/>
      <c r="AA45" s="1"/>
    </row>
    <row r="46" spans="1:27" ht="18.75" x14ac:dyDescent="0.2">
      <c r="A46" s="42">
        <f>S40+1</f>
        <v>44563</v>
      </c>
      <c r="B46" s="12"/>
      <c r="C46" s="43">
        <f>A46+1</f>
        <v>44564</v>
      </c>
      <c r="D46" s="11"/>
      <c r="E46" s="13" t="s">
        <v>0</v>
      </c>
      <c r="F46" s="14"/>
      <c r="G46" s="14"/>
      <c r="H46" s="14"/>
      <c r="I46" s="14"/>
      <c r="J46" s="14"/>
      <c r="K46" s="14"/>
      <c r="L46" s="14"/>
      <c r="M46" s="14"/>
      <c r="N46" s="14"/>
      <c r="O46" s="14"/>
      <c r="P46" s="14"/>
      <c r="Q46" s="14"/>
      <c r="R46" s="14"/>
      <c r="S46" s="14"/>
      <c r="T46" s="14"/>
      <c r="U46" s="14"/>
      <c r="V46" s="14"/>
      <c r="W46" s="14"/>
      <c r="X46" s="14"/>
      <c r="Y46" s="14"/>
      <c r="Z46" s="9"/>
    </row>
    <row r="47" spans="1:27" x14ac:dyDescent="0.2">
      <c r="A47" s="79"/>
      <c r="B47" s="80"/>
      <c r="C47" s="91"/>
      <c r="D47" s="92"/>
      <c r="E47" s="15"/>
      <c r="F47" s="6"/>
      <c r="G47" s="6"/>
      <c r="H47" s="6"/>
      <c r="I47" s="6"/>
      <c r="J47" s="6"/>
      <c r="K47" s="6"/>
      <c r="L47" s="6"/>
      <c r="M47" s="6"/>
      <c r="N47" s="6"/>
      <c r="O47" s="6"/>
      <c r="P47" s="6"/>
      <c r="Q47" s="6"/>
      <c r="R47" s="6"/>
      <c r="S47" s="6"/>
      <c r="T47" s="6"/>
      <c r="U47" s="6"/>
      <c r="V47" s="6"/>
      <c r="W47" s="6"/>
      <c r="X47" s="6"/>
      <c r="Y47" s="6"/>
      <c r="Z47" s="8"/>
    </row>
    <row r="48" spans="1:27" x14ac:dyDescent="0.2">
      <c r="A48" s="79"/>
      <c r="B48" s="80"/>
      <c r="C48" s="91"/>
      <c r="D48" s="92"/>
      <c r="E48" s="15"/>
      <c r="F48" s="6"/>
      <c r="G48" s="6"/>
      <c r="H48" s="6"/>
      <c r="I48" s="6"/>
      <c r="J48" s="6"/>
      <c r="K48" s="6"/>
      <c r="L48" s="6"/>
      <c r="M48" s="6"/>
      <c r="N48" s="6"/>
      <c r="O48" s="6"/>
      <c r="P48" s="6"/>
      <c r="Q48" s="6"/>
      <c r="R48" s="6"/>
      <c r="S48" s="6"/>
      <c r="T48" s="6"/>
      <c r="U48" s="6"/>
      <c r="V48" s="6"/>
      <c r="W48" s="6"/>
      <c r="X48" s="6"/>
      <c r="Y48" s="6"/>
      <c r="Z48" s="7"/>
    </row>
    <row r="49" spans="1:26" x14ac:dyDescent="0.2">
      <c r="A49" s="79"/>
      <c r="B49" s="80"/>
      <c r="C49" s="91"/>
      <c r="D49" s="92"/>
      <c r="E49" s="15"/>
      <c r="F49" s="6"/>
      <c r="G49" s="6"/>
      <c r="H49" s="6"/>
      <c r="I49" s="6"/>
      <c r="J49" s="6"/>
      <c r="K49" s="6"/>
      <c r="L49" s="6"/>
      <c r="M49" s="6"/>
      <c r="N49" s="6"/>
      <c r="O49" s="6"/>
      <c r="P49" s="6"/>
      <c r="Q49" s="6"/>
      <c r="R49" s="6"/>
      <c r="S49" s="6"/>
      <c r="T49" s="6"/>
      <c r="U49" s="6"/>
      <c r="V49" s="6"/>
      <c r="W49" s="6"/>
      <c r="X49" s="6"/>
      <c r="Y49" s="6"/>
      <c r="Z49" s="7"/>
    </row>
    <row r="50" spans="1:26" x14ac:dyDescent="0.2">
      <c r="A50" s="79"/>
      <c r="B50" s="80"/>
      <c r="C50" s="91"/>
      <c r="D50" s="92"/>
      <c r="E50" s="15"/>
      <c r="F50" s="6"/>
      <c r="G50" s="6"/>
      <c r="H50" s="6"/>
      <c r="I50" s="6"/>
      <c r="J50" s="6"/>
      <c r="K50" s="132" t="s">
        <v>1</v>
      </c>
      <c r="L50" s="132"/>
      <c r="M50" s="132"/>
      <c r="N50" s="132"/>
      <c r="O50" s="132"/>
      <c r="P50" s="132"/>
      <c r="Q50" s="132"/>
      <c r="R50" s="132"/>
      <c r="S50" s="132"/>
      <c r="T50" s="132"/>
      <c r="U50" s="132"/>
      <c r="V50" s="132"/>
      <c r="W50" s="132"/>
      <c r="X50" s="132"/>
      <c r="Y50" s="132"/>
      <c r="Z50" s="133"/>
    </row>
    <row r="51" spans="1:26" s="1" customFormat="1" x14ac:dyDescent="0.2">
      <c r="A51" s="76"/>
      <c r="B51" s="77"/>
      <c r="C51" s="96"/>
      <c r="D51" s="97"/>
      <c r="E51" s="16"/>
      <c r="F51" s="17"/>
      <c r="G51" s="17"/>
      <c r="H51" s="17"/>
      <c r="I51" s="17"/>
      <c r="J51" s="17"/>
      <c r="K51" s="130" t="s">
        <v>2</v>
      </c>
      <c r="L51" s="130"/>
      <c r="M51" s="130"/>
      <c r="N51" s="130"/>
      <c r="O51" s="130"/>
      <c r="P51" s="130"/>
      <c r="Q51" s="130"/>
      <c r="R51" s="130"/>
      <c r="S51" s="130"/>
      <c r="T51" s="130"/>
      <c r="U51" s="130"/>
      <c r="V51" s="130"/>
      <c r="W51" s="130"/>
      <c r="X51" s="130"/>
      <c r="Y51" s="130"/>
      <c r="Z51" s="131"/>
    </row>
  </sheetData>
  <mergeCells count="218">
    <mergeCell ref="A50:B50"/>
    <mergeCell ref="C50:D50"/>
    <mergeCell ref="K50:Z50"/>
    <mergeCell ref="A51:B51"/>
    <mergeCell ref="C51:D51"/>
    <mergeCell ref="K51:Z51"/>
    <mergeCell ref="S45:Z45"/>
    <mergeCell ref="A47:B47"/>
    <mergeCell ref="C47:D47"/>
    <mergeCell ref="A48:B48"/>
    <mergeCell ref="C48:D48"/>
    <mergeCell ref="A49:B49"/>
    <mergeCell ref="C49:D49"/>
    <mergeCell ref="A45:B45"/>
    <mergeCell ref="C45:D45"/>
    <mergeCell ref="E45:F45"/>
    <mergeCell ref="G45:H45"/>
    <mergeCell ref="I45:J45"/>
    <mergeCell ref="K45:R45"/>
    <mergeCell ref="A42:B42"/>
    <mergeCell ref="C42:D42"/>
    <mergeCell ref="E42:F42"/>
    <mergeCell ref="G42:H42"/>
    <mergeCell ref="I42:J42"/>
    <mergeCell ref="K42:R42"/>
    <mergeCell ref="S42:Z42"/>
    <mergeCell ref="S43:Z43"/>
    <mergeCell ref="A44:B44"/>
    <mergeCell ref="C44:D44"/>
    <mergeCell ref="E44:F44"/>
    <mergeCell ref="G44:H44"/>
    <mergeCell ref="I44:J44"/>
    <mergeCell ref="K44:R44"/>
    <mergeCell ref="S44:Z44"/>
    <mergeCell ref="A43:B43"/>
    <mergeCell ref="C43:D43"/>
    <mergeCell ref="E43:F43"/>
    <mergeCell ref="G43:H43"/>
    <mergeCell ref="I43:J43"/>
    <mergeCell ref="K43:R43"/>
    <mergeCell ref="S39:Z39"/>
    <mergeCell ref="K40:L40"/>
    <mergeCell ref="M40:R40"/>
    <mergeCell ref="S40:T40"/>
    <mergeCell ref="U40:Z40"/>
    <mergeCell ref="A41:B41"/>
    <mergeCell ref="C41:D41"/>
    <mergeCell ref="E41:F41"/>
    <mergeCell ref="G41:H41"/>
    <mergeCell ref="I41:J41"/>
    <mergeCell ref="A39:B39"/>
    <mergeCell ref="C39:D39"/>
    <mergeCell ref="E39:F39"/>
    <mergeCell ref="G39:H39"/>
    <mergeCell ref="I39:J39"/>
    <mergeCell ref="K39:R39"/>
    <mergeCell ref="K41:R41"/>
    <mergeCell ref="S41:Z41"/>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7:Z17"/>
    <mergeCell ref="A18:B18"/>
    <mergeCell ref="C18:D18"/>
    <mergeCell ref="E18:F18"/>
    <mergeCell ref="G18:H18"/>
    <mergeCell ref="I18:J18"/>
    <mergeCell ref="K18:R18"/>
    <mergeCell ref="S18:Z18"/>
    <mergeCell ref="K16:L16"/>
    <mergeCell ref="M16:R16"/>
    <mergeCell ref="S16:T16"/>
    <mergeCell ref="U16:Z16"/>
    <mergeCell ref="A17:B17"/>
    <mergeCell ref="C17:D17"/>
    <mergeCell ref="E17:F17"/>
    <mergeCell ref="G17:H17"/>
    <mergeCell ref="I17:J17"/>
    <mergeCell ref="K17:R17"/>
    <mergeCell ref="E2:X3"/>
    <mergeCell ref="A7:H13"/>
    <mergeCell ref="K7:Q7"/>
    <mergeCell ref="S7:Y7"/>
    <mergeCell ref="A15:B15"/>
    <mergeCell ref="C15:D15"/>
    <mergeCell ref="E15:F15"/>
    <mergeCell ref="G15:H15"/>
    <mergeCell ref="I15:J15"/>
    <mergeCell ref="K15:R15"/>
    <mergeCell ref="S15:Z15"/>
  </mergeCells>
  <conditionalFormatting sqref="A16 C16 E16 G16 K16 S16 A22 C22 E22 G22 K22 S22 A28 C28 E28 G28 K28 S28 A34 C34 E34 G34 K34 S34 A40 C40 E40 G40 K40 S40 A46 C46 I22 I28 I34 I40">
    <cfRule type="expression" dxfId="3" priority="3">
      <formula>MONTH(A16)&lt;&gt;MONTH($A$7)</formula>
    </cfRule>
    <cfRule type="expression" dxfId="2" priority="4">
      <formula>OR(WEEKDAY(A16,1)=1,WEEKDAY(A16,1)=7)</formula>
    </cfRule>
  </conditionalFormatting>
  <conditionalFormatting sqref="I16">
    <cfRule type="expression" dxfId="1" priority="1">
      <formula>MONTH(I16)&lt;&gt;MONTH($A$7)</formula>
    </cfRule>
    <cfRule type="expression" dxfId="0" priority="2">
      <formula>OR(WEEKDAY(I16,1)=1,WEEKDAY(I16,1)=7)</formula>
    </cfRule>
  </conditionalFormatting>
  <hyperlinks>
    <hyperlink ref="K51" r:id="rId1" xr:uid="{00000000-0004-0000-0B00-000000000000}"/>
    <hyperlink ref="K50:Z50" r:id="rId2" display="Calendar Templates by Vertex42" xr:uid="{00000000-0004-0000-0B00-000001000000}"/>
    <hyperlink ref="K51:Z51" r:id="rId3" display="https://www.vertex42.com/calendars/" xr:uid="{00000000-0004-0000-0B00-000002000000}"/>
  </hyperlinks>
  <pageMargins left="0.5" right="0.5" top="0.5" bottom="0.5" header="0.3" footer="0.3"/>
  <pageSetup paperSize="9" orientation="portrait" r:id="rId4"/>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D15"/>
  <sheetViews>
    <sheetView showGridLines="0" zoomScaleNormal="100" workbookViewId="0"/>
  </sheetViews>
  <sheetFormatPr baseColWidth="10" defaultColWidth="9.140625" defaultRowHeight="12.75" x14ac:dyDescent="0.2"/>
  <cols>
    <col min="1" max="1" width="2.85546875" style="26" customWidth="1"/>
    <col min="2" max="2" width="87.140625" style="25" customWidth="1"/>
    <col min="3" max="16384" width="9.140625" style="26"/>
  </cols>
  <sheetData>
    <row r="1" spans="2:4" ht="46.5" customHeight="1" x14ac:dyDescent="0.2">
      <c r="D1" s="27"/>
    </row>
    <row r="2" spans="2:4" s="30" customFormat="1" ht="15.75" x14ac:dyDescent="0.2">
      <c r="B2" s="28" t="s">
        <v>3</v>
      </c>
      <c r="C2" s="28"/>
      <c r="D2" s="29"/>
    </row>
    <row r="3" spans="2:4" s="29" customFormat="1" ht="13.5" customHeight="1" x14ac:dyDescent="0.2">
      <c r="B3" s="31" t="s">
        <v>2</v>
      </c>
      <c r="C3" s="31"/>
    </row>
    <row r="5" spans="2:4" s="33" customFormat="1" ht="26.25" x14ac:dyDescent="0.4">
      <c r="B5" s="32" t="s">
        <v>15</v>
      </c>
    </row>
    <row r="6" spans="2:4" ht="90" x14ac:dyDescent="0.2">
      <c r="B6" s="34" t="s">
        <v>16</v>
      </c>
    </row>
    <row r="7" spans="2:4" ht="15" x14ac:dyDescent="0.2">
      <c r="B7" s="35"/>
    </row>
    <row r="8" spans="2:4" s="33" customFormat="1" ht="26.25" x14ac:dyDescent="0.4">
      <c r="B8" s="32" t="s">
        <v>17</v>
      </c>
    </row>
    <row r="9" spans="2:4" ht="15" x14ac:dyDescent="0.2">
      <c r="B9" s="34" t="s">
        <v>18</v>
      </c>
    </row>
    <row r="10" spans="2:4" ht="14.25" x14ac:dyDescent="0.2">
      <c r="B10" s="36" t="s">
        <v>17</v>
      </c>
    </row>
    <row r="11" spans="2:4" ht="15" x14ac:dyDescent="0.2">
      <c r="B11" s="35"/>
    </row>
    <row r="12" spans="2:4" s="33" customFormat="1" ht="26.25" x14ac:dyDescent="0.4">
      <c r="B12" s="32" t="s">
        <v>19</v>
      </c>
    </row>
    <row r="13" spans="2:4" ht="75" x14ac:dyDescent="0.2">
      <c r="B13" s="34" t="s">
        <v>20</v>
      </c>
    </row>
    <row r="14" spans="2:4" ht="15" x14ac:dyDescent="0.2">
      <c r="B14" s="35"/>
    </row>
    <row r="15" spans="2:4" ht="90" x14ac:dyDescent="0.2">
      <c r="B15" s="34" t="s">
        <v>21</v>
      </c>
    </row>
  </sheetData>
  <hyperlinks>
    <hyperlink ref="B10" r:id="rId1" xr:uid="{00000000-0004-0000-0C00-000000000000}"/>
    <hyperlink ref="B2" r:id="rId2" xr:uid="{00000000-0004-0000-0C00-000001000000}"/>
    <hyperlink ref="B3" r:id="rId3" xr:uid="{00000000-0004-0000-0C00-000002000000}"/>
  </hyperlinks>
  <pageMargins left="0.5" right="0.5" top="0.5" bottom="0.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B50"/>
  <sheetViews>
    <sheetView showGridLines="0" workbookViewId="0">
      <selection activeCell="E5" sqref="E5"/>
    </sheetView>
  </sheetViews>
  <sheetFormatPr baseColWidth="10" defaultColWidth="9.140625" defaultRowHeight="12.75" x14ac:dyDescent="0.2"/>
  <cols>
    <col min="1" max="1" width="5.28515625" customWidth="1"/>
    <col min="2" max="2" width="16.28515625" customWidth="1"/>
    <col min="3" max="3" width="5.28515625" customWidth="1"/>
    <col min="4" max="4" width="16.28515625" customWidth="1"/>
    <col min="5" max="5" width="5.28515625" customWidth="1"/>
    <col min="6" max="6" width="16.28515625" customWidth="1"/>
    <col min="7" max="7" width="5.28515625" customWidth="1"/>
    <col min="8" max="8" width="16.28515625" customWidth="1"/>
    <col min="9" max="9" width="5.28515625" customWidth="1"/>
    <col min="10" max="10" width="16.28515625" customWidth="1"/>
    <col min="11" max="17" width="2.85546875" customWidth="1"/>
    <col min="18" max="18" width="1.5703125" customWidth="1"/>
    <col min="19" max="25" width="2.85546875" customWidth="1"/>
    <col min="26" max="26" width="1.5703125" customWidth="1"/>
    <col min="27" max="27" width="15.7109375" customWidth="1"/>
  </cols>
  <sheetData>
    <row r="2" spans="1:28" ht="15.75" customHeight="1" x14ac:dyDescent="0.2">
      <c r="E2" s="75" t="s">
        <v>44</v>
      </c>
      <c r="F2" s="75"/>
      <c r="G2" s="75"/>
      <c r="H2" s="75"/>
      <c r="I2" s="75"/>
      <c r="J2" s="75"/>
      <c r="K2" s="75"/>
      <c r="L2" s="75"/>
      <c r="M2" s="75"/>
      <c r="N2" s="75"/>
      <c r="O2" s="75"/>
      <c r="P2" s="75"/>
      <c r="Q2" s="75"/>
      <c r="R2" s="75"/>
      <c r="S2" s="75"/>
      <c r="T2" s="75"/>
      <c r="U2" s="75"/>
      <c r="V2" s="75"/>
      <c r="W2" s="75"/>
      <c r="X2" s="75"/>
      <c r="Z2" s="51"/>
      <c r="AA2" s="51" t="s">
        <v>45</v>
      </c>
      <c r="AB2" s="51"/>
    </row>
    <row r="3" spans="1:28" ht="12.75" customHeight="1" x14ac:dyDescent="0.2">
      <c r="E3" s="75"/>
      <c r="F3" s="75"/>
      <c r="G3" s="75"/>
      <c r="H3" s="75"/>
      <c r="I3" s="75"/>
      <c r="J3" s="75"/>
      <c r="K3" s="75"/>
      <c r="L3" s="75"/>
      <c r="M3" s="75"/>
      <c r="N3" s="75"/>
      <c r="O3" s="75"/>
      <c r="P3" s="75"/>
      <c r="Q3" s="75"/>
      <c r="R3" s="75"/>
      <c r="S3" s="75"/>
      <c r="T3" s="75"/>
      <c r="U3" s="75"/>
      <c r="V3" s="75"/>
      <c r="W3" s="75"/>
      <c r="X3" s="75"/>
    </row>
    <row r="5" spans="1:28" ht="21.75" customHeight="1" x14ac:dyDescent="0.2"/>
    <row r="6" spans="1:28" s="3" customFormat="1" ht="15" customHeight="1" x14ac:dyDescent="0.2">
      <c r="A6" s="134">
        <f>DATE('1'!AD23,'1'!AD25+1,1)</f>
        <v>44228</v>
      </c>
      <c r="B6" s="134"/>
      <c r="C6" s="134"/>
      <c r="D6" s="134"/>
      <c r="E6" s="134"/>
      <c r="F6" s="134"/>
      <c r="G6" s="134"/>
      <c r="H6" s="134"/>
      <c r="I6" s="41"/>
      <c r="J6" s="41"/>
      <c r="K6" s="124">
        <f>DATE(YEAR(A6),MONTH(A6)-1,1)</f>
        <v>44197</v>
      </c>
      <c r="L6" s="124"/>
      <c r="M6" s="124"/>
      <c r="N6" s="124"/>
      <c r="O6" s="124"/>
      <c r="P6" s="124"/>
      <c r="Q6" s="124"/>
      <c r="S6" s="124">
        <f>DATE(YEAR(A6),MONTH(A6)+1,1)</f>
        <v>44256</v>
      </c>
      <c r="T6" s="124"/>
      <c r="U6" s="124"/>
      <c r="V6" s="124"/>
      <c r="W6" s="124"/>
      <c r="X6" s="124"/>
      <c r="Y6" s="124"/>
    </row>
    <row r="7" spans="1:28" s="3" customFormat="1" ht="11.25" customHeight="1" x14ac:dyDescent="0.2">
      <c r="A7" s="134"/>
      <c r="B7" s="134"/>
      <c r="C7" s="134"/>
      <c r="D7" s="134"/>
      <c r="E7" s="134"/>
      <c r="F7" s="134"/>
      <c r="G7" s="134"/>
      <c r="H7" s="134"/>
      <c r="I7" s="41"/>
      <c r="J7" s="41"/>
      <c r="K7" s="18" t="str">
        <f>INDEX({"Do";"Lu";"Ma";"Mi";"Ju";"Vi";"Sá"},1+MOD(start_day+1-2,7))</f>
        <v>Do</v>
      </c>
      <c r="L7" s="18" t="str">
        <f>INDEX({"Do";"Lu";"Ma";"Mi";"Ju";"Vi";"Sá"},1+MOD(start_day+2-2,7))</f>
        <v>Lu</v>
      </c>
      <c r="M7" s="18" t="str">
        <f>INDEX({"Do";"Lu";"Ma";"Mi";"Ju";"Vi";"Sá"},1+MOD(start_day+3-2,7))</f>
        <v>Ma</v>
      </c>
      <c r="N7" s="18" t="str">
        <f>INDEX({"Do";"Lu";"Ma";"Mi";"Ju";"Vi";"Sá"},1+MOD(start_day+4-2,7))</f>
        <v>Mi</v>
      </c>
      <c r="O7" s="18" t="str">
        <f>INDEX({"Do";"Lu";"Ma";"Mi";"Ju";"Vi";"Sá"},1+MOD(start_day+5-2,7))</f>
        <v>Ju</v>
      </c>
      <c r="P7" s="18" t="str">
        <f>INDEX({"Do";"Lu";"Ma";"Mi";"Ju";"Vi";"Sá"},1+MOD(start_day+6-2,7))</f>
        <v>Vi</v>
      </c>
      <c r="Q7" s="18" t="str">
        <f>INDEX({"Do";"Lu";"Ma";"Mi";"Ju";"Vi";"Sá"},1+MOD(start_day+7-2,7))</f>
        <v>Sá</v>
      </c>
      <c r="S7" s="18" t="str">
        <f>INDEX({"Do";"Lu";"Ma";"Mi";"Ju";"Vi";"Sá"},1+MOD(start_day+1-2,7))</f>
        <v>Do</v>
      </c>
      <c r="T7" s="18" t="str">
        <f>INDEX({"Do";"Lu";"Ma";"Mi";"Ju";"Vi";"Sá"},1+MOD(start_day+2-2,7))</f>
        <v>Lu</v>
      </c>
      <c r="U7" s="18" t="str">
        <f>INDEX({"Do";"Lu";"Ma";"Mi";"Ju";"Vi";"Sá"},1+MOD(start_day+3-2,7))</f>
        <v>Ma</v>
      </c>
      <c r="V7" s="18" t="str">
        <f>INDEX({"Do";"Lu";"Ma";"Mi";"Ju";"Vi";"Sá"},1+MOD(start_day+4-2,7))</f>
        <v>Mi</v>
      </c>
      <c r="W7" s="18" t="str">
        <f>INDEX({"Do";"Lu";"Ma";"Mi";"Ju";"Vi";"Sá"},1+MOD(start_day+5-2,7))</f>
        <v>Ju</v>
      </c>
      <c r="X7" s="18" t="str">
        <f>INDEX({"Do";"Lu";"Ma";"Mi";"Ju";"Vi";"Sá"},1+MOD(start_day+6-2,7))</f>
        <v>Vi</v>
      </c>
      <c r="Y7" s="18" t="str">
        <f>INDEX({"Do";"Lu";"Ma";"Mi";"Ju";"Vi";"Sá"},1+MOD(start_day+7-2,7))</f>
        <v>Sá</v>
      </c>
    </row>
    <row r="8" spans="1:28" s="4" customFormat="1" ht="9" customHeight="1" x14ac:dyDescent="0.2">
      <c r="A8" s="134"/>
      <c r="B8" s="134"/>
      <c r="C8" s="134"/>
      <c r="D8" s="134"/>
      <c r="E8" s="134"/>
      <c r="F8" s="134"/>
      <c r="G8" s="134"/>
      <c r="H8" s="134"/>
      <c r="I8" s="41"/>
      <c r="J8" s="41"/>
      <c r="K8" s="44" t="str">
        <f t="shared" ref="K8:Q13" si="0">IF(MONTH($K$6)&lt;&gt;MONTH($K$6-(WEEKDAY($K$6,1)-(start_day-1))-IF((WEEKDAY($K$6,1)-(start_day-1))&lt;=0,7,0)+(ROW(K8)-ROW($K$8))*7+(COLUMN(K8)-COLUMN($K$8)+1)),"",$K$6-(WEEKDAY($K$6,1)-(start_day-1))-IF((WEEKDAY($K$6,1)-(start_day-1))&lt;=0,7,0)+(ROW(K8)-ROW($K$8))*7+(COLUMN(K8)-COLUMN($K$8)+1))</f>
        <v/>
      </c>
      <c r="L8" s="44" t="str">
        <f t="shared" si="0"/>
        <v/>
      </c>
      <c r="M8" s="44" t="str">
        <f t="shared" si="0"/>
        <v/>
      </c>
      <c r="N8" s="44" t="str">
        <f t="shared" si="0"/>
        <v/>
      </c>
      <c r="O8" s="44" t="str">
        <f t="shared" si="0"/>
        <v/>
      </c>
      <c r="P8" s="44">
        <f t="shared" si="0"/>
        <v>44197</v>
      </c>
      <c r="Q8" s="44">
        <f t="shared" si="0"/>
        <v>44198</v>
      </c>
      <c r="R8" s="3"/>
      <c r="S8" s="44" t="str">
        <f t="shared" ref="S8:Y13" si="1">IF(MONTH($S$6)&lt;&gt;MONTH($S$6-(WEEKDAY($S$6,1)-(start_day-1))-IF((WEEKDAY($S$6,1)-(start_day-1))&lt;=0,7,0)+(ROW(S8)-ROW($S$8))*7+(COLUMN(S8)-COLUMN($S$8)+1)),"",$S$6-(WEEKDAY($S$6,1)-(start_day-1))-IF((WEEKDAY($S$6,1)-(start_day-1))&lt;=0,7,0)+(ROW(S8)-ROW($S$8))*7+(COLUMN(S8)-COLUMN($S$8)+1))</f>
        <v/>
      </c>
      <c r="T8" s="44">
        <f t="shared" si="1"/>
        <v>44256</v>
      </c>
      <c r="U8" s="44">
        <f t="shared" si="1"/>
        <v>44257</v>
      </c>
      <c r="V8" s="44">
        <f t="shared" si="1"/>
        <v>44258</v>
      </c>
      <c r="W8" s="44">
        <f t="shared" si="1"/>
        <v>44259</v>
      </c>
      <c r="X8" s="44">
        <f t="shared" si="1"/>
        <v>44260</v>
      </c>
      <c r="Y8" s="44">
        <f t="shared" si="1"/>
        <v>44261</v>
      </c>
    </row>
    <row r="9" spans="1:28" s="4" customFormat="1" ht="9" customHeight="1" x14ac:dyDescent="0.2">
      <c r="A9" s="134"/>
      <c r="B9" s="134"/>
      <c r="C9" s="134"/>
      <c r="D9" s="134"/>
      <c r="E9" s="134"/>
      <c r="F9" s="134"/>
      <c r="G9" s="134"/>
      <c r="H9" s="134"/>
      <c r="I9" s="41"/>
      <c r="J9" s="41"/>
      <c r="K9" s="44">
        <f t="shared" si="0"/>
        <v>44199</v>
      </c>
      <c r="L9" s="44">
        <f t="shared" si="0"/>
        <v>44200</v>
      </c>
      <c r="M9" s="44">
        <f t="shared" si="0"/>
        <v>44201</v>
      </c>
      <c r="N9" s="44">
        <f t="shared" si="0"/>
        <v>44202</v>
      </c>
      <c r="O9" s="44">
        <f t="shared" si="0"/>
        <v>44203</v>
      </c>
      <c r="P9" s="44">
        <f t="shared" si="0"/>
        <v>44204</v>
      </c>
      <c r="Q9" s="44">
        <f t="shared" si="0"/>
        <v>44205</v>
      </c>
      <c r="R9" s="3"/>
      <c r="S9" s="44">
        <f t="shared" si="1"/>
        <v>44262</v>
      </c>
      <c r="T9" s="44">
        <f t="shared" si="1"/>
        <v>44263</v>
      </c>
      <c r="U9" s="44">
        <f t="shared" si="1"/>
        <v>44264</v>
      </c>
      <c r="V9" s="44">
        <f t="shared" si="1"/>
        <v>44265</v>
      </c>
      <c r="W9" s="44">
        <f t="shared" si="1"/>
        <v>44266</v>
      </c>
      <c r="X9" s="44">
        <f t="shared" si="1"/>
        <v>44267</v>
      </c>
      <c r="Y9" s="44">
        <f t="shared" si="1"/>
        <v>44268</v>
      </c>
    </row>
    <row r="10" spans="1:28" s="4" customFormat="1" ht="9" customHeight="1" x14ac:dyDescent="0.2">
      <c r="A10" s="134"/>
      <c r="B10" s="134"/>
      <c r="C10" s="134"/>
      <c r="D10" s="134"/>
      <c r="E10" s="134"/>
      <c r="F10" s="134"/>
      <c r="G10" s="134"/>
      <c r="H10" s="134"/>
      <c r="I10" s="41"/>
      <c r="J10" s="41"/>
      <c r="K10" s="44">
        <f t="shared" si="0"/>
        <v>44206</v>
      </c>
      <c r="L10" s="44">
        <f t="shared" si="0"/>
        <v>44207</v>
      </c>
      <c r="M10" s="44">
        <f t="shared" si="0"/>
        <v>44208</v>
      </c>
      <c r="N10" s="44">
        <f t="shared" si="0"/>
        <v>44209</v>
      </c>
      <c r="O10" s="44">
        <f t="shared" si="0"/>
        <v>44210</v>
      </c>
      <c r="P10" s="44">
        <f t="shared" si="0"/>
        <v>44211</v>
      </c>
      <c r="Q10" s="44">
        <f t="shared" si="0"/>
        <v>44212</v>
      </c>
      <c r="R10" s="3"/>
      <c r="S10" s="44">
        <f t="shared" si="1"/>
        <v>44269</v>
      </c>
      <c r="T10" s="44">
        <f t="shared" si="1"/>
        <v>44270</v>
      </c>
      <c r="U10" s="44">
        <f t="shared" si="1"/>
        <v>44271</v>
      </c>
      <c r="V10" s="44">
        <f t="shared" si="1"/>
        <v>44272</v>
      </c>
      <c r="W10" s="44">
        <f t="shared" si="1"/>
        <v>44273</v>
      </c>
      <c r="X10" s="44">
        <f t="shared" si="1"/>
        <v>44274</v>
      </c>
      <c r="Y10" s="44">
        <f t="shared" si="1"/>
        <v>44275</v>
      </c>
    </row>
    <row r="11" spans="1:28" s="4" customFormat="1" ht="9" customHeight="1" x14ac:dyDescent="0.2">
      <c r="A11" s="134"/>
      <c r="B11" s="134"/>
      <c r="C11" s="134"/>
      <c r="D11" s="134"/>
      <c r="E11" s="134"/>
      <c r="F11" s="134"/>
      <c r="G11" s="134"/>
      <c r="H11" s="134"/>
      <c r="I11" s="41"/>
      <c r="J11" s="41"/>
      <c r="K11" s="44">
        <f t="shared" si="0"/>
        <v>44213</v>
      </c>
      <c r="L11" s="44">
        <f t="shared" si="0"/>
        <v>44214</v>
      </c>
      <c r="M11" s="44">
        <f t="shared" si="0"/>
        <v>44215</v>
      </c>
      <c r="N11" s="44">
        <f t="shared" si="0"/>
        <v>44216</v>
      </c>
      <c r="O11" s="44">
        <f t="shared" si="0"/>
        <v>44217</v>
      </c>
      <c r="P11" s="44">
        <f t="shared" si="0"/>
        <v>44218</v>
      </c>
      <c r="Q11" s="44">
        <f t="shared" si="0"/>
        <v>44219</v>
      </c>
      <c r="R11" s="3"/>
      <c r="S11" s="44">
        <f t="shared" si="1"/>
        <v>44276</v>
      </c>
      <c r="T11" s="44">
        <f t="shared" si="1"/>
        <v>44277</v>
      </c>
      <c r="U11" s="44">
        <f t="shared" si="1"/>
        <v>44278</v>
      </c>
      <c r="V11" s="44">
        <f t="shared" si="1"/>
        <v>44279</v>
      </c>
      <c r="W11" s="44">
        <f t="shared" si="1"/>
        <v>44280</v>
      </c>
      <c r="X11" s="44">
        <f t="shared" si="1"/>
        <v>44281</v>
      </c>
      <c r="Y11" s="44">
        <f t="shared" si="1"/>
        <v>44282</v>
      </c>
    </row>
    <row r="12" spans="1:28" s="4" customFormat="1" ht="9" customHeight="1" x14ac:dyDescent="0.2">
      <c r="A12" s="134"/>
      <c r="B12" s="134"/>
      <c r="C12" s="134"/>
      <c r="D12" s="134"/>
      <c r="E12" s="134"/>
      <c r="F12" s="134"/>
      <c r="G12" s="134"/>
      <c r="H12" s="134"/>
      <c r="I12" s="41"/>
      <c r="J12" s="41"/>
      <c r="K12" s="44">
        <f t="shared" si="0"/>
        <v>44220</v>
      </c>
      <c r="L12" s="44">
        <f t="shared" si="0"/>
        <v>44221</v>
      </c>
      <c r="M12" s="44">
        <f t="shared" si="0"/>
        <v>44222</v>
      </c>
      <c r="N12" s="44">
        <f t="shared" si="0"/>
        <v>44223</v>
      </c>
      <c r="O12" s="44">
        <f t="shared" si="0"/>
        <v>44224</v>
      </c>
      <c r="P12" s="44">
        <f t="shared" si="0"/>
        <v>44225</v>
      </c>
      <c r="Q12" s="44">
        <f t="shared" si="0"/>
        <v>44226</v>
      </c>
      <c r="R12" s="3"/>
      <c r="S12" s="44">
        <f t="shared" si="1"/>
        <v>44283</v>
      </c>
      <c r="T12" s="44">
        <f t="shared" si="1"/>
        <v>44284</v>
      </c>
      <c r="U12" s="44">
        <f t="shared" si="1"/>
        <v>44285</v>
      </c>
      <c r="V12" s="44">
        <f t="shared" si="1"/>
        <v>44286</v>
      </c>
      <c r="W12" s="44" t="str">
        <f t="shared" si="1"/>
        <v/>
      </c>
      <c r="X12" s="44" t="str">
        <f t="shared" si="1"/>
        <v/>
      </c>
      <c r="Y12" s="44" t="str">
        <f t="shared" si="1"/>
        <v/>
      </c>
    </row>
    <row r="13" spans="1:28" s="5" customFormat="1" ht="9" customHeight="1" x14ac:dyDescent="0.2">
      <c r="A13" s="39"/>
      <c r="B13" s="39"/>
      <c r="C13" s="39"/>
      <c r="D13" s="39"/>
      <c r="E13" s="39"/>
      <c r="F13" s="39"/>
      <c r="G13" s="39"/>
      <c r="H13" s="39"/>
      <c r="I13" s="40"/>
      <c r="J13" s="40"/>
      <c r="K13" s="44">
        <f t="shared" si="0"/>
        <v>44227</v>
      </c>
      <c r="L13" s="44" t="str">
        <f t="shared" si="0"/>
        <v/>
      </c>
      <c r="M13" s="44" t="str">
        <f t="shared" si="0"/>
        <v/>
      </c>
      <c r="N13" s="44" t="str">
        <f t="shared" si="0"/>
        <v/>
      </c>
      <c r="O13" s="44" t="str">
        <f t="shared" si="0"/>
        <v/>
      </c>
      <c r="P13" s="44" t="str">
        <f t="shared" si="0"/>
        <v/>
      </c>
      <c r="Q13" s="44" t="str">
        <f t="shared" si="0"/>
        <v/>
      </c>
      <c r="R13" s="19"/>
      <c r="S13" s="44" t="str">
        <f t="shared" si="1"/>
        <v/>
      </c>
      <c r="T13" s="44" t="str">
        <f t="shared" si="1"/>
        <v/>
      </c>
      <c r="U13" s="44" t="str">
        <f t="shared" si="1"/>
        <v/>
      </c>
      <c r="V13" s="44" t="str">
        <f t="shared" si="1"/>
        <v/>
      </c>
      <c r="W13" s="44" t="str">
        <f t="shared" si="1"/>
        <v/>
      </c>
      <c r="X13" s="44" t="str">
        <f t="shared" si="1"/>
        <v/>
      </c>
      <c r="Y13" s="44" t="str">
        <f t="shared" si="1"/>
        <v/>
      </c>
      <c r="Z13" s="20"/>
    </row>
    <row r="14" spans="1:28" s="1" customFormat="1" ht="21" customHeight="1" x14ac:dyDescent="0.2">
      <c r="A14" s="122">
        <f>A15</f>
        <v>44227</v>
      </c>
      <c r="B14" s="123"/>
      <c r="C14" s="123">
        <f>C15</f>
        <v>44228</v>
      </c>
      <c r="D14" s="123"/>
      <c r="E14" s="123">
        <f>E15</f>
        <v>44229</v>
      </c>
      <c r="F14" s="123"/>
      <c r="G14" s="123">
        <f>G15</f>
        <v>44230</v>
      </c>
      <c r="H14" s="123"/>
      <c r="I14" s="123">
        <f>I15</f>
        <v>44231</v>
      </c>
      <c r="J14" s="123"/>
      <c r="K14" s="123">
        <f>K15</f>
        <v>44232</v>
      </c>
      <c r="L14" s="123"/>
      <c r="M14" s="123"/>
      <c r="N14" s="123"/>
      <c r="O14" s="123"/>
      <c r="P14" s="123"/>
      <c r="Q14" s="123"/>
      <c r="R14" s="123"/>
      <c r="S14" s="123">
        <f>S15</f>
        <v>44233</v>
      </c>
      <c r="T14" s="123"/>
      <c r="U14" s="123"/>
      <c r="V14" s="123"/>
      <c r="W14" s="123"/>
      <c r="X14" s="123"/>
      <c r="Y14" s="123"/>
      <c r="Z14" s="125"/>
    </row>
    <row r="15" spans="1:28" s="1" customFormat="1" ht="18.75" x14ac:dyDescent="0.2">
      <c r="A15" s="42">
        <f>$A$6-(WEEKDAY($A$6,1)-(start_day-1))-IF((WEEKDAY($A$6,1)-(start_day-1))&lt;=0,7,0)+1</f>
        <v>44227</v>
      </c>
      <c r="B15" s="12"/>
      <c r="C15" s="43">
        <f>A15+1</f>
        <v>44228</v>
      </c>
      <c r="D15" s="11"/>
      <c r="E15" s="43">
        <f>C15+1</f>
        <v>44229</v>
      </c>
      <c r="F15" s="11"/>
      <c r="G15" s="43">
        <f>E15+1</f>
        <v>44230</v>
      </c>
      <c r="H15" s="11"/>
      <c r="I15" s="43">
        <f>G15+1</f>
        <v>44231</v>
      </c>
      <c r="J15" s="11"/>
      <c r="K15" s="82">
        <f>I15+1</f>
        <v>44232</v>
      </c>
      <c r="L15" s="83"/>
      <c r="M15" s="84"/>
      <c r="N15" s="84"/>
      <c r="O15" s="84"/>
      <c r="P15" s="84"/>
      <c r="Q15" s="84"/>
      <c r="R15" s="85"/>
      <c r="S15" s="86">
        <f>K15+1</f>
        <v>44233</v>
      </c>
      <c r="T15" s="87"/>
      <c r="U15" s="88"/>
      <c r="V15" s="88"/>
      <c r="W15" s="88"/>
      <c r="X15" s="88"/>
      <c r="Y15" s="88"/>
      <c r="Z15" s="89"/>
    </row>
    <row r="16" spans="1:28" s="1" customFormat="1" x14ac:dyDescent="0.2">
      <c r="A16" s="79"/>
      <c r="B16" s="80"/>
      <c r="C16" s="91"/>
      <c r="D16" s="92"/>
      <c r="E16" s="91"/>
      <c r="F16" s="92"/>
      <c r="G16" s="91"/>
      <c r="H16" s="92"/>
      <c r="I16" s="91"/>
      <c r="J16" s="92"/>
      <c r="K16" s="91"/>
      <c r="L16" s="98"/>
      <c r="M16" s="98"/>
      <c r="N16" s="98"/>
      <c r="O16" s="98"/>
      <c r="P16" s="98"/>
      <c r="Q16" s="98"/>
      <c r="R16" s="92"/>
      <c r="S16" s="79"/>
      <c r="T16" s="80"/>
      <c r="U16" s="80"/>
      <c r="V16" s="80"/>
      <c r="W16" s="80"/>
      <c r="X16" s="80"/>
      <c r="Y16" s="80"/>
      <c r="Z16" s="81"/>
    </row>
    <row r="17" spans="1:27" s="1" customFormat="1" x14ac:dyDescent="0.2">
      <c r="A17" s="79"/>
      <c r="B17" s="80"/>
      <c r="C17" s="91"/>
      <c r="D17" s="92"/>
      <c r="E17" s="91"/>
      <c r="F17" s="92"/>
      <c r="G17" s="91"/>
      <c r="H17" s="92"/>
      <c r="I17" s="91"/>
      <c r="J17" s="92"/>
      <c r="K17" s="91"/>
      <c r="L17" s="98"/>
      <c r="M17" s="98"/>
      <c r="N17" s="98"/>
      <c r="O17" s="98"/>
      <c r="P17" s="98"/>
      <c r="Q17" s="98"/>
      <c r="R17" s="92"/>
      <c r="S17" s="79"/>
      <c r="T17" s="80"/>
      <c r="U17" s="80"/>
      <c r="V17" s="80"/>
      <c r="W17" s="80"/>
      <c r="X17" s="80"/>
      <c r="Y17" s="80"/>
      <c r="Z17" s="81"/>
    </row>
    <row r="18" spans="1:27" s="1" customFormat="1" ht="42.75" customHeight="1" x14ac:dyDescent="0.2">
      <c r="A18" s="79"/>
      <c r="B18" s="80"/>
      <c r="C18" s="105" t="s">
        <v>42</v>
      </c>
      <c r="D18" s="106"/>
      <c r="E18" s="91"/>
      <c r="F18" s="92"/>
      <c r="G18" s="91"/>
      <c r="H18" s="92"/>
      <c r="I18" s="135" t="s">
        <v>24</v>
      </c>
      <c r="J18" s="136"/>
      <c r="K18" s="91"/>
      <c r="L18" s="98"/>
      <c r="M18" s="98"/>
      <c r="N18" s="98"/>
      <c r="O18" s="98"/>
      <c r="P18" s="98"/>
      <c r="Q18" s="98"/>
      <c r="R18" s="92"/>
      <c r="S18" s="79"/>
      <c r="T18" s="80"/>
      <c r="U18" s="80"/>
      <c r="V18" s="80"/>
      <c r="W18" s="80"/>
      <c r="X18" s="80"/>
      <c r="Y18" s="80"/>
      <c r="Z18" s="81"/>
    </row>
    <row r="19" spans="1:27" s="1" customFormat="1" x14ac:dyDescent="0.2">
      <c r="A19" s="79"/>
      <c r="B19" s="80"/>
      <c r="C19" s="91"/>
      <c r="D19" s="92"/>
      <c r="E19" s="91"/>
      <c r="F19" s="92"/>
      <c r="G19" s="91"/>
      <c r="H19" s="92"/>
      <c r="I19" s="91"/>
      <c r="J19" s="92"/>
      <c r="K19" s="91"/>
      <c r="L19" s="98"/>
      <c r="M19" s="98"/>
      <c r="N19" s="98"/>
      <c r="O19" s="98"/>
      <c r="P19" s="98"/>
      <c r="Q19" s="98"/>
      <c r="R19" s="92"/>
      <c r="S19" s="79"/>
      <c r="T19" s="80"/>
      <c r="U19" s="80"/>
      <c r="V19" s="80"/>
      <c r="W19" s="80"/>
      <c r="X19" s="80"/>
      <c r="Y19" s="80"/>
      <c r="Z19" s="81"/>
    </row>
    <row r="20" spans="1:27" s="2" customFormat="1" ht="13.15" customHeight="1" x14ac:dyDescent="0.2">
      <c r="A20" s="76"/>
      <c r="B20" s="77"/>
      <c r="C20" s="96"/>
      <c r="D20" s="97"/>
      <c r="E20" s="96"/>
      <c r="F20" s="97"/>
      <c r="G20" s="96"/>
      <c r="H20" s="97"/>
      <c r="I20" s="96"/>
      <c r="J20" s="97"/>
      <c r="K20" s="96"/>
      <c r="L20" s="99"/>
      <c r="M20" s="99"/>
      <c r="N20" s="99"/>
      <c r="O20" s="99"/>
      <c r="P20" s="99"/>
      <c r="Q20" s="99"/>
      <c r="R20" s="97"/>
      <c r="S20" s="76"/>
      <c r="T20" s="77"/>
      <c r="U20" s="77"/>
      <c r="V20" s="77"/>
      <c r="W20" s="77"/>
      <c r="X20" s="77"/>
      <c r="Y20" s="77"/>
      <c r="Z20" s="78"/>
      <c r="AA20" s="1"/>
    </row>
    <row r="21" spans="1:27" s="1" customFormat="1" ht="18.75" x14ac:dyDescent="0.2">
      <c r="A21" s="42">
        <f>S15+1</f>
        <v>44234</v>
      </c>
      <c r="B21" s="12"/>
      <c r="C21" s="43">
        <f>A21+1</f>
        <v>44235</v>
      </c>
      <c r="D21" s="11"/>
      <c r="E21" s="43">
        <f>C21+1</f>
        <v>44236</v>
      </c>
      <c r="F21" s="11"/>
      <c r="G21" s="43">
        <f>E21+1</f>
        <v>44237</v>
      </c>
      <c r="H21" s="11"/>
      <c r="I21" s="43">
        <f>G21+1</f>
        <v>44238</v>
      </c>
      <c r="J21" s="11"/>
      <c r="K21" s="82">
        <f>I21+1</f>
        <v>44239</v>
      </c>
      <c r="L21" s="83"/>
      <c r="M21" s="84"/>
      <c r="N21" s="84"/>
      <c r="O21" s="84"/>
      <c r="P21" s="84"/>
      <c r="Q21" s="84"/>
      <c r="R21" s="85"/>
      <c r="S21" s="86">
        <f>K21+1</f>
        <v>44240</v>
      </c>
      <c r="T21" s="87"/>
      <c r="U21" s="88"/>
      <c r="V21" s="88"/>
      <c r="W21" s="88"/>
      <c r="X21" s="88"/>
      <c r="Y21" s="88"/>
      <c r="Z21" s="89"/>
    </row>
    <row r="22" spans="1:27" s="1" customFormat="1" x14ac:dyDescent="0.2">
      <c r="A22" s="79"/>
      <c r="B22" s="80"/>
      <c r="C22" s="91"/>
      <c r="D22" s="92"/>
      <c r="E22" s="91"/>
      <c r="F22" s="92"/>
      <c r="G22" s="91"/>
      <c r="H22" s="92"/>
      <c r="I22" s="91"/>
      <c r="J22" s="92"/>
      <c r="K22" s="91"/>
      <c r="L22" s="98"/>
      <c r="M22" s="98"/>
      <c r="N22" s="98"/>
      <c r="O22" s="98"/>
      <c r="P22" s="98"/>
      <c r="Q22" s="98"/>
      <c r="R22" s="92"/>
      <c r="S22" s="79"/>
      <c r="T22" s="80"/>
      <c r="U22" s="80"/>
      <c r="V22" s="80"/>
      <c r="W22" s="80"/>
      <c r="X22" s="80"/>
      <c r="Y22" s="80"/>
      <c r="Z22" s="81"/>
    </row>
    <row r="23" spans="1:27" s="1" customFormat="1" x14ac:dyDescent="0.2">
      <c r="A23" s="79"/>
      <c r="B23" s="80"/>
      <c r="C23" s="91"/>
      <c r="D23" s="92"/>
      <c r="E23" s="91"/>
      <c r="F23" s="92"/>
      <c r="G23" s="91"/>
      <c r="H23" s="92"/>
      <c r="I23" s="91"/>
      <c r="J23" s="92"/>
      <c r="K23" s="91"/>
      <c r="L23" s="98"/>
      <c r="M23" s="98"/>
      <c r="N23" s="98"/>
      <c r="O23" s="98"/>
      <c r="P23" s="98"/>
      <c r="Q23" s="98"/>
      <c r="R23" s="92"/>
      <c r="S23" s="79"/>
      <c r="T23" s="80"/>
      <c r="U23" s="80"/>
      <c r="V23" s="80"/>
      <c r="W23" s="80"/>
      <c r="X23" s="80"/>
      <c r="Y23" s="80"/>
      <c r="Z23" s="81"/>
    </row>
    <row r="24" spans="1:27" s="1" customFormat="1" ht="37.5" customHeight="1" x14ac:dyDescent="0.2">
      <c r="A24" s="79"/>
      <c r="B24" s="80"/>
      <c r="C24" s="91"/>
      <c r="D24" s="92"/>
      <c r="E24" s="91"/>
      <c r="F24" s="92"/>
      <c r="G24" s="91"/>
      <c r="H24" s="92"/>
      <c r="I24" s="91"/>
      <c r="J24" s="92"/>
      <c r="K24" s="110" t="s">
        <v>25</v>
      </c>
      <c r="L24" s="137"/>
      <c r="M24" s="137"/>
      <c r="N24" s="137"/>
      <c r="O24" s="137"/>
      <c r="P24" s="137"/>
      <c r="Q24" s="137"/>
      <c r="R24" s="112"/>
      <c r="S24" s="79"/>
      <c r="T24" s="80"/>
      <c r="U24" s="80"/>
      <c r="V24" s="80"/>
      <c r="W24" s="80"/>
      <c r="X24" s="80"/>
      <c r="Y24" s="80"/>
      <c r="Z24" s="81"/>
    </row>
    <row r="25" spans="1:27" s="1" customFormat="1" x14ac:dyDescent="0.2">
      <c r="A25" s="79"/>
      <c r="B25" s="80"/>
      <c r="C25" s="91"/>
      <c r="D25" s="92"/>
      <c r="E25" s="91"/>
      <c r="F25" s="92"/>
      <c r="G25" s="91"/>
      <c r="H25" s="92"/>
      <c r="I25" s="91"/>
      <c r="J25" s="92"/>
      <c r="K25" s="91"/>
      <c r="L25" s="98"/>
      <c r="M25" s="98"/>
      <c r="N25" s="98"/>
      <c r="O25" s="98"/>
      <c r="P25" s="98"/>
      <c r="Q25" s="98"/>
      <c r="R25" s="92"/>
      <c r="S25" s="79"/>
      <c r="T25" s="80"/>
      <c r="U25" s="80"/>
      <c r="V25" s="80"/>
      <c r="W25" s="80"/>
      <c r="X25" s="80"/>
      <c r="Y25" s="80"/>
      <c r="Z25" s="81"/>
    </row>
    <row r="26" spans="1:27" s="2" customFormat="1" ht="13.15" customHeight="1" x14ac:dyDescent="0.2">
      <c r="A26" s="76"/>
      <c r="B26" s="77"/>
      <c r="C26" s="96"/>
      <c r="D26" s="97"/>
      <c r="E26" s="96"/>
      <c r="F26" s="97"/>
      <c r="G26" s="96"/>
      <c r="H26" s="97"/>
      <c r="I26" s="96"/>
      <c r="J26" s="97"/>
      <c r="K26" s="96"/>
      <c r="L26" s="99"/>
      <c r="M26" s="99"/>
      <c r="N26" s="99"/>
      <c r="O26" s="99"/>
      <c r="P26" s="99"/>
      <c r="Q26" s="99"/>
      <c r="R26" s="97"/>
      <c r="S26" s="76"/>
      <c r="T26" s="77"/>
      <c r="U26" s="77"/>
      <c r="V26" s="77"/>
      <c r="W26" s="77"/>
      <c r="X26" s="77"/>
      <c r="Y26" s="77"/>
      <c r="Z26" s="78"/>
      <c r="AA26" s="1"/>
    </row>
    <row r="27" spans="1:27" s="1" customFormat="1" ht="18.75" x14ac:dyDescent="0.2">
      <c r="A27" s="42">
        <f>S21+1</f>
        <v>44241</v>
      </c>
      <c r="B27" s="12"/>
      <c r="C27" s="43">
        <f>A27+1</f>
        <v>44242</v>
      </c>
      <c r="D27" s="11"/>
      <c r="E27" s="43">
        <f>C27+1</f>
        <v>44243</v>
      </c>
      <c r="F27" s="11"/>
      <c r="G27" s="43">
        <f>E27+1</f>
        <v>44244</v>
      </c>
      <c r="H27" s="11"/>
      <c r="I27" s="43">
        <f>G27+1</f>
        <v>44245</v>
      </c>
      <c r="J27" s="11"/>
      <c r="K27" s="82">
        <f>I27+1</f>
        <v>44246</v>
      </c>
      <c r="L27" s="83"/>
      <c r="M27" s="84"/>
      <c r="N27" s="84"/>
      <c r="O27" s="84"/>
      <c r="P27" s="84"/>
      <c r="Q27" s="84"/>
      <c r="R27" s="85"/>
      <c r="S27" s="86">
        <f>K27+1</f>
        <v>44247</v>
      </c>
      <c r="T27" s="87"/>
      <c r="U27" s="88"/>
      <c r="V27" s="88"/>
      <c r="W27" s="88"/>
      <c r="X27" s="88"/>
      <c r="Y27" s="88"/>
      <c r="Z27" s="89"/>
    </row>
    <row r="28" spans="1:27" s="1" customFormat="1" x14ac:dyDescent="0.2">
      <c r="A28" s="79"/>
      <c r="B28" s="80"/>
      <c r="C28" s="91"/>
      <c r="D28" s="92"/>
      <c r="E28" s="91"/>
      <c r="F28" s="92"/>
      <c r="G28" s="91"/>
      <c r="H28" s="92"/>
      <c r="I28" s="91"/>
      <c r="J28" s="92"/>
      <c r="K28" s="91"/>
      <c r="L28" s="98"/>
      <c r="M28" s="98"/>
      <c r="N28" s="98"/>
      <c r="O28" s="98"/>
      <c r="P28" s="98"/>
      <c r="Q28" s="98"/>
      <c r="R28" s="92"/>
      <c r="S28" s="79"/>
      <c r="T28" s="80"/>
      <c r="U28" s="80"/>
      <c r="V28" s="80"/>
      <c r="W28" s="80"/>
      <c r="X28" s="80"/>
      <c r="Y28" s="80"/>
      <c r="Z28" s="81"/>
    </row>
    <row r="29" spans="1:27" s="1" customFormat="1" ht="45.75" customHeight="1" x14ac:dyDescent="0.2">
      <c r="A29" s="79"/>
      <c r="B29" s="80"/>
      <c r="C29" s="108" t="s">
        <v>32</v>
      </c>
      <c r="D29" s="109"/>
      <c r="E29" s="138" t="s">
        <v>43</v>
      </c>
      <c r="F29" s="139"/>
      <c r="G29" s="91"/>
      <c r="H29" s="92"/>
      <c r="I29" s="91"/>
      <c r="J29" s="92"/>
      <c r="K29" s="91"/>
      <c r="L29" s="98"/>
      <c r="M29" s="98"/>
      <c r="N29" s="98"/>
      <c r="O29" s="98"/>
      <c r="P29" s="98"/>
      <c r="Q29" s="98"/>
      <c r="R29" s="92"/>
      <c r="S29" s="79"/>
      <c r="T29" s="80"/>
      <c r="U29" s="80"/>
      <c r="V29" s="80"/>
      <c r="W29" s="80"/>
      <c r="X29" s="80"/>
      <c r="Y29" s="80"/>
      <c r="Z29" s="81"/>
    </row>
    <row r="30" spans="1:27" s="1" customFormat="1" x14ac:dyDescent="0.2">
      <c r="A30" s="79"/>
      <c r="B30" s="80"/>
      <c r="C30" s="91"/>
      <c r="D30" s="92"/>
      <c r="E30" s="91"/>
      <c r="F30" s="92"/>
      <c r="G30" s="91"/>
      <c r="H30" s="92"/>
      <c r="I30" s="91"/>
      <c r="J30" s="92"/>
      <c r="K30" s="91"/>
      <c r="L30" s="98"/>
      <c r="M30" s="98"/>
      <c r="N30" s="98"/>
      <c r="O30" s="98"/>
      <c r="P30" s="98"/>
      <c r="Q30" s="98"/>
      <c r="R30" s="92"/>
      <c r="S30" s="79"/>
      <c r="T30" s="80"/>
      <c r="U30" s="80"/>
      <c r="V30" s="80"/>
      <c r="W30" s="80"/>
      <c r="X30" s="80"/>
      <c r="Y30" s="80"/>
      <c r="Z30" s="81"/>
    </row>
    <row r="31" spans="1:27" s="1" customFormat="1" x14ac:dyDescent="0.2">
      <c r="A31" s="79"/>
      <c r="B31" s="80"/>
      <c r="C31" s="91"/>
      <c r="D31" s="92"/>
      <c r="E31" s="91"/>
      <c r="F31" s="92"/>
      <c r="G31" s="91"/>
      <c r="H31" s="92"/>
      <c r="I31" s="91"/>
      <c r="J31" s="92"/>
      <c r="K31" s="91"/>
      <c r="L31" s="98"/>
      <c r="M31" s="98"/>
      <c r="N31" s="98"/>
      <c r="O31" s="98"/>
      <c r="P31" s="98"/>
      <c r="Q31" s="98"/>
      <c r="R31" s="92"/>
      <c r="S31" s="79"/>
      <c r="T31" s="80"/>
      <c r="U31" s="80"/>
      <c r="V31" s="80"/>
      <c r="W31" s="80"/>
      <c r="X31" s="80"/>
      <c r="Y31" s="80"/>
      <c r="Z31" s="81"/>
    </row>
    <row r="32" spans="1:27" s="2" customFormat="1" x14ac:dyDescent="0.2">
      <c r="A32" s="76"/>
      <c r="B32" s="77"/>
      <c r="C32" s="96"/>
      <c r="D32" s="97"/>
      <c r="E32" s="96"/>
      <c r="F32" s="97"/>
      <c r="G32" s="96"/>
      <c r="H32" s="97"/>
      <c r="I32" s="96"/>
      <c r="J32" s="97"/>
      <c r="K32" s="96"/>
      <c r="L32" s="99"/>
      <c r="M32" s="99"/>
      <c r="N32" s="99"/>
      <c r="O32" s="99"/>
      <c r="P32" s="99"/>
      <c r="Q32" s="99"/>
      <c r="R32" s="97"/>
      <c r="S32" s="76"/>
      <c r="T32" s="77"/>
      <c r="U32" s="77"/>
      <c r="V32" s="77"/>
      <c r="W32" s="77"/>
      <c r="X32" s="77"/>
      <c r="Y32" s="77"/>
      <c r="Z32" s="78"/>
      <c r="AA32" s="1"/>
    </row>
    <row r="33" spans="1:27" s="1" customFormat="1" ht="18.75" x14ac:dyDescent="0.2">
      <c r="A33" s="42">
        <f>S27+1</f>
        <v>44248</v>
      </c>
      <c r="B33" s="12"/>
      <c r="C33" s="43">
        <f>A33+1</f>
        <v>44249</v>
      </c>
      <c r="D33" s="11"/>
      <c r="E33" s="43">
        <f>C33+1</f>
        <v>44250</v>
      </c>
      <c r="F33" s="11"/>
      <c r="G33" s="43">
        <f>E33+1</f>
        <v>44251</v>
      </c>
      <c r="H33" s="11"/>
      <c r="I33" s="43">
        <f>G33+1</f>
        <v>44252</v>
      </c>
      <c r="J33" s="11"/>
      <c r="K33" s="82">
        <f>I33+1</f>
        <v>44253</v>
      </c>
      <c r="L33" s="83"/>
      <c r="M33" s="84"/>
      <c r="N33" s="84"/>
      <c r="O33" s="84"/>
      <c r="P33" s="84"/>
      <c r="Q33" s="84"/>
      <c r="R33" s="85"/>
      <c r="S33" s="86">
        <f>K33+1</f>
        <v>44254</v>
      </c>
      <c r="T33" s="87"/>
      <c r="U33" s="88"/>
      <c r="V33" s="88"/>
      <c r="W33" s="88"/>
      <c r="X33" s="88"/>
      <c r="Y33" s="88"/>
      <c r="Z33" s="89"/>
    </row>
    <row r="34" spans="1:27" s="1" customFormat="1" ht="18" customHeight="1" x14ac:dyDescent="0.2">
      <c r="A34" s="79"/>
      <c r="B34" s="80"/>
      <c r="C34" s="110"/>
      <c r="D34" s="112"/>
      <c r="E34" s="91"/>
      <c r="F34" s="92"/>
      <c r="G34" s="91"/>
      <c r="H34" s="92"/>
      <c r="I34" s="91"/>
      <c r="J34" s="92"/>
      <c r="K34" s="91"/>
      <c r="L34" s="98"/>
      <c r="M34" s="98"/>
      <c r="N34" s="98"/>
      <c r="O34" s="98"/>
      <c r="P34" s="98"/>
      <c r="Q34" s="98"/>
      <c r="R34" s="92"/>
      <c r="S34" s="79"/>
      <c r="T34" s="80"/>
      <c r="U34" s="80"/>
      <c r="V34" s="80"/>
      <c r="W34" s="80"/>
      <c r="X34" s="80"/>
      <c r="Y34" s="80"/>
      <c r="Z34" s="81"/>
    </row>
    <row r="35" spans="1:27" s="1" customFormat="1" ht="28.5" customHeight="1" x14ac:dyDescent="0.2">
      <c r="A35" s="79"/>
      <c r="B35" s="80"/>
      <c r="C35" s="91"/>
      <c r="D35" s="92"/>
      <c r="E35" s="91"/>
      <c r="F35" s="92"/>
      <c r="G35" s="91"/>
      <c r="H35" s="92"/>
      <c r="I35" s="91"/>
      <c r="J35" s="92"/>
      <c r="K35" s="110" t="s">
        <v>25</v>
      </c>
      <c r="L35" s="137"/>
      <c r="M35" s="137"/>
      <c r="N35" s="137"/>
      <c r="O35" s="137"/>
      <c r="P35" s="137"/>
      <c r="Q35" s="137"/>
      <c r="R35" s="112"/>
      <c r="S35" s="79"/>
      <c r="T35" s="80"/>
      <c r="U35" s="80"/>
      <c r="V35" s="80"/>
      <c r="W35" s="80"/>
      <c r="X35" s="80"/>
      <c r="Y35" s="80"/>
      <c r="Z35" s="81"/>
    </row>
    <row r="36" spans="1:27" s="1" customFormat="1" ht="21.75" customHeight="1" x14ac:dyDescent="0.2">
      <c r="A36" s="79"/>
      <c r="B36" s="80"/>
      <c r="C36" s="91"/>
      <c r="D36" s="92"/>
      <c r="E36" s="91"/>
      <c r="F36" s="92"/>
      <c r="G36" s="91"/>
      <c r="H36" s="92"/>
      <c r="I36" s="91"/>
      <c r="J36" s="92"/>
      <c r="K36" s="110"/>
      <c r="L36" s="137"/>
      <c r="M36" s="137"/>
      <c r="N36" s="137"/>
      <c r="O36" s="137"/>
      <c r="P36" s="137"/>
      <c r="Q36" s="137"/>
      <c r="R36" s="112"/>
      <c r="S36" s="79"/>
      <c r="T36" s="80"/>
      <c r="U36" s="80"/>
      <c r="V36" s="80"/>
      <c r="W36" s="80"/>
      <c r="X36" s="80"/>
      <c r="Y36" s="80"/>
      <c r="Z36" s="81"/>
    </row>
    <row r="37" spans="1:27" s="1" customFormat="1" x14ac:dyDescent="0.2">
      <c r="A37" s="79"/>
      <c r="B37" s="80"/>
      <c r="C37" s="91"/>
      <c r="D37" s="92"/>
      <c r="E37" s="91"/>
      <c r="F37" s="92"/>
      <c r="G37" s="91"/>
      <c r="H37" s="92"/>
      <c r="I37" s="91"/>
      <c r="J37" s="92"/>
      <c r="K37" s="91"/>
      <c r="L37" s="98"/>
      <c r="M37" s="98"/>
      <c r="N37" s="98"/>
      <c r="O37" s="98"/>
      <c r="P37" s="98"/>
      <c r="Q37" s="98"/>
      <c r="R37" s="92"/>
      <c r="S37" s="79"/>
      <c r="T37" s="80"/>
      <c r="U37" s="80"/>
      <c r="V37" s="80"/>
      <c r="W37" s="80"/>
      <c r="X37" s="80"/>
      <c r="Y37" s="80"/>
      <c r="Z37" s="81"/>
    </row>
    <row r="38" spans="1:27" s="2" customFormat="1" x14ac:dyDescent="0.2">
      <c r="A38" s="76"/>
      <c r="B38" s="77"/>
      <c r="C38" s="96"/>
      <c r="D38" s="97"/>
      <c r="E38" s="96"/>
      <c r="F38" s="97"/>
      <c r="G38" s="96"/>
      <c r="H38" s="97"/>
      <c r="I38" s="96"/>
      <c r="J38" s="97"/>
      <c r="K38" s="96"/>
      <c r="L38" s="99"/>
      <c r="M38" s="99"/>
      <c r="N38" s="99"/>
      <c r="O38" s="99"/>
      <c r="P38" s="99"/>
      <c r="Q38" s="99"/>
      <c r="R38" s="97"/>
      <c r="S38" s="76"/>
      <c r="T38" s="77"/>
      <c r="U38" s="77"/>
      <c r="V38" s="77"/>
      <c r="W38" s="77"/>
      <c r="X38" s="77"/>
      <c r="Y38" s="77"/>
      <c r="Z38" s="78"/>
      <c r="AA38" s="1"/>
    </row>
    <row r="39" spans="1:27" s="1" customFormat="1" ht="18.75" x14ac:dyDescent="0.2">
      <c r="A39" s="42">
        <f>S33+1</f>
        <v>44255</v>
      </c>
      <c r="B39" s="12"/>
      <c r="C39" s="43">
        <f>A39+1</f>
        <v>44256</v>
      </c>
      <c r="D39" s="11"/>
      <c r="E39" s="43">
        <f>C39+1</f>
        <v>44257</v>
      </c>
      <c r="F39" s="11"/>
      <c r="G39" s="43">
        <f>E39+1</f>
        <v>44258</v>
      </c>
      <c r="H39" s="11"/>
      <c r="I39" s="43">
        <f>G39+1</f>
        <v>44259</v>
      </c>
      <c r="J39" s="11"/>
      <c r="K39" s="82">
        <f>I39+1</f>
        <v>44260</v>
      </c>
      <c r="L39" s="83"/>
      <c r="M39" s="84"/>
      <c r="N39" s="84"/>
      <c r="O39" s="84"/>
      <c r="P39" s="84"/>
      <c r="Q39" s="84"/>
      <c r="R39" s="85"/>
      <c r="S39" s="86">
        <f>K39+1</f>
        <v>44261</v>
      </c>
      <c r="T39" s="87"/>
      <c r="U39" s="88"/>
      <c r="V39" s="88"/>
      <c r="W39" s="88"/>
      <c r="X39" s="88"/>
      <c r="Y39" s="88"/>
      <c r="Z39" s="89"/>
    </row>
    <row r="40" spans="1:27" s="1" customFormat="1" x14ac:dyDescent="0.2">
      <c r="A40" s="79"/>
      <c r="B40" s="80"/>
      <c r="C40" s="91"/>
      <c r="D40" s="92"/>
      <c r="E40" s="91"/>
      <c r="F40" s="92"/>
      <c r="G40" s="91"/>
      <c r="H40" s="92"/>
      <c r="I40" s="91"/>
      <c r="J40" s="92"/>
      <c r="K40" s="91"/>
      <c r="L40" s="98"/>
      <c r="M40" s="98"/>
      <c r="N40" s="98"/>
      <c r="O40" s="98"/>
      <c r="P40" s="98"/>
      <c r="Q40" s="98"/>
      <c r="R40" s="92"/>
      <c r="S40" s="79"/>
      <c r="T40" s="80"/>
      <c r="U40" s="80"/>
      <c r="V40" s="80"/>
      <c r="W40" s="80"/>
      <c r="X40" s="80"/>
      <c r="Y40" s="80"/>
      <c r="Z40" s="81"/>
    </row>
    <row r="41" spans="1:27" s="1" customFormat="1" x14ac:dyDescent="0.2">
      <c r="A41" s="79"/>
      <c r="B41" s="80"/>
      <c r="C41" s="91"/>
      <c r="D41" s="92"/>
      <c r="E41" s="91"/>
      <c r="F41" s="92"/>
      <c r="G41" s="91"/>
      <c r="H41" s="92"/>
      <c r="I41" s="91"/>
      <c r="J41" s="92"/>
      <c r="K41" s="91"/>
      <c r="L41" s="98"/>
      <c r="M41" s="98"/>
      <c r="N41" s="98"/>
      <c r="O41" s="98"/>
      <c r="P41" s="98"/>
      <c r="Q41" s="98"/>
      <c r="R41" s="92"/>
      <c r="S41" s="79"/>
      <c r="T41" s="80"/>
      <c r="U41" s="80"/>
      <c r="V41" s="80"/>
      <c r="W41" s="80"/>
      <c r="X41" s="80"/>
      <c r="Y41" s="80"/>
      <c r="Z41" s="81"/>
    </row>
    <row r="42" spans="1:27" s="1" customFormat="1" x14ac:dyDescent="0.2">
      <c r="A42" s="79"/>
      <c r="B42" s="80"/>
      <c r="C42" s="91"/>
      <c r="D42" s="92"/>
      <c r="E42" s="91"/>
      <c r="F42" s="92"/>
      <c r="G42" s="91"/>
      <c r="H42" s="92"/>
      <c r="I42" s="91"/>
      <c r="J42" s="92"/>
      <c r="K42" s="91"/>
      <c r="L42" s="98"/>
      <c r="M42" s="98"/>
      <c r="N42" s="98"/>
      <c r="O42" s="98"/>
      <c r="P42" s="98"/>
      <c r="Q42" s="98"/>
      <c r="R42" s="92"/>
      <c r="S42" s="79"/>
      <c r="T42" s="80"/>
      <c r="U42" s="80"/>
      <c r="V42" s="80"/>
      <c r="W42" s="80"/>
      <c r="X42" s="80"/>
      <c r="Y42" s="80"/>
      <c r="Z42" s="81"/>
    </row>
    <row r="43" spans="1:27" s="1" customFormat="1" x14ac:dyDescent="0.2">
      <c r="A43" s="79"/>
      <c r="B43" s="80"/>
      <c r="C43" s="91"/>
      <c r="D43" s="92"/>
      <c r="E43" s="91"/>
      <c r="F43" s="92"/>
      <c r="G43" s="91"/>
      <c r="H43" s="92"/>
      <c r="I43" s="91"/>
      <c r="J43" s="92"/>
      <c r="K43" s="91"/>
      <c r="L43" s="98"/>
      <c r="M43" s="98"/>
      <c r="N43" s="98"/>
      <c r="O43" s="98"/>
      <c r="P43" s="98"/>
      <c r="Q43" s="98"/>
      <c r="R43" s="92"/>
      <c r="S43" s="79"/>
      <c r="T43" s="80"/>
      <c r="U43" s="80"/>
      <c r="V43" s="80"/>
      <c r="W43" s="80"/>
      <c r="X43" s="80"/>
      <c r="Y43" s="80"/>
      <c r="Z43" s="81"/>
    </row>
    <row r="44" spans="1:27" s="2" customFormat="1" x14ac:dyDescent="0.2">
      <c r="A44" s="76"/>
      <c r="B44" s="77"/>
      <c r="C44" s="96"/>
      <c r="D44" s="97"/>
      <c r="E44" s="96"/>
      <c r="F44" s="97"/>
      <c r="G44" s="96"/>
      <c r="H44" s="97"/>
      <c r="I44" s="96"/>
      <c r="J44" s="97"/>
      <c r="K44" s="96"/>
      <c r="L44" s="99"/>
      <c r="M44" s="99"/>
      <c r="N44" s="99"/>
      <c r="O44" s="99"/>
      <c r="P44" s="99"/>
      <c r="Q44" s="99"/>
      <c r="R44" s="97"/>
      <c r="S44" s="76"/>
      <c r="T44" s="77"/>
      <c r="U44" s="77"/>
      <c r="V44" s="77"/>
      <c r="W44" s="77"/>
      <c r="X44" s="77"/>
      <c r="Y44" s="77"/>
      <c r="Z44" s="78"/>
      <c r="AA44" s="1"/>
    </row>
    <row r="45" spans="1:27" ht="18.75" x14ac:dyDescent="0.2">
      <c r="A45" s="42">
        <f>S39+1</f>
        <v>44262</v>
      </c>
      <c r="B45" s="12"/>
      <c r="C45" s="43">
        <f>A45+1</f>
        <v>44263</v>
      </c>
      <c r="D45" s="11"/>
      <c r="E45" s="13" t="s">
        <v>0</v>
      </c>
      <c r="F45" s="14"/>
      <c r="G45" s="14"/>
      <c r="H45" s="14"/>
      <c r="I45" s="14"/>
      <c r="J45" s="14"/>
      <c r="K45" s="14"/>
      <c r="L45" s="14"/>
      <c r="M45" s="14"/>
      <c r="N45" s="14"/>
      <c r="O45" s="14"/>
      <c r="P45" s="14"/>
      <c r="Q45" s="14"/>
      <c r="R45" s="14"/>
      <c r="S45" s="14"/>
      <c r="T45" s="14"/>
      <c r="U45" s="14"/>
      <c r="V45" s="14"/>
      <c r="W45" s="14"/>
      <c r="X45" s="14"/>
      <c r="Y45" s="14"/>
      <c r="Z45" s="9"/>
    </row>
    <row r="46" spans="1:27" x14ac:dyDescent="0.2">
      <c r="A46" s="79"/>
      <c r="B46" s="80"/>
      <c r="C46" s="91"/>
      <c r="D46" s="92"/>
      <c r="E46" s="15"/>
      <c r="F46" s="6"/>
      <c r="G46" s="6"/>
      <c r="H46" s="6"/>
      <c r="I46" s="6"/>
      <c r="J46" s="6"/>
      <c r="K46" s="6"/>
      <c r="L46" s="6"/>
      <c r="M46" s="6"/>
      <c r="N46" s="6"/>
      <c r="O46" s="6"/>
      <c r="P46" s="6"/>
      <c r="Q46" s="6"/>
      <c r="R46" s="6"/>
      <c r="S46" s="6"/>
      <c r="T46" s="6"/>
      <c r="U46" s="6"/>
      <c r="V46" s="6"/>
      <c r="W46" s="6"/>
      <c r="X46" s="6"/>
      <c r="Y46" s="6"/>
      <c r="Z46" s="8"/>
    </row>
    <row r="47" spans="1:27" x14ac:dyDescent="0.2">
      <c r="A47" s="79"/>
      <c r="B47" s="80"/>
      <c r="C47" s="91"/>
      <c r="D47" s="92"/>
      <c r="E47" s="15"/>
      <c r="F47" s="6"/>
      <c r="G47" s="6"/>
      <c r="H47" s="6"/>
      <c r="I47" s="6"/>
      <c r="J47" s="6"/>
      <c r="K47" s="6"/>
      <c r="L47" s="6"/>
      <c r="M47" s="6"/>
      <c r="N47" s="6"/>
      <c r="O47" s="6"/>
      <c r="P47" s="6"/>
      <c r="Q47" s="6"/>
      <c r="R47" s="6"/>
      <c r="S47" s="6"/>
      <c r="T47" s="6"/>
      <c r="U47" s="6"/>
      <c r="V47" s="6"/>
      <c r="W47" s="6"/>
      <c r="X47" s="6"/>
      <c r="Y47" s="6"/>
      <c r="Z47" s="7"/>
    </row>
    <row r="48" spans="1:27" x14ac:dyDescent="0.2">
      <c r="A48" s="79"/>
      <c r="B48" s="80"/>
      <c r="C48" s="91"/>
      <c r="D48" s="92"/>
      <c r="E48" s="15"/>
      <c r="F48" s="6"/>
      <c r="G48" s="6"/>
      <c r="H48" s="6"/>
      <c r="I48" s="6"/>
      <c r="J48" s="6"/>
      <c r="K48" s="6"/>
      <c r="L48" s="6"/>
      <c r="M48" s="6"/>
      <c r="N48" s="6"/>
      <c r="O48" s="6"/>
      <c r="P48" s="6"/>
      <c r="Q48" s="6"/>
      <c r="R48" s="6"/>
      <c r="S48" s="6"/>
      <c r="T48" s="6"/>
      <c r="U48" s="6"/>
      <c r="V48" s="6"/>
      <c r="W48" s="6"/>
      <c r="X48" s="6"/>
      <c r="Y48" s="6"/>
      <c r="Z48" s="7"/>
    </row>
    <row r="49" spans="1:26" x14ac:dyDescent="0.2">
      <c r="A49" s="79"/>
      <c r="B49" s="80"/>
      <c r="C49" s="91"/>
      <c r="D49" s="92"/>
      <c r="E49" s="15"/>
      <c r="F49" s="6"/>
      <c r="G49" s="6"/>
      <c r="H49" s="6"/>
      <c r="I49" s="6"/>
      <c r="J49" s="6"/>
      <c r="K49" s="132" t="s">
        <v>1</v>
      </c>
      <c r="L49" s="132"/>
      <c r="M49" s="132"/>
      <c r="N49" s="132"/>
      <c r="O49" s="132"/>
      <c r="P49" s="132"/>
      <c r="Q49" s="132"/>
      <c r="R49" s="132"/>
      <c r="S49" s="132"/>
      <c r="T49" s="132"/>
      <c r="U49" s="132"/>
      <c r="V49" s="132"/>
      <c r="W49" s="132"/>
      <c r="X49" s="132"/>
      <c r="Y49" s="132"/>
      <c r="Z49" s="133"/>
    </row>
    <row r="50" spans="1:26" s="1" customFormat="1" x14ac:dyDescent="0.2">
      <c r="A50" s="76"/>
      <c r="B50" s="77"/>
      <c r="C50" s="96"/>
      <c r="D50" s="97"/>
      <c r="E50" s="16"/>
      <c r="F50" s="17"/>
      <c r="G50" s="17"/>
      <c r="H50" s="17"/>
      <c r="I50" s="17"/>
      <c r="J50" s="17"/>
      <c r="K50" s="130" t="s">
        <v>2</v>
      </c>
      <c r="L50" s="130"/>
      <c r="M50" s="130"/>
      <c r="N50" s="130"/>
      <c r="O50" s="130"/>
      <c r="P50" s="130"/>
      <c r="Q50" s="130"/>
      <c r="R50" s="130"/>
      <c r="S50" s="130"/>
      <c r="T50" s="130"/>
      <c r="U50" s="130"/>
      <c r="V50" s="130"/>
      <c r="W50" s="130"/>
      <c r="X50" s="130"/>
      <c r="Y50" s="130"/>
      <c r="Z50" s="131"/>
    </row>
  </sheetData>
  <mergeCells count="218">
    <mergeCell ref="A49:B49"/>
    <mergeCell ref="C49:D49"/>
    <mergeCell ref="K49:Z49"/>
    <mergeCell ref="A50:B50"/>
    <mergeCell ref="C50:D50"/>
    <mergeCell ref="K50:Z50"/>
    <mergeCell ref="S44:Z44"/>
    <mergeCell ref="A46:B46"/>
    <mergeCell ref="C46:D46"/>
    <mergeCell ref="A47:B47"/>
    <mergeCell ref="C47:D47"/>
    <mergeCell ref="A48:B48"/>
    <mergeCell ref="C48:D48"/>
    <mergeCell ref="A44:B44"/>
    <mergeCell ref="C44:D44"/>
    <mergeCell ref="E44:F44"/>
    <mergeCell ref="G44:H44"/>
    <mergeCell ref="I44:J44"/>
    <mergeCell ref="K44:R44"/>
    <mergeCell ref="A41:B41"/>
    <mergeCell ref="C41:D41"/>
    <mergeCell ref="E41:F41"/>
    <mergeCell ref="G41:H41"/>
    <mergeCell ref="I41:J41"/>
    <mergeCell ref="K41:R41"/>
    <mergeCell ref="S41:Z41"/>
    <mergeCell ref="S42:Z42"/>
    <mergeCell ref="A43:B43"/>
    <mergeCell ref="C43:D43"/>
    <mergeCell ref="E43:F43"/>
    <mergeCell ref="G43:H43"/>
    <mergeCell ref="I43:J43"/>
    <mergeCell ref="K43:R43"/>
    <mergeCell ref="S43:Z43"/>
    <mergeCell ref="A42:B42"/>
    <mergeCell ref="C42:D42"/>
    <mergeCell ref="E42:F42"/>
    <mergeCell ref="G42:H42"/>
    <mergeCell ref="I42:J42"/>
    <mergeCell ref="K42:R42"/>
    <mergeCell ref="S38:Z38"/>
    <mergeCell ref="K39:L39"/>
    <mergeCell ref="M39:R39"/>
    <mergeCell ref="S39:T39"/>
    <mergeCell ref="U39:Z39"/>
    <mergeCell ref="A40:B40"/>
    <mergeCell ref="C40:D40"/>
    <mergeCell ref="E40:F40"/>
    <mergeCell ref="G40:H40"/>
    <mergeCell ref="I40:J40"/>
    <mergeCell ref="A38:B38"/>
    <mergeCell ref="C38:D38"/>
    <mergeCell ref="E38:F38"/>
    <mergeCell ref="G38:H38"/>
    <mergeCell ref="I38:J38"/>
    <mergeCell ref="K38:R38"/>
    <mergeCell ref="K40:R40"/>
    <mergeCell ref="S40:Z40"/>
    <mergeCell ref="A35:B35"/>
    <mergeCell ref="C35:D35"/>
    <mergeCell ref="E35:F35"/>
    <mergeCell ref="G35:H35"/>
    <mergeCell ref="I35:J35"/>
    <mergeCell ref="K35:R35"/>
    <mergeCell ref="S35:Z35"/>
    <mergeCell ref="S36:Z36"/>
    <mergeCell ref="A37:B37"/>
    <mergeCell ref="C37:D37"/>
    <mergeCell ref="E37:F37"/>
    <mergeCell ref="G37:H37"/>
    <mergeCell ref="I37:J37"/>
    <mergeCell ref="K37:R37"/>
    <mergeCell ref="S37:Z37"/>
    <mergeCell ref="A36:B36"/>
    <mergeCell ref="C36:D36"/>
    <mergeCell ref="E36:F36"/>
    <mergeCell ref="G36:H36"/>
    <mergeCell ref="I36:J36"/>
    <mergeCell ref="K36:R36"/>
    <mergeCell ref="S32:Z32"/>
    <mergeCell ref="K33:L33"/>
    <mergeCell ref="M33:R33"/>
    <mergeCell ref="S33:T33"/>
    <mergeCell ref="U33:Z33"/>
    <mergeCell ref="A34:B34"/>
    <mergeCell ref="C34:D34"/>
    <mergeCell ref="E34:F34"/>
    <mergeCell ref="G34:H34"/>
    <mergeCell ref="I34:J34"/>
    <mergeCell ref="A32:B32"/>
    <mergeCell ref="C32:D32"/>
    <mergeCell ref="E32:F32"/>
    <mergeCell ref="G32:H32"/>
    <mergeCell ref="I32:J32"/>
    <mergeCell ref="K32:R32"/>
    <mergeCell ref="K34:R34"/>
    <mergeCell ref="S34:Z34"/>
    <mergeCell ref="A29:B29"/>
    <mergeCell ref="C29:D29"/>
    <mergeCell ref="E29:F29"/>
    <mergeCell ref="G29:H29"/>
    <mergeCell ref="I29:J29"/>
    <mergeCell ref="K29:R29"/>
    <mergeCell ref="S29:Z29"/>
    <mergeCell ref="S30:Z30"/>
    <mergeCell ref="A31:B31"/>
    <mergeCell ref="C31:D31"/>
    <mergeCell ref="E31:F31"/>
    <mergeCell ref="G31:H31"/>
    <mergeCell ref="I31:J31"/>
    <mergeCell ref="K31:R31"/>
    <mergeCell ref="S31:Z31"/>
    <mergeCell ref="A30:B30"/>
    <mergeCell ref="C30:D30"/>
    <mergeCell ref="E30:F30"/>
    <mergeCell ref="G30:H30"/>
    <mergeCell ref="I30:J30"/>
    <mergeCell ref="K30:R30"/>
    <mergeCell ref="S26:Z26"/>
    <mergeCell ref="K27:L27"/>
    <mergeCell ref="M27:R27"/>
    <mergeCell ref="S27:T27"/>
    <mergeCell ref="U27:Z27"/>
    <mergeCell ref="A28:B28"/>
    <mergeCell ref="C28:D28"/>
    <mergeCell ref="E28:F28"/>
    <mergeCell ref="G28:H28"/>
    <mergeCell ref="I28:J28"/>
    <mergeCell ref="A26:B26"/>
    <mergeCell ref="C26:D26"/>
    <mergeCell ref="E26:F26"/>
    <mergeCell ref="G26:H26"/>
    <mergeCell ref="I26:J26"/>
    <mergeCell ref="K26:R26"/>
    <mergeCell ref="K28:R28"/>
    <mergeCell ref="S28:Z28"/>
    <mergeCell ref="A23:B23"/>
    <mergeCell ref="C23:D23"/>
    <mergeCell ref="E23:F23"/>
    <mergeCell ref="G23:H23"/>
    <mergeCell ref="I23:J23"/>
    <mergeCell ref="K23:R23"/>
    <mergeCell ref="S23:Z23"/>
    <mergeCell ref="S24:Z24"/>
    <mergeCell ref="A25:B25"/>
    <mergeCell ref="C25:D25"/>
    <mergeCell ref="E25:F25"/>
    <mergeCell ref="G25:H25"/>
    <mergeCell ref="I25:J25"/>
    <mergeCell ref="K25:R25"/>
    <mergeCell ref="S25:Z25"/>
    <mergeCell ref="A24:B24"/>
    <mergeCell ref="C24:D24"/>
    <mergeCell ref="E24:F24"/>
    <mergeCell ref="G24:H24"/>
    <mergeCell ref="I24:J24"/>
    <mergeCell ref="K24:R24"/>
    <mergeCell ref="S20:Z20"/>
    <mergeCell ref="K21:L21"/>
    <mergeCell ref="M21:R21"/>
    <mergeCell ref="S21:T21"/>
    <mergeCell ref="U21:Z21"/>
    <mergeCell ref="A22:B22"/>
    <mergeCell ref="C22:D22"/>
    <mergeCell ref="E22:F22"/>
    <mergeCell ref="G22:H22"/>
    <mergeCell ref="I22:J22"/>
    <mergeCell ref="A20:B20"/>
    <mergeCell ref="C20:D20"/>
    <mergeCell ref="E20:F20"/>
    <mergeCell ref="G20:H20"/>
    <mergeCell ref="I20:J20"/>
    <mergeCell ref="K20:R20"/>
    <mergeCell ref="K22:R22"/>
    <mergeCell ref="S22:Z22"/>
    <mergeCell ref="S18:Z18"/>
    <mergeCell ref="A19:B19"/>
    <mergeCell ref="C19:D19"/>
    <mergeCell ref="E19:F19"/>
    <mergeCell ref="G19:H19"/>
    <mergeCell ref="I19:J19"/>
    <mergeCell ref="K19:R19"/>
    <mergeCell ref="S19:Z19"/>
    <mergeCell ref="A18:B18"/>
    <mergeCell ref="C18:D18"/>
    <mergeCell ref="E18:F18"/>
    <mergeCell ref="G18:H18"/>
    <mergeCell ref="I18:J18"/>
    <mergeCell ref="K18:R18"/>
    <mergeCell ref="S16:Z16"/>
    <mergeCell ref="A17:B17"/>
    <mergeCell ref="C17:D17"/>
    <mergeCell ref="E17:F17"/>
    <mergeCell ref="G17:H17"/>
    <mergeCell ref="I17:J17"/>
    <mergeCell ref="K17:R17"/>
    <mergeCell ref="S17:Z17"/>
    <mergeCell ref="K15:L15"/>
    <mergeCell ref="M15:R15"/>
    <mergeCell ref="S15:T15"/>
    <mergeCell ref="U15:Z15"/>
    <mergeCell ref="A16:B16"/>
    <mergeCell ref="C16:D16"/>
    <mergeCell ref="E16:F16"/>
    <mergeCell ref="G16:H16"/>
    <mergeCell ref="I16:J16"/>
    <mergeCell ref="K16:R16"/>
    <mergeCell ref="E2:X3"/>
    <mergeCell ref="A6:H12"/>
    <mergeCell ref="K6:Q6"/>
    <mergeCell ref="S6:Y6"/>
    <mergeCell ref="A14:B14"/>
    <mergeCell ref="C14:D14"/>
    <mergeCell ref="E14:F14"/>
    <mergeCell ref="G14:H14"/>
    <mergeCell ref="I14:J14"/>
    <mergeCell ref="K14:R14"/>
    <mergeCell ref="S14:Z14"/>
  </mergeCells>
  <conditionalFormatting sqref="A15 C15 E15 G15 K15 S15 A21 C21 E21 G21 K21 S21 A27 C27 E27 G27 K27 S27 A33 C33 E33 G33 K33 S33 A39 C39 E39 G39 K39 S39 A45 C45 I21 I27 I33 I39">
    <cfRule type="expression" dxfId="43" priority="3">
      <formula>MONTH(A15)&lt;&gt;MONTH($A$6)</formula>
    </cfRule>
    <cfRule type="expression" dxfId="42" priority="4">
      <formula>OR(WEEKDAY(A15,1)=1,WEEKDAY(A15,1)=7)</formula>
    </cfRule>
  </conditionalFormatting>
  <conditionalFormatting sqref="I15">
    <cfRule type="expression" dxfId="41" priority="1">
      <formula>MONTH(I15)&lt;&gt;MONTH($A$6)</formula>
    </cfRule>
    <cfRule type="expression" dxfId="40" priority="2">
      <formula>OR(WEEKDAY(I15,1)=1,WEEKDAY(I15,1)=7)</formula>
    </cfRule>
  </conditionalFormatting>
  <hyperlinks>
    <hyperlink ref="K50" r:id="rId1" xr:uid="{00000000-0004-0000-0100-000000000000}"/>
    <hyperlink ref="K49:Z49" r:id="rId2" display="Calendar Templates by Vertex42" xr:uid="{00000000-0004-0000-0100-000001000000}"/>
    <hyperlink ref="K50:Z50" r:id="rId3" display="https://www.vertex42.com/calendars/" xr:uid="{00000000-0004-0000-0100-000002000000}"/>
  </hyperlinks>
  <pageMargins left="0.5" right="0.5" top="0.5" bottom="0.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B51"/>
  <sheetViews>
    <sheetView showGridLines="0" topLeftCell="A35" workbookViewId="0">
      <selection activeCell="C23" sqref="C23:D23"/>
    </sheetView>
  </sheetViews>
  <sheetFormatPr baseColWidth="10" defaultColWidth="9.140625" defaultRowHeight="12.75" x14ac:dyDescent="0.2"/>
  <cols>
    <col min="1" max="1" width="5.28515625" customWidth="1"/>
    <col min="2" max="2" width="16.28515625" customWidth="1"/>
    <col min="3" max="3" width="5.28515625" customWidth="1"/>
    <col min="4" max="4" width="16.28515625" customWidth="1"/>
    <col min="5" max="5" width="5.28515625" customWidth="1"/>
    <col min="6" max="6" width="16.28515625" customWidth="1"/>
    <col min="7" max="7" width="5.28515625" customWidth="1"/>
    <col min="8" max="8" width="16.28515625" customWidth="1"/>
    <col min="9" max="9" width="5.28515625" customWidth="1"/>
    <col min="10" max="10" width="16.28515625" customWidth="1"/>
    <col min="11" max="17" width="2.85546875" customWidth="1"/>
    <col min="18" max="18" width="1.5703125" customWidth="1"/>
    <col min="19" max="25" width="2.85546875" customWidth="1"/>
    <col min="26" max="26" width="1.5703125" customWidth="1"/>
    <col min="27" max="27" width="16.28515625" customWidth="1"/>
  </cols>
  <sheetData>
    <row r="2" spans="1:28" ht="15.75" customHeight="1" x14ac:dyDescent="0.2">
      <c r="E2" s="75" t="s">
        <v>44</v>
      </c>
      <c r="F2" s="75"/>
      <c r="G2" s="75"/>
      <c r="H2" s="75"/>
      <c r="I2" s="75"/>
      <c r="J2" s="75"/>
      <c r="K2" s="75"/>
      <c r="L2" s="75"/>
      <c r="M2" s="75"/>
      <c r="N2" s="75"/>
      <c r="O2" s="75"/>
      <c r="P2" s="75"/>
      <c r="Q2" s="75"/>
      <c r="R2" s="75"/>
      <c r="S2" s="75"/>
      <c r="T2" s="75"/>
      <c r="U2" s="75"/>
      <c r="V2" s="75"/>
      <c r="W2" s="75"/>
      <c r="X2" s="75"/>
      <c r="Z2" s="51"/>
      <c r="AA2" s="51" t="s">
        <v>45</v>
      </c>
      <c r="AB2" s="51"/>
    </row>
    <row r="3" spans="1:28" ht="12.75" customHeight="1" x14ac:dyDescent="0.2">
      <c r="E3" s="75"/>
      <c r="F3" s="75"/>
      <c r="G3" s="75"/>
      <c r="H3" s="75"/>
      <c r="I3" s="75"/>
      <c r="J3" s="75"/>
      <c r="K3" s="75"/>
      <c r="L3" s="75"/>
      <c r="M3" s="75"/>
      <c r="N3" s="75"/>
      <c r="O3" s="75"/>
      <c r="P3" s="75"/>
      <c r="Q3" s="75"/>
      <c r="R3" s="75"/>
      <c r="S3" s="75"/>
      <c r="T3" s="75"/>
      <c r="U3" s="75"/>
      <c r="V3" s="75"/>
      <c r="W3" s="75"/>
      <c r="X3" s="75"/>
    </row>
    <row r="5" spans="1:28" ht="21.75" customHeight="1" x14ac:dyDescent="0.2"/>
    <row r="7" spans="1:28" s="3" customFormat="1" ht="15" customHeight="1" x14ac:dyDescent="0.2">
      <c r="A7" s="134">
        <f>DATE('1'!AD23,'1'!AD25+2,1)</f>
        <v>44256</v>
      </c>
      <c r="B7" s="134"/>
      <c r="C7" s="134"/>
      <c r="D7" s="134"/>
      <c r="E7" s="134"/>
      <c r="F7" s="134"/>
      <c r="G7" s="134"/>
      <c r="H7" s="134"/>
      <c r="I7" s="41"/>
      <c r="J7" s="41"/>
      <c r="K7" s="124">
        <f>DATE(YEAR(A7),MONTH(A7)-1,1)</f>
        <v>44228</v>
      </c>
      <c r="L7" s="124"/>
      <c r="M7" s="124"/>
      <c r="N7" s="124"/>
      <c r="O7" s="124"/>
      <c r="P7" s="124"/>
      <c r="Q7" s="124"/>
      <c r="S7" s="124">
        <f>DATE(YEAR(A7),MONTH(A7)+1,1)</f>
        <v>44287</v>
      </c>
      <c r="T7" s="124"/>
      <c r="U7" s="124"/>
      <c r="V7" s="124"/>
      <c r="W7" s="124"/>
      <c r="X7" s="124"/>
      <c r="Y7" s="124"/>
    </row>
    <row r="8" spans="1:28" s="3" customFormat="1" ht="11.25" customHeight="1" x14ac:dyDescent="0.2">
      <c r="A8" s="134"/>
      <c r="B8" s="134"/>
      <c r="C8" s="134"/>
      <c r="D8" s="134"/>
      <c r="E8" s="134"/>
      <c r="F8" s="134"/>
      <c r="G8" s="134"/>
      <c r="H8" s="134"/>
      <c r="I8" s="41"/>
      <c r="J8" s="41"/>
      <c r="K8" s="18" t="str">
        <f>INDEX({"Do";"Lu";"Ma";"Mi";"Ju";"Vi";"Sá"},1+MOD(start_day+1-2,7))</f>
        <v>Do</v>
      </c>
      <c r="L8" s="18" t="str">
        <f>INDEX({"Do";"Lu";"Ma";"Mi";"Ju";"Vi";"Sá"},1+MOD(start_day+2-2,7))</f>
        <v>Lu</v>
      </c>
      <c r="M8" s="18" t="str">
        <f>INDEX({"Do";"Lu";"Ma";"Mi";"Ju";"Vi";"Sá"},1+MOD(start_day+3-2,7))</f>
        <v>Ma</v>
      </c>
      <c r="N8" s="18" t="str">
        <f>INDEX({"Do";"Lu";"Ma";"Mi";"Ju";"Vi";"Sá"},1+MOD(start_day+4-2,7))</f>
        <v>Mi</v>
      </c>
      <c r="O8" s="18" t="str">
        <f>INDEX({"Do";"Lu";"Ma";"Mi";"Ju";"Vi";"Sá"},1+MOD(start_day+5-2,7))</f>
        <v>Ju</v>
      </c>
      <c r="P8" s="18" t="str">
        <f>INDEX({"Do";"Lu";"Ma";"Mi";"Ju";"Vi";"Sá"},1+MOD(start_day+6-2,7))</f>
        <v>Vi</v>
      </c>
      <c r="Q8" s="18" t="str">
        <f>INDEX({"Do";"Lu";"Ma";"Mi";"Ju";"Vi";"Sá"},1+MOD(start_day+7-2,7))</f>
        <v>Sá</v>
      </c>
      <c r="S8" s="18" t="str">
        <f>INDEX({"Do";"Lu";"Ma";"Mi";"Ju";"Vi";"Sá"},1+MOD(start_day+1-2,7))</f>
        <v>Do</v>
      </c>
      <c r="T8" s="18" t="str">
        <f>INDEX({"Do";"Lu";"Ma";"Mi";"Ju";"Vi";"Sá"},1+MOD(start_day+2-2,7))</f>
        <v>Lu</v>
      </c>
      <c r="U8" s="18" t="str">
        <f>INDEX({"Do";"Lu";"Ma";"Mi";"Ju";"Vi";"Sá"},1+MOD(start_day+3-2,7))</f>
        <v>Ma</v>
      </c>
      <c r="V8" s="18" t="str">
        <f>INDEX({"Do";"Lu";"Ma";"Mi";"Ju";"Vi";"Sá"},1+MOD(start_day+4-2,7))</f>
        <v>Mi</v>
      </c>
      <c r="W8" s="18" t="str">
        <f>INDEX({"Do";"Lu";"Ma";"Mi";"Ju";"Vi";"Sá"},1+MOD(start_day+5-2,7))</f>
        <v>Ju</v>
      </c>
      <c r="X8" s="18" t="str">
        <f>INDEX({"Do";"Lu";"Ma";"Mi";"Ju";"Vi";"Sá"},1+MOD(start_day+6-2,7))</f>
        <v>Vi</v>
      </c>
      <c r="Y8" s="18" t="str">
        <f>INDEX({"Do";"Lu";"Ma";"Mi";"Ju";"Vi";"Sá"},1+MOD(start_day+7-2,7))</f>
        <v>Sá</v>
      </c>
    </row>
    <row r="9" spans="1:28" s="4" customFormat="1" ht="9" customHeight="1" x14ac:dyDescent="0.2">
      <c r="A9" s="134"/>
      <c r="B9" s="134"/>
      <c r="C9" s="134"/>
      <c r="D9" s="134"/>
      <c r="E9" s="134"/>
      <c r="F9" s="134"/>
      <c r="G9" s="134"/>
      <c r="H9" s="134"/>
      <c r="I9" s="41"/>
      <c r="J9" s="41"/>
      <c r="K9" s="44" t="str">
        <f t="shared" ref="K9:Q14" si="0">IF(MONTH($K$7)&lt;&gt;MONTH($K$7-(WEEKDAY($K$7,1)-(start_day-1))-IF((WEEKDAY($K$7,1)-(start_day-1))&lt;=0,7,0)+(ROW(K9)-ROW($K$9))*7+(COLUMN(K9)-COLUMN($K$9)+1)),"",$K$7-(WEEKDAY($K$7,1)-(start_day-1))-IF((WEEKDAY($K$7,1)-(start_day-1))&lt;=0,7,0)+(ROW(K9)-ROW($K$9))*7+(COLUMN(K9)-COLUMN($K$9)+1))</f>
        <v/>
      </c>
      <c r="L9" s="44">
        <f t="shared" si="0"/>
        <v>44228</v>
      </c>
      <c r="M9" s="44">
        <f t="shared" si="0"/>
        <v>44229</v>
      </c>
      <c r="N9" s="44">
        <f t="shared" si="0"/>
        <v>44230</v>
      </c>
      <c r="O9" s="44">
        <f t="shared" si="0"/>
        <v>44231</v>
      </c>
      <c r="P9" s="44">
        <f t="shared" si="0"/>
        <v>44232</v>
      </c>
      <c r="Q9" s="44">
        <f t="shared" si="0"/>
        <v>44233</v>
      </c>
      <c r="R9" s="3"/>
      <c r="S9" s="44" t="str">
        <f t="shared" ref="S9:Y14" si="1">IF(MONTH($S$7)&lt;&gt;MONTH($S$7-(WEEKDAY($S$7,1)-(start_day-1))-IF((WEEKDAY($S$7,1)-(start_day-1))&lt;=0,7,0)+(ROW(S9)-ROW($S$9))*7+(COLUMN(S9)-COLUMN($S$9)+1)),"",$S$7-(WEEKDAY($S$7,1)-(start_day-1))-IF((WEEKDAY($S$7,1)-(start_day-1))&lt;=0,7,0)+(ROW(S9)-ROW($S$9))*7+(COLUMN(S9)-COLUMN($S$9)+1))</f>
        <v/>
      </c>
      <c r="T9" s="44" t="str">
        <f t="shared" si="1"/>
        <v/>
      </c>
      <c r="U9" s="44" t="str">
        <f t="shared" si="1"/>
        <v/>
      </c>
      <c r="V9" s="44" t="str">
        <f t="shared" si="1"/>
        <v/>
      </c>
      <c r="W9" s="44">
        <f t="shared" si="1"/>
        <v>44287</v>
      </c>
      <c r="X9" s="44">
        <f t="shared" si="1"/>
        <v>44288</v>
      </c>
      <c r="Y9" s="44">
        <f t="shared" si="1"/>
        <v>44289</v>
      </c>
    </row>
    <row r="10" spans="1:28" s="4" customFormat="1" ht="9" customHeight="1" x14ac:dyDescent="0.2">
      <c r="A10" s="134"/>
      <c r="B10" s="134"/>
      <c r="C10" s="134"/>
      <c r="D10" s="134"/>
      <c r="E10" s="134"/>
      <c r="F10" s="134"/>
      <c r="G10" s="134"/>
      <c r="H10" s="134"/>
      <c r="I10" s="41"/>
      <c r="J10" s="41"/>
      <c r="K10" s="44">
        <f t="shared" si="0"/>
        <v>44234</v>
      </c>
      <c r="L10" s="44">
        <f t="shared" si="0"/>
        <v>44235</v>
      </c>
      <c r="M10" s="44">
        <f t="shared" si="0"/>
        <v>44236</v>
      </c>
      <c r="N10" s="44">
        <f t="shared" si="0"/>
        <v>44237</v>
      </c>
      <c r="O10" s="44">
        <f t="shared" si="0"/>
        <v>44238</v>
      </c>
      <c r="P10" s="44">
        <f t="shared" si="0"/>
        <v>44239</v>
      </c>
      <c r="Q10" s="44">
        <f t="shared" si="0"/>
        <v>44240</v>
      </c>
      <c r="R10" s="3"/>
      <c r="S10" s="44">
        <f t="shared" si="1"/>
        <v>44290</v>
      </c>
      <c r="T10" s="44">
        <f t="shared" si="1"/>
        <v>44291</v>
      </c>
      <c r="U10" s="44">
        <f t="shared" si="1"/>
        <v>44292</v>
      </c>
      <c r="V10" s="44">
        <f t="shared" si="1"/>
        <v>44293</v>
      </c>
      <c r="W10" s="44">
        <f t="shared" si="1"/>
        <v>44294</v>
      </c>
      <c r="X10" s="44">
        <f t="shared" si="1"/>
        <v>44295</v>
      </c>
      <c r="Y10" s="44">
        <f t="shared" si="1"/>
        <v>44296</v>
      </c>
    </row>
    <row r="11" spans="1:28" s="4" customFormat="1" ht="9" customHeight="1" x14ac:dyDescent="0.2">
      <c r="A11" s="134"/>
      <c r="B11" s="134"/>
      <c r="C11" s="134"/>
      <c r="D11" s="134"/>
      <c r="E11" s="134"/>
      <c r="F11" s="134"/>
      <c r="G11" s="134"/>
      <c r="H11" s="134"/>
      <c r="I11" s="41"/>
      <c r="J11" s="41"/>
      <c r="K11" s="44">
        <f t="shared" si="0"/>
        <v>44241</v>
      </c>
      <c r="L11" s="44">
        <f t="shared" si="0"/>
        <v>44242</v>
      </c>
      <c r="M11" s="44">
        <f t="shared" si="0"/>
        <v>44243</v>
      </c>
      <c r="N11" s="44">
        <f t="shared" si="0"/>
        <v>44244</v>
      </c>
      <c r="O11" s="44">
        <f t="shared" si="0"/>
        <v>44245</v>
      </c>
      <c r="P11" s="44">
        <f t="shared" si="0"/>
        <v>44246</v>
      </c>
      <c r="Q11" s="44">
        <f t="shared" si="0"/>
        <v>44247</v>
      </c>
      <c r="R11" s="3"/>
      <c r="S11" s="44">
        <f t="shared" si="1"/>
        <v>44297</v>
      </c>
      <c r="T11" s="44">
        <f t="shared" si="1"/>
        <v>44298</v>
      </c>
      <c r="U11" s="44">
        <f t="shared" si="1"/>
        <v>44299</v>
      </c>
      <c r="V11" s="44">
        <f t="shared" si="1"/>
        <v>44300</v>
      </c>
      <c r="W11" s="44">
        <f t="shared" si="1"/>
        <v>44301</v>
      </c>
      <c r="X11" s="44">
        <f t="shared" si="1"/>
        <v>44302</v>
      </c>
      <c r="Y11" s="44">
        <f t="shared" si="1"/>
        <v>44303</v>
      </c>
    </row>
    <row r="12" spans="1:28" s="4" customFormat="1" ht="9" customHeight="1" x14ac:dyDescent="0.2">
      <c r="A12" s="134"/>
      <c r="B12" s="134"/>
      <c r="C12" s="134"/>
      <c r="D12" s="134"/>
      <c r="E12" s="134"/>
      <c r="F12" s="134"/>
      <c r="G12" s="134"/>
      <c r="H12" s="134"/>
      <c r="I12" s="41"/>
      <c r="J12" s="41"/>
      <c r="K12" s="44">
        <f t="shared" si="0"/>
        <v>44248</v>
      </c>
      <c r="L12" s="44">
        <f t="shared" si="0"/>
        <v>44249</v>
      </c>
      <c r="M12" s="44">
        <f t="shared" si="0"/>
        <v>44250</v>
      </c>
      <c r="N12" s="44">
        <f t="shared" si="0"/>
        <v>44251</v>
      </c>
      <c r="O12" s="44">
        <f t="shared" si="0"/>
        <v>44252</v>
      </c>
      <c r="P12" s="44">
        <f t="shared" si="0"/>
        <v>44253</v>
      </c>
      <c r="Q12" s="44">
        <f t="shared" si="0"/>
        <v>44254</v>
      </c>
      <c r="R12" s="3"/>
      <c r="S12" s="44">
        <f t="shared" si="1"/>
        <v>44304</v>
      </c>
      <c r="T12" s="44">
        <f t="shared" si="1"/>
        <v>44305</v>
      </c>
      <c r="U12" s="44">
        <f t="shared" si="1"/>
        <v>44306</v>
      </c>
      <c r="V12" s="44">
        <f t="shared" si="1"/>
        <v>44307</v>
      </c>
      <c r="W12" s="44">
        <f t="shared" si="1"/>
        <v>44308</v>
      </c>
      <c r="X12" s="44">
        <f t="shared" si="1"/>
        <v>44309</v>
      </c>
      <c r="Y12" s="44">
        <f t="shared" si="1"/>
        <v>44310</v>
      </c>
    </row>
    <row r="13" spans="1:28" s="4" customFormat="1" ht="9" customHeight="1" x14ac:dyDescent="0.2">
      <c r="A13" s="134"/>
      <c r="B13" s="134"/>
      <c r="C13" s="134"/>
      <c r="D13" s="134"/>
      <c r="E13" s="134"/>
      <c r="F13" s="134"/>
      <c r="G13" s="134"/>
      <c r="H13" s="134"/>
      <c r="I13" s="41"/>
      <c r="J13" s="41"/>
      <c r="K13" s="44">
        <f t="shared" si="0"/>
        <v>44255</v>
      </c>
      <c r="L13" s="44" t="str">
        <f t="shared" si="0"/>
        <v/>
      </c>
      <c r="M13" s="44" t="str">
        <f t="shared" si="0"/>
        <v/>
      </c>
      <c r="N13" s="44" t="str">
        <f t="shared" si="0"/>
        <v/>
      </c>
      <c r="O13" s="44" t="str">
        <f t="shared" si="0"/>
        <v/>
      </c>
      <c r="P13" s="44" t="str">
        <f t="shared" si="0"/>
        <v/>
      </c>
      <c r="Q13" s="44" t="str">
        <f t="shared" si="0"/>
        <v/>
      </c>
      <c r="R13" s="3"/>
      <c r="S13" s="44">
        <f t="shared" si="1"/>
        <v>44311</v>
      </c>
      <c r="T13" s="44">
        <f t="shared" si="1"/>
        <v>44312</v>
      </c>
      <c r="U13" s="44">
        <f t="shared" si="1"/>
        <v>44313</v>
      </c>
      <c r="V13" s="44">
        <f t="shared" si="1"/>
        <v>44314</v>
      </c>
      <c r="W13" s="44">
        <f t="shared" si="1"/>
        <v>44315</v>
      </c>
      <c r="X13" s="44">
        <f t="shared" si="1"/>
        <v>44316</v>
      </c>
      <c r="Y13" s="44" t="str">
        <f t="shared" si="1"/>
        <v/>
      </c>
    </row>
    <row r="14" spans="1:28" s="5" customFormat="1" ht="9" customHeight="1" x14ac:dyDescent="0.2">
      <c r="A14" s="39"/>
      <c r="B14" s="39"/>
      <c r="C14" s="39"/>
      <c r="D14" s="39"/>
      <c r="E14" s="39"/>
      <c r="F14" s="39"/>
      <c r="G14" s="39"/>
      <c r="H14" s="39"/>
      <c r="I14" s="40"/>
      <c r="J14" s="40"/>
      <c r="K14" s="44" t="str">
        <f t="shared" si="0"/>
        <v/>
      </c>
      <c r="L14" s="44" t="str">
        <f t="shared" si="0"/>
        <v/>
      </c>
      <c r="M14" s="44" t="str">
        <f t="shared" si="0"/>
        <v/>
      </c>
      <c r="N14" s="44" t="str">
        <f t="shared" si="0"/>
        <v/>
      </c>
      <c r="O14" s="44" t="str">
        <f t="shared" si="0"/>
        <v/>
      </c>
      <c r="P14" s="44" t="str">
        <f t="shared" si="0"/>
        <v/>
      </c>
      <c r="Q14" s="44" t="str">
        <f t="shared" si="0"/>
        <v/>
      </c>
      <c r="R14" s="19"/>
      <c r="S14" s="44" t="str">
        <f t="shared" si="1"/>
        <v/>
      </c>
      <c r="T14" s="44" t="str">
        <f t="shared" si="1"/>
        <v/>
      </c>
      <c r="U14" s="44" t="str">
        <f t="shared" si="1"/>
        <v/>
      </c>
      <c r="V14" s="44" t="str">
        <f t="shared" si="1"/>
        <v/>
      </c>
      <c r="W14" s="44" t="str">
        <f t="shared" si="1"/>
        <v/>
      </c>
      <c r="X14" s="44" t="str">
        <f t="shared" si="1"/>
        <v/>
      </c>
      <c r="Y14" s="44" t="str">
        <f t="shared" si="1"/>
        <v/>
      </c>
      <c r="Z14" s="20"/>
    </row>
    <row r="15" spans="1:28" s="1" customFormat="1" ht="21" customHeight="1" x14ac:dyDescent="0.2">
      <c r="A15" s="122">
        <f>A16</f>
        <v>44255</v>
      </c>
      <c r="B15" s="123"/>
      <c r="C15" s="123">
        <f>C16</f>
        <v>44256</v>
      </c>
      <c r="D15" s="123"/>
      <c r="E15" s="123">
        <f>E16</f>
        <v>44257</v>
      </c>
      <c r="F15" s="123"/>
      <c r="G15" s="123">
        <f>G16</f>
        <v>44258</v>
      </c>
      <c r="H15" s="123"/>
      <c r="I15" s="123">
        <f>I16</f>
        <v>44259</v>
      </c>
      <c r="J15" s="123"/>
      <c r="K15" s="123">
        <f>K16</f>
        <v>44260</v>
      </c>
      <c r="L15" s="123"/>
      <c r="M15" s="123"/>
      <c r="N15" s="123"/>
      <c r="O15" s="123"/>
      <c r="P15" s="123"/>
      <c r="Q15" s="123"/>
      <c r="R15" s="123"/>
      <c r="S15" s="123">
        <f>S16</f>
        <v>44261</v>
      </c>
      <c r="T15" s="123"/>
      <c r="U15" s="123"/>
      <c r="V15" s="123"/>
      <c r="W15" s="123"/>
      <c r="X15" s="123"/>
      <c r="Y15" s="123"/>
      <c r="Z15" s="125"/>
    </row>
    <row r="16" spans="1:28" s="1" customFormat="1" ht="18.75" x14ac:dyDescent="0.2">
      <c r="A16" s="42">
        <f>$A$7-(WEEKDAY($A$7,1)-(start_day-1))-IF((WEEKDAY($A$7,1)-(start_day-1))&lt;=0,7,0)+1</f>
        <v>44255</v>
      </c>
      <c r="B16" s="12"/>
      <c r="C16" s="43">
        <f>A16+1</f>
        <v>44256</v>
      </c>
      <c r="D16" s="11"/>
      <c r="E16" s="43">
        <f>C16+1</f>
        <v>44257</v>
      </c>
      <c r="F16" s="11"/>
      <c r="G16" s="43">
        <f>E16+1</f>
        <v>44258</v>
      </c>
      <c r="H16" s="11"/>
      <c r="I16" s="43">
        <f>G16+1</f>
        <v>44259</v>
      </c>
      <c r="J16" s="11"/>
      <c r="K16" s="82">
        <f>I16+1</f>
        <v>44260</v>
      </c>
      <c r="L16" s="83"/>
      <c r="M16" s="84"/>
      <c r="N16" s="84"/>
      <c r="O16" s="84"/>
      <c r="P16" s="84"/>
      <c r="Q16" s="84"/>
      <c r="R16" s="85"/>
      <c r="S16" s="86">
        <f>K16+1</f>
        <v>44261</v>
      </c>
      <c r="T16" s="87"/>
      <c r="U16" s="88"/>
      <c r="V16" s="88"/>
      <c r="W16" s="88"/>
      <c r="X16" s="88"/>
      <c r="Y16" s="88"/>
      <c r="Z16" s="89"/>
    </row>
    <row r="17" spans="1:27" s="1" customFormat="1" x14ac:dyDescent="0.2">
      <c r="A17" s="79"/>
      <c r="B17" s="80"/>
      <c r="C17" s="91"/>
      <c r="D17" s="92"/>
      <c r="E17" s="91"/>
      <c r="F17" s="92"/>
      <c r="G17" s="91"/>
      <c r="H17" s="92"/>
      <c r="I17" s="91"/>
      <c r="J17" s="92"/>
      <c r="K17" s="91"/>
      <c r="L17" s="98"/>
      <c r="M17" s="98"/>
      <c r="N17" s="98"/>
      <c r="O17" s="98"/>
      <c r="P17" s="98"/>
      <c r="Q17" s="98"/>
      <c r="R17" s="92"/>
      <c r="S17" s="79"/>
      <c r="T17" s="80"/>
      <c r="U17" s="80"/>
      <c r="V17" s="80"/>
      <c r="W17" s="80"/>
      <c r="X17" s="80"/>
      <c r="Y17" s="80"/>
      <c r="Z17" s="81"/>
    </row>
    <row r="18" spans="1:27" s="1" customFormat="1" ht="33" customHeight="1" x14ac:dyDescent="0.2">
      <c r="A18" s="79"/>
      <c r="B18" s="80"/>
      <c r="C18" s="108" t="s">
        <v>32</v>
      </c>
      <c r="D18" s="109"/>
      <c r="E18" s="140" t="s">
        <v>33</v>
      </c>
      <c r="F18" s="141"/>
      <c r="G18" s="142" t="s">
        <v>49</v>
      </c>
      <c r="H18" s="143"/>
      <c r="I18" s="144" t="s">
        <v>30</v>
      </c>
      <c r="J18" s="145"/>
      <c r="K18" s="146" t="s">
        <v>26</v>
      </c>
      <c r="L18" s="147"/>
      <c r="M18" s="147"/>
      <c r="N18" s="147"/>
      <c r="O18" s="147"/>
      <c r="P18" s="147"/>
      <c r="Q18" s="147"/>
      <c r="R18" s="148"/>
      <c r="S18" s="79"/>
      <c r="T18" s="80"/>
      <c r="U18" s="80"/>
      <c r="V18" s="80"/>
      <c r="W18" s="80"/>
      <c r="X18" s="80"/>
      <c r="Y18" s="80"/>
      <c r="Z18" s="81"/>
    </row>
    <row r="19" spans="1:27" s="1" customFormat="1" x14ac:dyDescent="0.2">
      <c r="A19" s="79"/>
      <c r="B19" s="80"/>
      <c r="C19" s="91"/>
      <c r="D19" s="92"/>
      <c r="E19" s="91"/>
      <c r="F19" s="92"/>
      <c r="G19" s="91"/>
      <c r="H19" s="92"/>
      <c r="I19" s="91"/>
      <c r="J19" s="92"/>
      <c r="K19" s="91"/>
      <c r="L19" s="98"/>
      <c r="M19" s="98"/>
      <c r="N19" s="98"/>
      <c r="O19" s="98"/>
      <c r="P19" s="98"/>
      <c r="Q19" s="98"/>
      <c r="R19" s="92"/>
      <c r="S19" s="79"/>
      <c r="T19" s="80"/>
      <c r="U19" s="80"/>
      <c r="V19" s="80"/>
      <c r="W19" s="80"/>
      <c r="X19" s="80"/>
      <c r="Y19" s="80"/>
      <c r="Z19" s="81"/>
    </row>
    <row r="20" spans="1:27" s="1" customFormat="1" x14ac:dyDescent="0.2">
      <c r="A20" s="79"/>
      <c r="B20" s="80"/>
      <c r="C20" s="91"/>
      <c r="D20" s="92"/>
      <c r="E20" s="91"/>
      <c r="F20" s="92"/>
      <c r="G20" s="91"/>
      <c r="H20" s="92"/>
      <c r="I20" s="91"/>
      <c r="J20" s="92"/>
      <c r="K20" s="91"/>
      <c r="L20" s="98"/>
      <c r="M20" s="98"/>
      <c r="N20" s="98"/>
      <c r="O20" s="98"/>
      <c r="P20" s="98"/>
      <c r="Q20" s="98"/>
      <c r="R20" s="92"/>
      <c r="S20" s="79"/>
      <c r="T20" s="80"/>
      <c r="U20" s="80"/>
      <c r="V20" s="80"/>
      <c r="W20" s="80"/>
      <c r="X20" s="80"/>
      <c r="Y20" s="80"/>
      <c r="Z20" s="81"/>
    </row>
    <row r="21" spans="1:27" s="2" customFormat="1" ht="13.15" customHeight="1" x14ac:dyDescent="0.2">
      <c r="A21" s="76"/>
      <c r="B21" s="77"/>
      <c r="C21" s="96"/>
      <c r="D21" s="97"/>
      <c r="E21" s="96"/>
      <c r="F21" s="97"/>
      <c r="G21" s="96"/>
      <c r="H21" s="97"/>
      <c r="I21" s="96"/>
      <c r="J21" s="97"/>
      <c r="K21" s="96"/>
      <c r="L21" s="99"/>
      <c r="M21" s="99"/>
      <c r="N21" s="99"/>
      <c r="O21" s="99"/>
      <c r="P21" s="99"/>
      <c r="Q21" s="99"/>
      <c r="R21" s="97"/>
      <c r="S21" s="76"/>
      <c r="T21" s="77"/>
      <c r="U21" s="77"/>
      <c r="V21" s="77"/>
      <c r="W21" s="77"/>
      <c r="X21" s="77"/>
      <c r="Y21" s="77"/>
      <c r="Z21" s="78"/>
      <c r="AA21" s="1"/>
    </row>
    <row r="22" spans="1:27" s="1" customFormat="1" ht="18.75" x14ac:dyDescent="0.2">
      <c r="A22" s="42">
        <f>S16+1</f>
        <v>44262</v>
      </c>
      <c r="B22" s="12"/>
      <c r="C22" s="43">
        <f>A22+1</f>
        <v>44263</v>
      </c>
      <c r="D22" s="11"/>
      <c r="E22" s="43">
        <f>C22+1</f>
        <v>44264</v>
      </c>
      <c r="F22" s="11"/>
      <c r="G22" s="43">
        <f>E22+1</f>
        <v>44265</v>
      </c>
      <c r="H22" s="11"/>
      <c r="I22" s="43">
        <f>G22+1</f>
        <v>44266</v>
      </c>
      <c r="J22" s="11"/>
      <c r="K22" s="82">
        <f>I22+1</f>
        <v>44267</v>
      </c>
      <c r="L22" s="83"/>
      <c r="M22" s="84"/>
      <c r="N22" s="84"/>
      <c r="O22" s="84"/>
      <c r="P22" s="84"/>
      <c r="Q22" s="84"/>
      <c r="R22" s="85"/>
      <c r="S22" s="86">
        <f>K22+1</f>
        <v>44268</v>
      </c>
      <c r="T22" s="87"/>
      <c r="U22" s="88"/>
      <c r="V22" s="88"/>
      <c r="W22" s="88"/>
      <c r="X22" s="88"/>
      <c r="Y22" s="88"/>
      <c r="Z22" s="89"/>
    </row>
    <row r="23" spans="1:27" s="1" customFormat="1" ht="42.75" customHeight="1" x14ac:dyDescent="0.2">
      <c r="A23" s="79"/>
      <c r="B23" s="80"/>
      <c r="C23" s="149"/>
      <c r="D23" s="150"/>
      <c r="E23" s="149"/>
      <c r="F23" s="150"/>
      <c r="G23" s="149"/>
      <c r="H23" s="150"/>
      <c r="I23" s="149"/>
      <c r="J23" s="150"/>
      <c r="K23" s="149" t="s">
        <v>71</v>
      </c>
      <c r="L23" s="151"/>
      <c r="M23" s="151"/>
      <c r="N23" s="151"/>
      <c r="O23" s="151"/>
      <c r="P23" s="151"/>
      <c r="Q23" s="151"/>
      <c r="R23" s="150"/>
      <c r="S23" s="79"/>
      <c r="T23" s="80"/>
      <c r="U23" s="80"/>
      <c r="V23" s="80"/>
      <c r="W23" s="80"/>
      <c r="X23" s="80"/>
      <c r="Y23" s="80"/>
      <c r="Z23" s="81"/>
    </row>
    <row r="24" spans="1:27" s="1" customFormat="1" x14ac:dyDescent="0.2">
      <c r="A24" s="79"/>
      <c r="B24" s="80"/>
      <c r="C24" s="91"/>
      <c r="D24" s="92"/>
      <c r="E24" s="91"/>
      <c r="F24" s="92"/>
      <c r="G24" s="91"/>
      <c r="H24" s="92"/>
      <c r="I24" s="91"/>
      <c r="J24" s="92"/>
      <c r="K24" s="91"/>
      <c r="L24" s="98"/>
      <c r="M24" s="98"/>
      <c r="N24" s="98"/>
      <c r="O24" s="98"/>
      <c r="P24" s="98"/>
      <c r="Q24" s="98"/>
      <c r="R24" s="92"/>
      <c r="S24" s="79"/>
      <c r="T24" s="80"/>
      <c r="U24" s="80"/>
      <c r="V24" s="80"/>
      <c r="W24" s="80"/>
      <c r="X24" s="80"/>
      <c r="Y24" s="80"/>
      <c r="Z24" s="81"/>
    </row>
    <row r="25" spans="1:27" s="1" customFormat="1" ht="53.25" customHeight="1" x14ac:dyDescent="0.2">
      <c r="A25" s="79"/>
      <c r="B25" s="80"/>
      <c r="C25" s="91"/>
      <c r="D25" s="92"/>
      <c r="E25" s="152" t="s">
        <v>34</v>
      </c>
      <c r="F25" s="153"/>
      <c r="G25" s="154" t="s">
        <v>67</v>
      </c>
      <c r="H25" s="155"/>
      <c r="I25" s="156" t="s">
        <v>31</v>
      </c>
      <c r="J25" s="157"/>
      <c r="K25" s="110" t="s">
        <v>27</v>
      </c>
      <c r="L25" s="137"/>
      <c r="M25" s="137"/>
      <c r="N25" s="137"/>
      <c r="O25" s="137"/>
      <c r="P25" s="137"/>
      <c r="Q25" s="137"/>
      <c r="R25" s="112"/>
      <c r="S25" s="79"/>
      <c r="T25" s="80"/>
      <c r="U25" s="80"/>
      <c r="V25" s="80"/>
      <c r="W25" s="80"/>
      <c r="X25" s="80"/>
      <c r="Y25" s="80"/>
      <c r="Z25" s="81"/>
    </row>
    <row r="26" spans="1:27" s="1" customFormat="1" x14ac:dyDescent="0.2">
      <c r="A26" s="79"/>
      <c r="B26" s="80"/>
      <c r="C26" s="91"/>
      <c r="D26" s="92"/>
      <c r="E26" s="91"/>
      <c r="F26" s="92"/>
      <c r="G26" s="91"/>
      <c r="H26" s="92"/>
      <c r="I26" s="91"/>
      <c r="J26" s="92"/>
      <c r="K26" s="91"/>
      <c r="L26" s="98"/>
      <c r="M26" s="98"/>
      <c r="N26" s="98"/>
      <c r="O26" s="98"/>
      <c r="P26" s="98"/>
      <c r="Q26" s="98"/>
      <c r="R26" s="92"/>
      <c r="S26" s="79"/>
      <c r="T26" s="80"/>
      <c r="U26" s="80"/>
      <c r="V26" s="80"/>
      <c r="W26" s="80"/>
      <c r="X26" s="80"/>
      <c r="Y26" s="80"/>
      <c r="Z26" s="81"/>
    </row>
    <row r="27" spans="1:27" s="2" customFormat="1" ht="13.15" customHeight="1" x14ac:dyDescent="0.2">
      <c r="A27" s="76"/>
      <c r="B27" s="77"/>
      <c r="C27" s="96"/>
      <c r="D27" s="97"/>
      <c r="E27" s="96"/>
      <c r="F27" s="97"/>
      <c r="G27" s="96"/>
      <c r="H27" s="97"/>
      <c r="I27" s="96"/>
      <c r="J27" s="97"/>
      <c r="K27" s="96"/>
      <c r="L27" s="99"/>
      <c r="M27" s="99"/>
      <c r="N27" s="99"/>
      <c r="O27" s="99"/>
      <c r="P27" s="99"/>
      <c r="Q27" s="99"/>
      <c r="R27" s="97"/>
      <c r="S27" s="76"/>
      <c r="T27" s="77"/>
      <c r="U27" s="77"/>
      <c r="V27" s="77"/>
      <c r="W27" s="77"/>
      <c r="X27" s="77"/>
      <c r="Y27" s="77"/>
      <c r="Z27" s="78"/>
      <c r="AA27" s="1"/>
    </row>
    <row r="28" spans="1:27" s="1" customFormat="1" ht="18.75" x14ac:dyDescent="0.2">
      <c r="A28" s="42">
        <f>S22+1</f>
        <v>44269</v>
      </c>
      <c r="B28" s="12"/>
      <c r="C28" s="43">
        <f>A28+1</f>
        <v>44270</v>
      </c>
      <c r="D28" s="11"/>
      <c r="E28" s="43">
        <f>C28+1</f>
        <v>44271</v>
      </c>
      <c r="F28" s="11"/>
      <c r="G28" s="43">
        <f>E28+1</f>
        <v>44272</v>
      </c>
      <c r="H28" s="11"/>
      <c r="I28" s="43">
        <f>G28+1</f>
        <v>44273</v>
      </c>
      <c r="J28" s="11"/>
      <c r="K28" s="82">
        <f>I28+1</f>
        <v>44274</v>
      </c>
      <c r="L28" s="83"/>
      <c r="M28" s="84"/>
      <c r="N28" s="84"/>
      <c r="O28" s="84"/>
      <c r="P28" s="84"/>
      <c r="Q28" s="84"/>
      <c r="R28" s="85"/>
      <c r="S28" s="86">
        <f>K28+1</f>
        <v>44275</v>
      </c>
      <c r="T28" s="87"/>
      <c r="U28" s="88"/>
      <c r="V28" s="88"/>
      <c r="W28" s="88"/>
      <c r="X28" s="88"/>
      <c r="Y28" s="88"/>
      <c r="Z28" s="89"/>
    </row>
    <row r="29" spans="1:27" s="1" customFormat="1" x14ac:dyDescent="0.2">
      <c r="A29" s="79"/>
      <c r="B29" s="80"/>
      <c r="C29" s="91"/>
      <c r="D29" s="92"/>
      <c r="E29" s="91"/>
      <c r="F29" s="92"/>
      <c r="G29" s="91"/>
      <c r="H29" s="92"/>
      <c r="I29" s="91"/>
      <c r="J29" s="92"/>
      <c r="K29" s="91"/>
      <c r="L29" s="98"/>
      <c r="M29" s="98"/>
      <c r="N29" s="98"/>
      <c r="O29" s="98"/>
      <c r="P29" s="98"/>
      <c r="Q29" s="98"/>
      <c r="R29" s="92"/>
      <c r="S29" s="79"/>
      <c r="T29" s="80"/>
      <c r="U29" s="80"/>
      <c r="V29" s="80"/>
      <c r="W29" s="80"/>
      <c r="X29" s="80"/>
      <c r="Y29" s="80"/>
      <c r="Z29" s="81"/>
    </row>
    <row r="30" spans="1:27" s="1" customFormat="1" ht="65.25" customHeight="1" x14ac:dyDescent="0.2">
      <c r="A30" s="79"/>
      <c r="B30" s="80"/>
      <c r="C30" s="108" t="s">
        <v>32</v>
      </c>
      <c r="D30" s="109"/>
      <c r="E30" s="138" t="s">
        <v>43</v>
      </c>
      <c r="F30" s="139"/>
      <c r="G30" s="154" t="s">
        <v>67</v>
      </c>
      <c r="H30" s="155"/>
      <c r="I30" s="105"/>
      <c r="J30" s="106"/>
      <c r="K30" s="158" t="s">
        <v>29</v>
      </c>
      <c r="L30" s="159"/>
      <c r="M30" s="159"/>
      <c r="N30" s="159"/>
      <c r="O30" s="159"/>
      <c r="P30" s="159"/>
      <c r="Q30" s="159"/>
      <c r="R30" s="160"/>
      <c r="S30" s="79"/>
      <c r="T30" s="80"/>
      <c r="U30" s="80"/>
      <c r="V30" s="80"/>
      <c r="W30" s="80"/>
      <c r="X30" s="80"/>
      <c r="Y30" s="80"/>
      <c r="Z30" s="81"/>
    </row>
    <row r="31" spans="1:27" s="1" customFormat="1" x14ac:dyDescent="0.2">
      <c r="A31" s="79"/>
      <c r="B31" s="80"/>
      <c r="C31" s="91"/>
      <c r="D31" s="92"/>
      <c r="E31" s="91"/>
      <c r="F31" s="92"/>
      <c r="G31" s="91"/>
      <c r="H31" s="92"/>
      <c r="I31" s="91"/>
      <c r="J31" s="92"/>
      <c r="K31" s="91"/>
      <c r="L31" s="98"/>
      <c r="M31" s="98"/>
      <c r="N31" s="98"/>
      <c r="O31" s="98"/>
      <c r="P31" s="98"/>
      <c r="Q31" s="98"/>
      <c r="R31" s="92"/>
      <c r="S31" s="79"/>
      <c r="T31" s="80"/>
      <c r="U31" s="80"/>
      <c r="V31" s="80"/>
      <c r="W31" s="80"/>
      <c r="X31" s="80"/>
      <c r="Y31" s="80"/>
      <c r="Z31" s="81"/>
    </row>
    <row r="32" spans="1:27" s="1" customFormat="1" x14ac:dyDescent="0.2">
      <c r="A32" s="79"/>
      <c r="B32" s="80"/>
      <c r="C32" s="91"/>
      <c r="D32" s="92"/>
      <c r="E32" s="91"/>
      <c r="F32" s="92"/>
      <c r="G32" s="91"/>
      <c r="H32" s="92"/>
      <c r="I32" s="91"/>
      <c r="J32" s="92"/>
      <c r="K32" s="91"/>
      <c r="L32" s="98"/>
      <c r="M32" s="98"/>
      <c r="N32" s="98"/>
      <c r="O32" s="98"/>
      <c r="P32" s="98"/>
      <c r="Q32" s="98"/>
      <c r="R32" s="92"/>
      <c r="S32" s="79"/>
      <c r="T32" s="80"/>
      <c r="U32" s="80"/>
      <c r="V32" s="80"/>
      <c r="W32" s="80"/>
      <c r="X32" s="80"/>
      <c r="Y32" s="80"/>
      <c r="Z32" s="81"/>
    </row>
    <row r="33" spans="1:27" s="2" customFormat="1" x14ac:dyDescent="0.2">
      <c r="A33" s="76"/>
      <c r="B33" s="77"/>
      <c r="C33" s="96"/>
      <c r="D33" s="97"/>
      <c r="E33" s="96"/>
      <c r="F33" s="97"/>
      <c r="G33" s="96"/>
      <c r="H33" s="97"/>
      <c r="I33" s="96"/>
      <c r="J33" s="97"/>
      <c r="K33" s="96"/>
      <c r="L33" s="99"/>
      <c r="M33" s="99"/>
      <c r="N33" s="99"/>
      <c r="O33" s="99"/>
      <c r="P33" s="99"/>
      <c r="Q33" s="99"/>
      <c r="R33" s="97"/>
      <c r="S33" s="76"/>
      <c r="T33" s="77"/>
      <c r="U33" s="77"/>
      <c r="V33" s="77"/>
      <c r="W33" s="77"/>
      <c r="X33" s="77"/>
      <c r="Y33" s="77"/>
      <c r="Z33" s="78"/>
      <c r="AA33" s="1"/>
    </row>
    <row r="34" spans="1:27" s="1" customFormat="1" ht="18.75" x14ac:dyDescent="0.2">
      <c r="A34" s="42">
        <f>S28+1</f>
        <v>44276</v>
      </c>
      <c r="B34" s="12"/>
      <c r="C34" s="49">
        <f>A34+1</f>
        <v>44277</v>
      </c>
      <c r="D34" s="50"/>
      <c r="E34" s="43">
        <f>C34+1</f>
        <v>44278</v>
      </c>
      <c r="F34" s="11"/>
      <c r="G34" s="43">
        <f>E34+1</f>
        <v>44279</v>
      </c>
      <c r="H34" s="11"/>
      <c r="I34" s="43">
        <f>G34+1</f>
        <v>44280</v>
      </c>
      <c r="J34" s="11"/>
      <c r="K34" s="82">
        <f>I34+1</f>
        <v>44281</v>
      </c>
      <c r="L34" s="83"/>
      <c r="M34" s="84"/>
      <c r="N34" s="84"/>
      <c r="O34" s="84"/>
      <c r="P34" s="84"/>
      <c r="Q34" s="84"/>
      <c r="R34" s="85"/>
      <c r="S34" s="86">
        <f>K34+1</f>
        <v>44282</v>
      </c>
      <c r="T34" s="87"/>
      <c r="U34" s="88"/>
      <c r="V34" s="88"/>
      <c r="W34" s="88"/>
      <c r="X34" s="88"/>
      <c r="Y34" s="88"/>
      <c r="Z34" s="89"/>
    </row>
    <row r="35" spans="1:27" s="1" customFormat="1" ht="67.5" customHeight="1" x14ac:dyDescent="0.2">
      <c r="A35" s="79"/>
      <c r="B35" s="80"/>
      <c r="C35" s="93"/>
      <c r="D35" s="95"/>
      <c r="E35" s="149"/>
      <c r="F35" s="150"/>
      <c r="G35" s="149"/>
      <c r="H35" s="150"/>
      <c r="I35" s="149"/>
      <c r="J35" s="150"/>
      <c r="K35" s="149" t="s">
        <v>89</v>
      </c>
      <c r="L35" s="161"/>
      <c r="M35" s="161"/>
      <c r="N35" s="161"/>
      <c r="O35" s="161"/>
      <c r="P35" s="161"/>
      <c r="Q35" s="161"/>
      <c r="R35" s="150"/>
      <c r="S35" s="79"/>
      <c r="T35" s="80"/>
      <c r="U35" s="80"/>
      <c r="V35" s="80"/>
      <c r="W35" s="80"/>
      <c r="X35" s="80"/>
      <c r="Y35" s="80"/>
      <c r="Z35" s="81"/>
    </row>
    <row r="36" spans="1:27" s="1" customFormat="1" x14ac:dyDescent="0.2">
      <c r="A36" s="79"/>
      <c r="B36" s="80"/>
      <c r="C36" s="93"/>
      <c r="D36" s="95"/>
      <c r="E36" s="91"/>
      <c r="F36" s="92"/>
      <c r="G36" s="91"/>
      <c r="H36" s="92"/>
      <c r="I36" s="105"/>
      <c r="J36" s="106"/>
      <c r="K36" s="91"/>
      <c r="L36" s="98"/>
      <c r="M36" s="98"/>
      <c r="N36" s="98"/>
      <c r="O36" s="98"/>
      <c r="P36" s="98"/>
      <c r="Q36" s="98"/>
      <c r="R36" s="92"/>
      <c r="S36" s="79"/>
      <c r="T36" s="80"/>
      <c r="U36" s="80"/>
      <c r="V36" s="80"/>
      <c r="W36" s="80"/>
      <c r="X36" s="80"/>
      <c r="Y36" s="80"/>
      <c r="Z36" s="81"/>
    </row>
    <row r="37" spans="1:27" s="1" customFormat="1" ht="18.75" customHeight="1" x14ac:dyDescent="0.2">
      <c r="A37" s="79"/>
      <c r="B37" s="80"/>
      <c r="C37" s="93"/>
      <c r="D37" s="95"/>
      <c r="E37" s="91"/>
      <c r="F37" s="92"/>
      <c r="G37" s="154" t="s">
        <v>67</v>
      </c>
      <c r="H37" s="155"/>
      <c r="I37" s="105" t="s">
        <v>24</v>
      </c>
      <c r="J37" s="106"/>
      <c r="K37" s="110" t="s">
        <v>22</v>
      </c>
      <c r="L37" s="137"/>
      <c r="M37" s="137"/>
      <c r="N37" s="137"/>
      <c r="O37" s="137"/>
      <c r="P37" s="137"/>
      <c r="Q37" s="137"/>
      <c r="R37" s="112"/>
      <c r="S37" s="79"/>
      <c r="T37" s="80"/>
      <c r="U37" s="80"/>
      <c r="V37" s="80"/>
      <c r="W37" s="80"/>
      <c r="X37" s="80"/>
      <c r="Y37" s="80"/>
      <c r="Z37" s="81"/>
    </row>
    <row r="38" spans="1:27" s="1" customFormat="1" x14ac:dyDescent="0.2">
      <c r="A38" s="79"/>
      <c r="B38" s="80"/>
      <c r="C38" s="93"/>
      <c r="D38" s="95"/>
      <c r="E38" s="91"/>
      <c r="F38" s="92"/>
      <c r="G38" s="91"/>
      <c r="H38" s="92"/>
      <c r="I38" s="91"/>
      <c r="J38" s="92"/>
      <c r="K38" s="91"/>
      <c r="L38" s="98"/>
      <c r="M38" s="98"/>
      <c r="N38" s="98"/>
      <c r="O38" s="98"/>
      <c r="P38" s="98"/>
      <c r="Q38" s="98"/>
      <c r="R38" s="92"/>
      <c r="S38" s="79"/>
      <c r="T38" s="80"/>
      <c r="U38" s="80"/>
      <c r="V38" s="80"/>
      <c r="W38" s="80"/>
      <c r="X38" s="80"/>
      <c r="Y38" s="80"/>
      <c r="Z38" s="81"/>
    </row>
    <row r="39" spans="1:27" s="2" customFormat="1" x14ac:dyDescent="0.2">
      <c r="A39" s="76"/>
      <c r="B39" s="77"/>
      <c r="C39" s="117"/>
      <c r="D39" s="118"/>
      <c r="E39" s="96"/>
      <c r="F39" s="97"/>
      <c r="G39" s="96"/>
      <c r="H39" s="97"/>
      <c r="I39" s="96"/>
      <c r="J39" s="97"/>
      <c r="K39" s="96"/>
      <c r="L39" s="99"/>
      <c r="M39" s="99"/>
      <c r="N39" s="99"/>
      <c r="O39" s="99"/>
      <c r="P39" s="99"/>
      <c r="Q39" s="99"/>
      <c r="R39" s="97"/>
      <c r="S39" s="76"/>
      <c r="T39" s="77"/>
      <c r="U39" s="77"/>
      <c r="V39" s="77"/>
      <c r="W39" s="77"/>
      <c r="X39" s="77"/>
      <c r="Y39" s="77"/>
      <c r="Z39" s="78"/>
      <c r="AA39" s="1"/>
    </row>
    <row r="40" spans="1:27" s="1" customFormat="1" ht="18.75" x14ac:dyDescent="0.2">
      <c r="A40" s="42">
        <f>S34+1</f>
        <v>44283</v>
      </c>
      <c r="B40" s="12"/>
      <c r="C40" s="43">
        <f>A40+1</f>
        <v>44284</v>
      </c>
      <c r="D40" s="11"/>
      <c r="E40" s="43">
        <f>C40+1</f>
        <v>44285</v>
      </c>
      <c r="F40" s="11"/>
      <c r="G40" s="43">
        <f>E40+1</f>
        <v>44286</v>
      </c>
      <c r="H40" s="11"/>
      <c r="I40" s="43">
        <f>G40+1</f>
        <v>44287</v>
      </c>
      <c r="J40" s="11"/>
      <c r="K40" s="82">
        <f>I40+1</f>
        <v>44288</v>
      </c>
      <c r="L40" s="83"/>
      <c r="M40" s="84"/>
      <c r="N40" s="84"/>
      <c r="O40" s="84"/>
      <c r="P40" s="84"/>
      <c r="Q40" s="84"/>
      <c r="R40" s="85"/>
      <c r="S40" s="86">
        <f>K40+1</f>
        <v>44289</v>
      </c>
      <c r="T40" s="87"/>
      <c r="U40" s="88"/>
      <c r="V40" s="88"/>
      <c r="W40" s="88"/>
      <c r="X40" s="88"/>
      <c r="Y40" s="88"/>
      <c r="Z40" s="89"/>
    </row>
    <row r="41" spans="1:27" s="1" customFormat="1" x14ac:dyDescent="0.2">
      <c r="A41" s="79"/>
      <c r="B41" s="80"/>
      <c r="C41" s="91"/>
      <c r="D41" s="92"/>
      <c r="E41" s="91"/>
      <c r="F41" s="92"/>
      <c r="G41" s="91"/>
      <c r="H41" s="92"/>
      <c r="I41" s="91"/>
      <c r="J41" s="92"/>
      <c r="K41" s="91"/>
      <c r="L41" s="98"/>
      <c r="M41" s="98"/>
      <c r="N41" s="98"/>
      <c r="O41" s="98"/>
      <c r="P41" s="98"/>
      <c r="Q41" s="98"/>
      <c r="R41" s="92"/>
      <c r="S41" s="79"/>
      <c r="T41" s="80"/>
      <c r="U41" s="80"/>
      <c r="V41" s="80"/>
      <c r="W41" s="80"/>
      <c r="X41" s="80"/>
      <c r="Y41" s="80"/>
      <c r="Z41" s="81"/>
    </row>
    <row r="42" spans="1:27" s="1" customFormat="1" ht="32.25" customHeight="1" x14ac:dyDescent="0.2">
      <c r="A42" s="79"/>
      <c r="B42" s="80"/>
      <c r="C42" s="91"/>
      <c r="D42" s="92"/>
      <c r="E42" s="91"/>
      <c r="F42" s="92"/>
      <c r="G42" s="154" t="s">
        <v>67</v>
      </c>
      <c r="H42" s="155"/>
      <c r="I42" s="91"/>
      <c r="J42" s="92"/>
      <c r="K42" s="91"/>
      <c r="L42" s="98"/>
      <c r="M42" s="98"/>
      <c r="N42" s="98"/>
      <c r="O42" s="98"/>
      <c r="P42" s="98"/>
      <c r="Q42" s="98"/>
      <c r="R42" s="92"/>
      <c r="S42" s="79"/>
      <c r="T42" s="80"/>
      <c r="U42" s="80"/>
      <c r="V42" s="80"/>
      <c r="W42" s="80"/>
      <c r="X42" s="80"/>
      <c r="Y42" s="80"/>
      <c r="Z42" s="81"/>
    </row>
    <row r="43" spans="1:27" s="1" customFormat="1" ht="26.25" customHeight="1" x14ac:dyDescent="0.2">
      <c r="A43" s="79"/>
      <c r="B43" s="80"/>
      <c r="C43" s="91"/>
      <c r="D43" s="92"/>
      <c r="E43" s="91"/>
      <c r="F43" s="92"/>
      <c r="G43" s="138" t="s">
        <v>74</v>
      </c>
      <c r="H43" s="139"/>
      <c r="I43" s="91"/>
      <c r="J43" s="92"/>
      <c r="K43" s="91"/>
      <c r="L43" s="98"/>
      <c r="M43" s="98"/>
      <c r="N43" s="98"/>
      <c r="O43" s="98"/>
      <c r="P43" s="98"/>
      <c r="Q43" s="98"/>
      <c r="R43" s="92"/>
      <c r="S43" s="79"/>
      <c r="T43" s="80"/>
      <c r="U43" s="80"/>
      <c r="V43" s="80"/>
      <c r="W43" s="80"/>
      <c r="X43" s="80"/>
      <c r="Y43" s="80"/>
      <c r="Z43" s="81"/>
    </row>
    <row r="44" spans="1:27" s="1" customFormat="1" x14ac:dyDescent="0.2">
      <c r="A44" s="79"/>
      <c r="B44" s="80"/>
      <c r="C44" s="91"/>
      <c r="D44" s="92"/>
      <c r="E44" s="91"/>
      <c r="F44" s="92"/>
      <c r="G44" s="91"/>
      <c r="H44" s="92"/>
      <c r="I44" s="91"/>
      <c r="J44" s="92"/>
      <c r="K44" s="91"/>
      <c r="L44" s="98"/>
      <c r="M44" s="98"/>
      <c r="N44" s="98"/>
      <c r="O44" s="98"/>
      <c r="P44" s="98"/>
      <c r="Q44" s="98"/>
      <c r="R44" s="92"/>
      <c r="S44" s="79"/>
      <c r="T44" s="80"/>
      <c r="U44" s="80"/>
      <c r="V44" s="80"/>
      <c r="W44" s="80"/>
      <c r="X44" s="80"/>
      <c r="Y44" s="80"/>
      <c r="Z44" s="81"/>
    </row>
    <row r="45" spans="1:27" s="2" customFormat="1" x14ac:dyDescent="0.2">
      <c r="A45" s="76"/>
      <c r="B45" s="77"/>
      <c r="C45" s="96"/>
      <c r="D45" s="97"/>
      <c r="E45" s="96"/>
      <c r="F45" s="97"/>
      <c r="G45" s="96"/>
      <c r="H45" s="97"/>
      <c r="I45" s="96"/>
      <c r="J45" s="97"/>
      <c r="K45" s="96"/>
      <c r="L45" s="99"/>
      <c r="M45" s="99"/>
      <c r="N45" s="99"/>
      <c r="O45" s="99"/>
      <c r="P45" s="99"/>
      <c r="Q45" s="99"/>
      <c r="R45" s="97"/>
      <c r="S45" s="76"/>
      <c r="T45" s="77"/>
      <c r="U45" s="77"/>
      <c r="V45" s="77"/>
      <c r="W45" s="77"/>
      <c r="X45" s="77"/>
      <c r="Y45" s="77"/>
      <c r="Z45" s="78"/>
      <c r="AA45" s="1"/>
    </row>
    <row r="46" spans="1:27" ht="18.75" x14ac:dyDescent="0.2">
      <c r="A46" s="42">
        <f>S40+1</f>
        <v>44290</v>
      </c>
      <c r="B46" s="12"/>
      <c r="C46" s="43">
        <f>A46+1</f>
        <v>44291</v>
      </c>
      <c r="D46" s="11"/>
      <c r="E46" s="13" t="s">
        <v>0</v>
      </c>
      <c r="F46" s="14"/>
      <c r="G46" s="14"/>
      <c r="H46" s="14"/>
      <c r="I46" s="14"/>
      <c r="J46" s="14"/>
      <c r="K46" s="14"/>
      <c r="L46" s="14"/>
      <c r="M46" s="14"/>
      <c r="N46" s="14"/>
      <c r="O46" s="14"/>
      <c r="P46" s="14"/>
      <c r="Q46" s="14"/>
      <c r="R46" s="14"/>
      <c r="S46" s="14"/>
      <c r="T46" s="14"/>
      <c r="U46" s="14"/>
      <c r="V46" s="14"/>
      <c r="W46" s="14"/>
      <c r="X46" s="14"/>
      <c r="Y46" s="14"/>
      <c r="Z46" s="9"/>
    </row>
    <row r="47" spans="1:27" x14ac:dyDescent="0.2">
      <c r="A47" s="79"/>
      <c r="B47" s="80"/>
      <c r="C47" s="91"/>
      <c r="D47" s="92"/>
      <c r="E47" s="15"/>
      <c r="F47" s="6"/>
      <c r="G47" s="6"/>
      <c r="H47" s="6"/>
      <c r="I47" s="6"/>
      <c r="J47" s="6"/>
      <c r="K47" s="6"/>
      <c r="L47" s="6"/>
      <c r="M47" s="6"/>
      <c r="N47" s="6"/>
      <c r="O47" s="6"/>
      <c r="P47" s="6"/>
      <c r="Q47" s="6"/>
      <c r="R47" s="6"/>
      <c r="S47" s="6"/>
      <c r="T47" s="6"/>
      <c r="U47" s="6"/>
      <c r="V47" s="6"/>
      <c r="W47" s="6"/>
      <c r="X47" s="6"/>
      <c r="Y47" s="6"/>
      <c r="Z47" s="8"/>
    </row>
    <row r="48" spans="1:27" x14ac:dyDescent="0.2">
      <c r="A48" s="79"/>
      <c r="B48" s="80"/>
      <c r="C48" s="91"/>
      <c r="D48" s="92"/>
      <c r="E48" s="15"/>
      <c r="F48" s="6"/>
      <c r="G48" s="6"/>
      <c r="H48" s="6"/>
      <c r="I48" s="6"/>
      <c r="J48" s="6"/>
      <c r="K48" s="6"/>
      <c r="L48" s="6"/>
      <c r="M48" s="6"/>
      <c r="N48" s="6"/>
      <c r="O48" s="6"/>
      <c r="P48" s="6"/>
      <c r="Q48" s="6"/>
      <c r="R48" s="6"/>
      <c r="S48" s="6"/>
      <c r="T48" s="6"/>
      <c r="U48" s="6"/>
      <c r="V48" s="6"/>
      <c r="W48" s="6"/>
      <c r="X48" s="6"/>
      <c r="Y48" s="6"/>
      <c r="Z48" s="7"/>
    </row>
    <row r="49" spans="1:26" x14ac:dyDescent="0.2">
      <c r="A49" s="79"/>
      <c r="B49" s="80"/>
      <c r="C49" s="91"/>
      <c r="D49" s="92"/>
      <c r="E49" s="15"/>
      <c r="F49" s="6"/>
      <c r="G49" s="6"/>
      <c r="H49" s="6"/>
      <c r="I49" s="6"/>
      <c r="J49" s="6"/>
      <c r="K49" s="6"/>
      <c r="L49" s="6"/>
      <c r="M49" s="6"/>
      <c r="N49" s="6"/>
      <c r="O49" s="6"/>
      <c r="P49" s="6"/>
      <c r="Q49" s="6"/>
      <c r="R49" s="6"/>
      <c r="S49" s="6"/>
      <c r="T49" s="6"/>
      <c r="U49" s="6"/>
      <c r="V49" s="6"/>
      <c r="W49" s="6"/>
      <c r="X49" s="6"/>
      <c r="Y49" s="6"/>
      <c r="Z49" s="7"/>
    </row>
    <row r="50" spans="1:26" x14ac:dyDescent="0.2">
      <c r="A50" s="79"/>
      <c r="B50" s="80"/>
      <c r="C50" s="91"/>
      <c r="D50" s="92"/>
      <c r="E50" s="15"/>
      <c r="F50" s="6"/>
      <c r="G50" s="6"/>
      <c r="H50" s="6"/>
      <c r="I50" s="6"/>
      <c r="J50" s="6"/>
      <c r="K50" s="132" t="s">
        <v>1</v>
      </c>
      <c r="L50" s="132"/>
      <c r="M50" s="132"/>
      <c r="N50" s="132"/>
      <c r="O50" s="132"/>
      <c r="P50" s="132"/>
      <c r="Q50" s="132"/>
      <c r="R50" s="132"/>
      <c r="S50" s="132"/>
      <c r="T50" s="132"/>
      <c r="U50" s="132"/>
      <c r="V50" s="132"/>
      <c r="W50" s="132"/>
      <c r="X50" s="132"/>
      <c r="Y50" s="132"/>
      <c r="Z50" s="133"/>
    </row>
    <row r="51" spans="1:26" s="1" customFormat="1" x14ac:dyDescent="0.2">
      <c r="A51" s="76"/>
      <c r="B51" s="77"/>
      <c r="C51" s="96"/>
      <c r="D51" s="97"/>
      <c r="E51" s="16"/>
      <c r="F51" s="17"/>
      <c r="G51" s="17"/>
      <c r="H51" s="17"/>
      <c r="I51" s="17"/>
      <c r="J51" s="17"/>
      <c r="K51" s="130" t="s">
        <v>2</v>
      </c>
      <c r="L51" s="130"/>
      <c r="M51" s="130"/>
      <c r="N51" s="130"/>
      <c r="O51" s="130"/>
      <c r="P51" s="130"/>
      <c r="Q51" s="130"/>
      <c r="R51" s="130"/>
      <c r="S51" s="130"/>
      <c r="T51" s="130"/>
      <c r="U51" s="130"/>
      <c r="V51" s="130"/>
      <c r="W51" s="130"/>
      <c r="X51" s="130"/>
      <c r="Y51" s="130"/>
      <c r="Z51" s="131"/>
    </row>
  </sheetData>
  <mergeCells count="218">
    <mergeCell ref="A50:B50"/>
    <mergeCell ref="C50:D50"/>
    <mergeCell ref="K50:Z50"/>
    <mergeCell ref="A51:B51"/>
    <mergeCell ref="C51:D51"/>
    <mergeCell ref="K51:Z51"/>
    <mergeCell ref="S45:Z45"/>
    <mergeCell ref="A47:B47"/>
    <mergeCell ref="C47:D47"/>
    <mergeCell ref="A48:B48"/>
    <mergeCell ref="C48:D48"/>
    <mergeCell ref="A49:B49"/>
    <mergeCell ref="C49:D49"/>
    <mergeCell ref="A45:B45"/>
    <mergeCell ref="C45:D45"/>
    <mergeCell ref="E45:F45"/>
    <mergeCell ref="G45:H45"/>
    <mergeCell ref="I45:J45"/>
    <mergeCell ref="K45:R45"/>
    <mergeCell ref="A42:B42"/>
    <mergeCell ref="C42:D42"/>
    <mergeCell ref="E42:F42"/>
    <mergeCell ref="G42:H42"/>
    <mergeCell ref="I42:J42"/>
    <mergeCell ref="K42:R42"/>
    <mergeCell ref="S42:Z42"/>
    <mergeCell ref="S43:Z43"/>
    <mergeCell ref="A44:B44"/>
    <mergeCell ref="C44:D44"/>
    <mergeCell ref="E44:F44"/>
    <mergeCell ref="G44:H44"/>
    <mergeCell ref="I44:J44"/>
    <mergeCell ref="K44:R44"/>
    <mergeCell ref="S44:Z44"/>
    <mergeCell ref="A43:B43"/>
    <mergeCell ref="C43:D43"/>
    <mergeCell ref="E43:F43"/>
    <mergeCell ref="G43:H43"/>
    <mergeCell ref="I43:J43"/>
    <mergeCell ref="K43:R43"/>
    <mergeCell ref="S39:Z39"/>
    <mergeCell ref="K40:L40"/>
    <mergeCell ref="M40:R40"/>
    <mergeCell ref="S40:T40"/>
    <mergeCell ref="U40:Z40"/>
    <mergeCell ref="A41:B41"/>
    <mergeCell ref="C41:D41"/>
    <mergeCell ref="E41:F41"/>
    <mergeCell ref="G41:H41"/>
    <mergeCell ref="I41:J41"/>
    <mergeCell ref="A39:B39"/>
    <mergeCell ref="C39:D39"/>
    <mergeCell ref="E39:F39"/>
    <mergeCell ref="G39:H39"/>
    <mergeCell ref="I39:J39"/>
    <mergeCell ref="K39:R39"/>
    <mergeCell ref="K41:R41"/>
    <mergeCell ref="S41:Z41"/>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7:Z17"/>
    <mergeCell ref="A18:B18"/>
    <mergeCell ref="C18:D18"/>
    <mergeCell ref="E18:F18"/>
    <mergeCell ref="G18:H18"/>
    <mergeCell ref="I18:J18"/>
    <mergeCell ref="K18:R18"/>
    <mergeCell ref="S18:Z18"/>
    <mergeCell ref="K16:L16"/>
    <mergeCell ref="M16:R16"/>
    <mergeCell ref="S16:T16"/>
    <mergeCell ref="U16:Z16"/>
    <mergeCell ref="A17:B17"/>
    <mergeCell ref="C17:D17"/>
    <mergeCell ref="E17:F17"/>
    <mergeCell ref="G17:H17"/>
    <mergeCell ref="I17:J17"/>
    <mergeCell ref="K17:R17"/>
    <mergeCell ref="E2:X3"/>
    <mergeCell ref="A7:H13"/>
    <mergeCell ref="K7:Q7"/>
    <mergeCell ref="S7:Y7"/>
    <mergeCell ref="A15:B15"/>
    <mergeCell ref="C15:D15"/>
    <mergeCell ref="E15:F15"/>
    <mergeCell ref="G15:H15"/>
    <mergeCell ref="I15:J15"/>
    <mergeCell ref="K15:R15"/>
    <mergeCell ref="S15:Z15"/>
  </mergeCells>
  <conditionalFormatting sqref="A16 C16 E16 G16 K16 S16 A22 C22 E22 G22 K22 S22 A28 C28 E28 G28 K28 S28 A34 C34 E34 G34 K34 S34 A40 C40 E40 G40 K40 S40 A46 C46 I22 I28 I34 I40">
    <cfRule type="expression" dxfId="39" priority="3">
      <formula>MONTH(A16)&lt;&gt;MONTH($A$7)</formula>
    </cfRule>
    <cfRule type="expression" dxfId="38" priority="4">
      <formula>OR(WEEKDAY(A16,1)=1,WEEKDAY(A16,1)=7)</formula>
    </cfRule>
  </conditionalFormatting>
  <conditionalFormatting sqref="I16">
    <cfRule type="expression" dxfId="37" priority="1">
      <formula>MONTH(I16)&lt;&gt;MONTH($A$7)</formula>
    </cfRule>
    <cfRule type="expression" dxfId="36" priority="2">
      <formula>OR(WEEKDAY(I16,1)=1,WEEKDAY(I16,1)=7)</formula>
    </cfRule>
  </conditionalFormatting>
  <hyperlinks>
    <hyperlink ref="K51" r:id="rId1" xr:uid="{00000000-0004-0000-0200-000000000000}"/>
    <hyperlink ref="K50:Z50" r:id="rId2" display="Calendar Templates by Vertex42" xr:uid="{00000000-0004-0000-0200-000001000000}"/>
    <hyperlink ref="K51:Z51" r:id="rId3" display="https://www.vertex42.com/calendars/" xr:uid="{00000000-0004-0000-0200-000002000000}"/>
  </hyperlinks>
  <pageMargins left="0.5" right="0.5" top="0.5" bottom="0.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B53"/>
  <sheetViews>
    <sheetView showGridLines="0" topLeftCell="A24" workbookViewId="0">
      <selection activeCell="G33" sqref="G33:H33"/>
    </sheetView>
  </sheetViews>
  <sheetFormatPr baseColWidth="10" defaultColWidth="9.140625" defaultRowHeight="12.75" x14ac:dyDescent="0.2"/>
  <cols>
    <col min="1" max="1" width="5.28515625" customWidth="1"/>
    <col min="2" max="2" width="16.28515625" customWidth="1"/>
    <col min="3" max="3" width="5.28515625" customWidth="1"/>
    <col min="4" max="4" width="16.28515625" customWidth="1"/>
    <col min="5" max="5" width="5.28515625" customWidth="1"/>
    <col min="6" max="6" width="16.28515625" customWidth="1"/>
    <col min="7" max="7" width="5.28515625" customWidth="1"/>
    <col min="8" max="8" width="16.28515625" customWidth="1"/>
    <col min="9" max="9" width="5.28515625" customWidth="1"/>
    <col min="10" max="10" width="16.28515625" customWidth="1"/>
    <col min="11" max="17" width="2.85546875" customWidth="1"/>
    <col min="18" max="18" width="1.5703125" customWidth="1"/>
    <col min="19" max="25" width="2.85546875" customWidth="1"/>
    <col min="26" max="26" width="1.5703125" customWidth="1"/>
    <col min="27" max="27" width="15.7109375" customWidth="1"/>
  </cols>
  <sheetData>
    <row r="2" spans="1:28" ht="15.75" customHeight="1" x14ac:dyDescent="0.2">
      <c r="E2" s="75" t="s">
        <v>44</v>
      </c>
      <c r="F2" s="75"/>
      <c r="G2" s="75"/>
      <c r="H2" s="75"/>
      <c r="I2" s="75"/>
      <c r="J2" s="75"/>
      <c r="K2" s="75"/>
      <c r="L2" s="75"/>
      <c r="M2" s="75"/>
      <c r="N2" s="75"/>
      <c r="O2" s="75"/>
      <c r="P2" s="75"/>
      <c r="Q2" s="75"/>
      <c r="R2" s="75"/>
      <c r="S2" s="75"/>
      <c r="T2" s="75"/>
      <c r="U2" s="75"/>
      <c r="V2" s="75"/>
      <c r="W2" s="75"/>
      <c r="X2" s="75"/>
      <c r="Z2" s="51"/>
      <c r="AA2" s="51" t="s">
        <v>45</v>
      </c>
      <c r="AB2" s="51"/>
    </row>
    <row r="3" spans="1:28" ht="12.75" customHeight="1" x14ac:dyDescent="0.2">
      <c r="E3" s="75"/>
      <c r="F3" s="75"/>
      <c r="G3" s="75"/>
      <c r="H3" s="75"/>
      <c r="I3" s="75"/>
      <c r="J3" s="75"/>
      <c r="K3" s="75"/>
      <c r="L3" s="75"/>
      <c r="M3" s="75"/>
      <c r="N3" s="75"/>
      <c r="O3" s="75"/>
      <c r="P3" s="75"/>
      <c r="Q3" s="75"/>
      <c r="R3" s="75"/>
      <c r="S3" s="75"/>
      <c r="T3" s="75"/>
      <c r="U3" s="75"/>
      <c r="V3" s="75"/>
      <c r="W3" s="75"/>
      <c r="X3" s="75"/>
    </row>
    <row r="5" spans="1:28" ht="21.75" customHeight="1" x14ac:dyDescent="0.2"/>
    <row r="9" spans="1:28" s="3" customFormat="1" ht="15" customHeight="1" x14ac:dyDescent="0.2">
      <c r="A9" s="134">
        <f>DATE('1'!AD23,'1'!AD25+3,1)</f>
        <v>44287</v>
      </c>
      <c r="B9" s="134"/>
      <c r="C9" s="134"/>
      <c r="D9" s="134"/>
      <c r="E9" s="134"/>
      <c r="F9" s="134"/>
      <c r="G9" s="134"/>
      <c r="H9" s="134"/>
      <c r="I9" s="41"/>
      <c r="J9" s="41"/>
      <c r="K9" s="124">
        <f>DATE(YEAR(A9),MONTH(A9)-1,1)</f>
        <v>44256</v>
      </c>
      <c r="L9" s="124"/>
      <c r="M9" s="124"/>
      <c r="N9" s="124"/>
      <c r="O9" s="124"/>
      <c r="P9" s="124"/>
      <c r="Q9" s="124"/>
      <c r="S9" s="124">
        <f>DATE(YEAR(A9),MONTH(A9)+1,1)</f>
        <v>44317</v>
      </c>
      <c r="T9" s="124"/>
      <c r="U9" s="124"/>
      <c r="V9" s="124"/>
      <c r="W9" s="124"/>
      <c r="X9" s="124"/>
      <c r="Y9" s="124"/>
    </row>
    <row r="10" spans="1:28" s="3" customFormat="1" ht="11.25" customHeight="1" x14ac:dyDescent="0.2">
      <c r="A10" s="134"/>
      <c r="B10" s="134"/>
      <c r="C10" s="134"/>
      <c r="D10" s="134"/>
      <c r="E10" s="134"/>
      <c r="F10" s="134"/>
      <c r="G10" s="134"/>
      <c r="H10" s="134"/>
      <c r="I10" s="41"/>
      <c r="J10" s="41"/>
      <c r="K10" s="18" t="str">
        <f>INDEX({"Do";"Lu";"Ma";"Mi";"Ju";"Vi";"Sá"},1+MOD(start_day+1-2,7))</f>
        <v>Do</v>
      </c>
      <c r="L10" s="18" t="str">
        <f>INDEX({"Do";"Lu";"Ma";"Mi";"Ju";"Vi";"Sá"},1+MOD(start_day+2-2,7))</f>
        <v>Lu</v>
      </c>
      <c r="M10" s="18" t="str">
        <f>INDEX({"Do";"Lu";"Ma";"Mi";"Ju";"Vi";"Sá"},1+MOD(start_day+3-2,7))</f>
        <v>Ma</v>
      </c>
      <c r="N10" s="18" t="str">
        <f>INDEX({"Do";"Lu";"Ma";"Mi";"Ju";"Vi";"Sá"},1+MOD(start_day+4-2,7))</f>
        <v>Mi</v>
      </c>
      <c r="O10" s="18" t="str">
        <f>INDEX({"Do";"Lu";"Ma";"Mi";"Ju";"Vi";"Sá"},1+MOD(start_day+5-2,7))</f>
        <v>Ju</v>
      </c>
      <c r="P10" s="18" t="str">
        <f>INDEX({"Do";"Lu";"Ma";"Mi";"Ju";"Vi";"Sá"},1+MOD(start_day+6-2,7))</f>
        <v>Vi</v>
      </c>
      <c r="Q10" s="18" t="str">
        <f>INDEX({"Do";"Lu";"Ma";"Mi";"Ju";"Vi";"Sá"},1+MOD(start_day+7-2,7))</f>
        <v>Sá</v>
      </c>
      <c r="S10" s="18" t="str">
        <f>INDEX({"Do";"Lu";"Ma";"Mi";"Ju";"Vi";"Sá"},1+MOD(start_day+1-2,7))</f>
        <v>Do</v>
      </c>
      <c r="T10" s="18" t="str">
        <f>INDEX({"Do";"Lu";"Ma";"Mi";"Ju";"Vi";"Sá"},1+MOD(start_day+2-2,7))</f>
        <v>Lu</v>
      </c>
      <c r="U10" s="18" t="str">
        <f>INDEX({"Do";"Lu";"Ma";"Mi";"Ju";"Vi";"Sá"},1+MOD(start_day+3-2,7))</f>
        <v>Ma</v>
      </c>
      <c r="V10" s="18" t="str">
        <f>INDEX({"Do";"Lu";"Ma";"Mi";"Ju";"Vi";"Sá"},1+MOD(start_day+4-2,7))</f>
        <v>Mi</v>
      </c>
      <c r="W10" s="18" t="str">
        <f>INDEX({"Do";"Lu";"Ma";"Mi";"Ju";"Vi";"Sá"},1+MOD(start_day+5-2,7))</f>
        <v>Ju</v>
      </c>
      <c r="X10" s="18" t="str">
        <f>INDEX({"Do";"Lu";"Ma";"Mi";"Ju";"Vi";"Sá"},1+MOD(start_day+6-2,7))</f>
        <v>Vi</v>
      </c>
      <c r="Y10" s="18" t="str">
        <f>INDEX({"Do";"Lu";"Ma";"Mi";"Ju";"Vi";"Sá"},1+MOD(start_day+7-2,7))</f>
        <v>Sá</v>
      </c>
    </row>
    <row r="11" spans="1:28" s="4" customFormat="1" ht="9" customHeight="1" x14ac:dyDescent="0.2">
      <c r="A11" s="134"/>
      <c r="B11" s="134"/>
      <c r="C11" s="134"/>
      <c r="D11" s="134"/>
      <c r="E11" s="134"/>
      <c r="F11" s="134"/>
      <c r="G11" s="134"/>
      <c r="H11" s="134"/>
      <c r="I11" s="41"/>
      <c r="J11" s="41"/>
      <c r="K11" s="44" t="str">
        <f t="shared" ref="K11:Q16" si="0">IF(MONTH($K$9)&lt;&gt;MONTH($K$9-(WEEKDAY($K$9,1)-(start_day-1))-IF((WEEKDAY($K$9,1)-(start_day-1))&lt;=0,7,0)+(ROW(K11)-ROW($K$11))*7+(COLUMN(K11)-COLUMN($K$11)+1)),"",$K$9-(WEEKDAY($K$9,1)-(start_day-1))-IF((WEEKDAY($K$9,1)-(start_day-1))&lt;=0,7,0)+(ROW(K11)-ROW($K$11))*7+(COLUMN(K11)-COLUMN($K$11)+1))</f>
        <v/>
      </c>
      <c r="L11" s="44">
        <f t="shared" si="0"/>
        <v>44256</v>
      </c>
      <c r="M11" s="44">
        <f t="shared" si="0"/>
        <v>44257</v>
      </c>
      <c r="N11" s="44">
        <f t="shared" si="0"/>
        <v>44258</v>
      </c>
      <c r="O11" s="44">
        <f t="shared" si="0"/>
        <v>44259</v>
      </c>
      <c r="P11" s="44">
        <f t="shared" si="0"/>
        <v>44260</v>
      </c>
      <c r="Q11" s="44">
        <f t="shared" si="0"/>
        <v>44261</v>
      </c>
      <c r="R11" s="3"/>
      <c r="S11" s="44" t="str">
        <f t="shared" ref="S11:Y16" si="1">IF(MONTH($S$9)&lt;&gt;MONTH($S$9-(WEEKDAY($S$9,1)-(start_day-1))-IF((WEEKDAY($S$9,1)-(start_day-1))&lt;=0,7,0)+(ROW(S11)-ROW($S$11))*7+(COLUMN(S11)-COLUMN($S$11)+1)),"",$S$9-(WEEKDAY($S$9,1)-(start_day-1))-IF((WEEKDAY($S$9,1)-(start_day-1))&lt;=0,7,0)+(ROW(S11)-ROW($S$11))*7+(COLUMN(S11)-COLUMN($S$11)+1))</f>
        <v/>
      </c>
      <c r="T11" s="44" t="str">
        <f t="shared" si="1"/>
        <v/>
      </c>
      <c r="U11" s="44" t="str">
        <f t="shared" si="1"/>
        <v/>
      </c>
      <c r="V11" s="44" t="str">
        <f t="shared" si="1"/>
        <v/>
      </c>
      <c r="W11" s="44" t="str">
        <f t="shared" si="1"/>
        <v/>
      </c>
      <c r="X11" s="44" t="str">
        <f t="shared" si="1"/>
        <v/>
      </c>
      <c r="Y11" s="44">
        <f t="shared" si="1"/>
        <v>44317</v>
      </c>
    </row>
    <row r="12" spans="1:28" s="4" customFormat="1" ht="9" customHeight="1" x14ac:dyDescent="0.2">
      <c r="A12" s="134"/>
      <c r="B12" s="134"/>
      <c r="C12" s="134"/>
      <c r="D12" s="134"/>
      <c r="E12" s="134"/>
      <c r="F12" s="134"/>
      <c r="G12" s="134"/>
      <c r="H12" s="134"/>
      <c r="I12" s="41"/>
      <c r="J12" s="41"/>
      <c r="K12" s="44">
        <f t="shared" si="0"/>
        <v>44262</v>
      </c>
      <c r="L12" s="44">
        <f t="shared" si="0"/>
        <v>44263</v>
      </c>
      <c r="M12" s="44">
        <f t="shared" si="0"/>
        <v>44264</v>
      </c>
      <c r="N12" s="44">
        <f t="shared" si="0"/>
        <v>44265</v>
      </c>
      <c r="O12" s="44">
        <f t="shared" si="0"/>
        <v>44266</v>
      </c>
      <c r="P12" s="44">
        <f t="shared" si="0"/>
        <v>44267</v>
      </c>
      <c r="Q12" s="44">
        <f t="shared" si="0"/>
        <v>44268</v>
      </c>
      <c r="R12" s="3"/>
      <c r="S12" s="44">
        <f t="shared" si="1"/>
        <v>44318</v>
      </c>
      <c r="T12" s="44">
        <f t="shared" si="1"/>
        <v>44319</v>
      </c>
      <c r="U12" s="44">
        <f t="shared" si="1"/>
        <v>44320</v>
      </c>
      <c r="V12" s="44">
        <f t="shared" si="1"/>
        <v>44321</v>
      </c>
      <c r="W12" s="44">
        <f t="shared" si="1"/>
        <v>44322</v>
      </c>
      <c r="X12" s="44">
        <f t="shared" si="1"/>
        <v>44323</v>
      </c>
      <c r="Y12" s="44">
        <f t="shared" si="1"/>
        <v>44324</v>
      </c>
    </row>
    <row r="13" spans="1:28" s="4" customFormat="1" ht="9" customHeight="1" x14ac:dyDescent="0.2">
      <c r="A13" s="134"/>
      <c r="B13" s="134"/>
      <c r="C13" s="134"/>
      <c r="D13" s="134"/>
      <c r="E13" s="134"/>
      <c r="F13" s="134"/>
      <c r="G13" s="134"/>
      <c r="H13" s="134"/>
      <c r="I13" s="41"/>
      <c r="J13" s="41"/>
      <c r="K13" s="44">
        <f t="shared" si="0"/>
        <v>44269</v>
      </c>
      <c r="L13" s="44">
        <f t="shared" si="0"/>
        <v>44270</v>
      </c>
      <c r="M13" s="44">
        <f t="shared" si="0"/>
        <v>44271</v>
      </c>
      <c r="N13" s="44">
        <f t="shared" si="0"/>
        <v>44272</v>
      </c>
      <c r="O13" s="44">
        <f t="shared" si="0"/>
        <v>44273</v>
      </c>
      <c r="P13" s="44">
        <f t="shared" si="0"/>
        <v>44274</v>
      </c>
      <c r="Q13" s="44">
        <f t="shared" si="0"/>
        <v>44275</v>
      </c>
      <c r="R13" s="3"/>
      <c r="S13" s="44">
        <f t="shared" si="1"/>
        <v>44325</v>
      </c>
      <c r="T13" s="44">
        <f t="shared" si="1"/>
        <v>44326</v>
      </c>
      <c r="U13" s="44">
        <f t="shared" si="1"/>
        <v>44327</v>
      </c>
      <c r="V13" s="44">
        <f t="shared" si="1"/>
        <v>44328</v>
      </c>
      <c r="W13" s="44">
        <f t="shared" si="1"/>
        <v>44329</v>
      </c>
      <c r="X13" s="44">
        <f t="shared" si="1"/>
        <v>44330</v>
      </c>
      <c r="Y13" s="44">
        <f t="shared" si="1"/>
        <v>44331</v>
      </c>
    </row>
    <row r="14" spans="1:28" s="4" customFormat="1" ht="9" customHeight="1" x14ac:dyDescent="0.2">
      <c r="A14" s="134"/>
      <c r="B14" s="134"/>
      <c r="C14" s="134"/>
      <c r="D14" s="134"/>
      <c r="E14" s="134"/>
      <c r="F14" s="134"/>
      <c r="G14" s="134"/>
      <c r="H14" s="134"/>
      <c r="I14" s="41"/>
      <c r="J14" s="41"/>
      <c r="K14" s="44">
        <f t="shared" si="0"/>
        <v>44276</v>
      </c>
      <c r="L14" s="44">
        <f t="shared" si="0"/>
        <v>44277</v>
      </c>
      <c r="M14" s="44">
        <f t="shared" si="0"/>
        <v>44278</v>
      </c>
      <c r="N14" s="44">
        <f t="shared" si="0"/>
        <v>44279</v>
      </c>
      <c r="O14" s="44">
        <f t="shared" si="0"/>
        <v>44280</v>
      </c>
      <c r="P14" s="44">
        <f t="shared" si="0"/>
        <v>44281</v>
      </c>
      <c r="Q14" s="44">
        <f t="shared" si="0"/>
        <v>44282</v>
      </c>
      <c r="R14" s="3"/>
      <c r="S14" s="44">
        <f t="shared" si="1"/>
        <v>44332</v>
      </c>
      <c r="T14" s="44">
        <f t="shared" si="1"/>
        <v>44333</v>
      </c>
      <c r="U14" s="44">
        <f t="shared" si="1"/>
        <v>44334</v>
      </c>
      <c r="V14" s="44">
        <f t="shared" si="1"/>
        <v>44335</v>
      </c>
      <c r="W14" s="44">
        <f t="shared" si="1"/>
        <v>44336</v>
      </c>
      <c r="X14" s="44">
        <f t="shared" si="1"/>
        <v>44337</v>
      </c>
      <c r="Y14" s="44">
        <f t="shared" si="1"/>
        <v>44338</v>
      </c>
    </row>
    <row r="15" spans="1:28" s="4" customFormat="1" ht="9" customHeight="1" x14ac:dyDescent="0.2">
      <c r="A15" s="134"/>
      <c r="B15" s="134"/>
      <c r="C15" s="134"/>
      <c r="D15" s="134"/>
      <c r="E15" s="134"/>
      <c r="F15" s="134"/>
      <c r="G15" s="134"/>
      <c r="H15" s="134"/>
      <c r="I15" s="41"/>
      <c r="J15" s="41"/>
      <c r="K15" s="44">
        <f t="shared" si="0"/>
        <v>44283</v>
      </c>
      <c r="L15" s="44">
        <f t="shared" si="0"/>
        <v>44284</v>
      </c>
      <c r="M15" s="44">
        <f t="shared" si="0"/>
        <v>44285</v>
      </c>
      <c r="N15" s="44">
        <f t="shared" si="0"/>
        <v>44286</v>
      </c>
      <c r="O15" s="44" t="str">
        <f t="shared" si="0"/>
        <v/>
      </c>
      <c r="P15" s="44" t="str">
        <f t="shared" si="0"/>
        <v/>
      </c>
      <c r="Q15" s="44" t="str">
        <f t="shared" si="0"/>
        <v/>
      </c>
      <c r="R15" s="3"/>
      <c r="S15" s="44">
        <f t="shared" si="1"/>
        <v>44339</v>
      </c>
      <c r="T15" s="44">
        <f t="shared" si="1"/>
        <v>44340</v>
      </c>
      <c r="U15" s="44">
        <f t="shared" si="1"/>
        <v>44341</v>
      </c>
      <c r="V15" s="44">
        <f t="shared" si="1"/>
        <v>44342</v>
      </c>
      <c r="W15" s="44">
        <f t="shared" si="1"/>
        <v>44343</v>
      </c>
      <c r="X15" s="44">
        <f t="shared" si="1"/>
        <v>44344</v>
      </c>
      <c r="Y15" s="44">
        <f t="shared" si="1"/>
        <v>44345</v>
      </c>
    </row>
    <row r="16" spans="1:28" s="5" customFormat="1" ht="9" customHeight="1" x14ac:dyDescent="0.2">
      <c r="A16" s="39"/>
      <c r="B16" s="39"/>
      <c r="C16" s="39"/>
      <c r="D16" s="39"/>
      <c r="E16" s="39"/>
      <c r="F16" s="39"/>
      <c r="G16" s="39"/>
      <c r="H16" s="39"/>
      <c r="I16" s="40"/>
      <c r="J16" s="40"/>
      <c r="K16" s="44" t="str">
        <f t="shared" si="0"/>
        <v/>
      </c>
      <c r="L16" s="44" t="str">
        <f t="shared" si="0"/>
        <v/>
      </c>
      <c r="M16" s="44" t="str">
        <f t="shared" si="0"/>
        <v/>
      </c>
      <c r="N16" s="44" t="str">
        <f t="shared" si="0"/>
        <v/>
      </c>
      <c r="O16" s="44" t="str">
        <f t="shared" si="0"/>
        <v/>
      </c>
      <c r="P16" s="44" t="str">
        <f t="shared" si="0"/>
        <v/>
      </c>
      <c r="Q16" s="44" t="str">
        <f t="shared" si="0"/>
        <v/>
      </c>
      <c r="R16" s="19"/>
      <c r="S16" s="44">
        <f t="shared" si="1"/>
        <v>44346</v>
      </c>
      <c r="T16" s="44">
        <f t="shared" si="1"/>
        <v>44347</v>
      </c>
      <c r="U16" s="44" t="str">
        <f t="shared" si="1"/>
        <v/>
      </c>
      <c r="V16" s="44" t="str">
        <f t="shared" si="1"/>
        <v/>
      </c>
      <c r="W16" s="44" t="str">
        <f t="shared" si="1"/>
        <v/>
      </c>
      <c r="X16" s="44" t="str">
        <f t="shared" si="1"/>
        <v/>
      </c>
      <c r="Y16" s="44" t="str">
        <f t="shared" si="1"/>
        <v/>
      </c>
      <c r="Z16" s="20"/>
    </row>
    <row r="17" spans="1:27" s="1" customFormat="1" ht="21" customHeight="1" x14ac:dyDescent="0.2">
      <c r="A17" s="122">
        <f>A18</f>
        <v>44283</v>
      </c>
      <c r="B17" s="123"/>
      <c r="C17" s="123">
        <f>C18</f>
        <v>44284</v>
      </c>
      <c r="D17" s="123"/>
      <c r="E17" s="123">
        <f>E18</f>
        <v>44285</v>
      </c>
      <c r="F17" s="123"/>
      <c r="G17" s="123">
        <f>G18</f>
        <v>44286</v>
      </c>
      <c r="H17" s="123"/>
      <c r="I17" s="123">
        <f>I18</f>
        <v>44287</v>
      </c>
      <c r="J17" s="123"/>
      <c r="K17" s="123">
        <f>K18</f>
        <v>44288</v>
      </c>
      <c r="L17" s="123"/>
      <c r="M17" s="123"/>
      <c r="N17" s="123"/>
      <c r="O17" s="123"/>
      <c r="P17" s="123"/>
      <c r="Q17" s="123"/>
      <c r="R17" s="123"/>
      <c r="S17" s="123">
        <f>S18</f>
        <v>44289</v>
      </c>
      <c r="T17" s="123"/>
      <c r="U17" s="123"/>
      <c r="V17" s="123"/>
      <c r="W17" s="123"/>
      <c r="X17" s="123"/>
      <c r="Y17" s="123"/>
      <c r="Z17" s="125"/>
    </row>
    <row r="18" spans="1:27" s="1" customFormat="1" ht="18.75" x14ac:dyDescent="0.2">
      <c r="A18" s="42">
        <f>$A$9-(WEEKDAY($A$9,1)-(start_day-1))-IF((WEEKDAY($A$9,1)-(start_day-1))&lt;=0,7,0)+1</f>
        <v>44283</v>
      </c>
      <c r="B18" s="12"/>
      <c r="C18" s="49">
        <f>A18+1</f>
        <v>44284</v>
      </c>
      <c r="D18" s="50"/>
      <c r="E18" s="49">
        <f>C18+1</f>
        <v>44285</v>
      </c>
      <c r="F18" s="50"/>
      <c r="G18" s="49">
        <f>E18+1</f>
        <v>44286</v>
      </c>
      <c r="H18" s="50"/>
      <c r="I18" s="49">
        <f>G18+1</f>
        <v>44287</v>
      </c>
      <c r="J18" s="50"/>
      <c r="K18" s="126">
        <f>I18+1</f>
        <v>44288</v>
      </c>
      <c r="L18" s="127"/>
      <c r="M18" s="128"/>
      <c r="N18" s="128"/>
      <c r="O18" s="128"/>
      <c r="P18" s="128"/>
      <c r="Q18" s="128"/>
      <c r="R18" s="129"/>
      <c r="S18" s="86">
        <f>K18+1</f>
        <v>44289</v>
      </c>
      <c r="T18" s="87"/>
      <c r="U18" s="88"/>
      <c r="V18" s="88"/>
      <c r="W18" s="88"/>
      <c r="X18" s="88"/>
      <c r="Y18" s="88"/>
      <c r="Z18" s="89"/>
    </row>
    <row r="19" spans="1:27" s="1" customFormat="1" x14ac:dyDescent="0.2">
      <c r="A19" s="79"/>
      <c r="B19" s="80"/>
      <c r="C19" s="93"/>
      <c r="D19" s="95"/>
      <c r="E19" s="93"/>
      <c r="F19" s="95"/>
      <c r="G19" s="93"/>
      <c r="H19" s="95"/>
      <c r="I19" s="93"/>
      <c r="J19" s="95"/>
      <c r="K19" s="93"/>
      <c r="L19" s="94"/>
      <c r="M19" s="94"/>
      <c r="N19" s="94"/>
      <c r="O19" s="94"/>
      <c r="P19" s="94"/>
      <c r="Q19" s="94"/>
      <c r="R19" s="95"/>
      <c r="S19" s="79"/>
      <c r="T19" s="80"/>
      <c r="U19" s="80"/>
      <c r="V19" s="80"/>
      <c r="W19" s="80"/>
      <c r="X19" s="80"/>
      <c r="Y19" s="80"/>
      <c r="Z19" s="81"/>
    </row>
    <row r="20" spans="1:27" s="1" customFormat="1" x14ac:dyDescent="0.2">
      <c r="A20" s="79"/>
      <c r="B20" s="80"/>
      <c r="C20" s="93"/>
      <c r="D20" s="95"/>
      <c r="E20" s="93"/>
      <c r="F20" s="95"/>
      <c r="G20" s="93"/>
      <c r="H20" s="95"/>
      <c r="I20" s="93"/>
      <c r="J20" s="95"/>
      <c r="K20" s="93"/>
      <c r="L20" s="94"/>
      <c r="M20" s="94"/>
      <c r="N20" s="94"/>
      <c r="O20" s="94"/>
      <c r="P20" s="94"/>
      <c r="Q20" s="94"/>
      <c r="R20" s="95"/>
      <c r="S20" s="79"/>
      <c r="T20" s="80"/>
      <c r="U20" s="80"/>
      <c r="V20" s="80"/>
      <c r="W20" s="80"/>
      <c r="X20" s="80"/>
      <c r="Y20" s="80"/>
      <c r="Z20" s="81"/>
    </row>
    <row r="21" spans="1:27" s="1" customFormat="1" ht="23.25" customHeight="1" x14ac:dyDescent="0.2">
      <c r="A21" s="79"/>
      <c r="B21" s="80"/>
      <c r="C21" s="93"/>
      <c r="D21" s="95"/>
      <c r="E21" s="93"/>
      <c r="F21" s="95"/>
      <c r="G21" s="93"/>
      <c r="H21" s="95"/>
      <c r="I21" s="93"/>
      <c r="J21" s="95"/>
      <c r="K21" s="164" t="s">
        <v>23</v>
      </c>
      <c r="L21" s="165"/>
      <c r="M21" s="165"/>
      <c r="N21" s="165"/>
      <c r="O21" s="165"/>
      <c r="P21" s="165"/>
      <c r="Q21" s="165"/>
      <c r="R21" s="166"/>
      <c r="S21" s="79"/>
      <c r="T21" s="80"/>
      <c r="U21" s="80"/>
      <c r="V21" s="80"/>
      <c r="W21" s="80"/>
      <c r="X21" s="80"/>
      <c r="Y21" s="80"/>
      <c r="Z21" s="81"/>
    </row>
    <row r="22" spans="1:27" s="1" customFormat="1" ht="21.75" customHeight="1" x14ac:dyDescent="0.2">
      <c r="A22" s="79"/>
      <c r="B22" s="80"/>
      <c r="C22" s="93"/>
      <c r="D22" s="95"/>
      <c r="E22" s="93"/>
      <c r="F22" s="95"/>
      <c r="G22" s="162"/>
      <c r="H22" s="163"/>
      <c r="I22" s="93"/>
      <c r="J22" s="95"/>
      <c r="K22" s="93"/>
      <c r="L22" s="94"/>
      <c r="M22" s="94"/>
      <c r="N22" s="94"/>
      <c r="O22" s="94"/>
      <c r="P22" s="94"/>
      <c r="Q22" s="94"/>
      <c r="R22" s="95"/>
      <c r="S22" s="79"/>
      <c r="T22" s="80"/>
      <c r="U22" s="80"/>
      <c r="V22" s="80"/>
      <c r="W22" s="80"/>
      <c r="X22" s="80"/>
      <c r="Y22" s="80"/>
      <c r="Z22" s="81"/>
    </row>
    <row r="23" spans="1:27" s="2" customFormat="1" ht="13.15" customHeight="1" x14ac:dyDescent="0.2">
      <c r="A23" s="76"/>
      <c r="B23" s="77"/>
      <c r="C23" s="117"/>
      <c r="D23" s="118"/>
      <c r="E23" s="117"/>
      <c r="F23" s="118"/>
      <c r="G23" s="117"/>
      <c r="H23" s="118"/>
      <c r="I23" s="117"/>
      <c r="J23" s="118"/>
      <c r="K23" s="117"/>
      <c r="L23" s="121"/>
      <c r="M23" s="121"/>
      <c r="N23" s="121"/>
      <c r="O23" s="121"/>
      <c r="P23" s="121"/>
      <c r="Q23" s="121"/>
      <c r="R23" s="118"/>
      <c r="S23" s="76"/>
      <c r="T23" s="77"/>
      <c r="U23" s="77"/>
      <c r="V23" s="77"/>
      <c r="W23" s="77"/>
      <c r="X23" s="77"/>
      <c r="Y23" s="77"/>
      <c r="Z23" s="78"/>
      <c r="AA23" s="1"/>
    </row>
    <row r="24" spans="1:27" s="1" customFormat="1" ht="18.75" x14ac:dyDescent="0.2">
      <c r="A24" s="42">
        <f>S18+1</f>
        <v>44290</v>
      </c>
      <c r="B24" s="12"/>
      <c r="C24" s="43">
        <f>A24+1</f>
        <v>44291</v>
      </c>
      <c r="D24" s="11"/>
      <c r="E24" s="43">
        <f>C24+1</f>
        <v>44292</v>
      </c>
      <c r="F24" s="11"/>
      <c r="G24" s="43">
        <f>E24+1</f>
        <v>44293</v>
      </c>
      <c r="H24" s="11"/>
      <c r="I24" s="43">
        <f>G24+1</f>
        <v>44294</v>
      </c>
      <c r="J24" s="11"/>
      <c r="K24" s="82">
        <f>I24+1</f>
        <v>44295</v>
      </c>
      <c r="L24" s="83"/>
      <c r="M24" s="84"/>
      <c r="N24" s="84"/>
      <c r="O24" s="84"/>
      <c r="P24" s="84"/>
      <c r="Q24" s="84"/>
      <c r="R24" s="85"/>
      <c r="S24" s="86">
        <f>K24+1</f>
        <v>44296</v>
      </c>
      <c r="T24" s="87"/>
      <c r="U24" s="88"/>
      <c r="V24" s="88"/>
      <c r="W24" s="88"/>
      <c r="X24" s="88"/>
      <c r="Y24" s="88"/>
      <c r="Z24" s="89"/>
    </row>
    <row r="25" spans="1:27" s="1" customFormat="1" x14ac:dyDescent="0.2">
      <c r="A25" s="79"/>
      <c r="B25" s="80"/>
      <c r="C25" s="91"/>
      <c r="D25" s="92"/>
      <c r="E25" s="91"/>
      <c r="F25" s="92"/>
      <c r="G25" s="91"/>
      <c r="H25" s="92"/>
      <c r="I25" s="91"/>
      <c r="J25" s="92"/>
      <c r="K25" s="91"/>
      <c r="L25" s="98"/>
      <c r="M25" s="98"/>
      <c r="N25" s="98"/>
      <c r="O25" s="98"/>
      <c r="P25" s="98"/>
      <c r="Q25" s="98"/>
      <c r="R25" s="92"/>
      <c r="S25" s="79"/>
      <c r="T25" s="80"/>
      <c r="U25" s="80"/>
      <c r="V25" s="80"/>
      <c r="W25" s="80"/>
      <c r="X25" s="80"/>
      <c r="Y25" s="80"/>
      <c r="Z25" s="81"/>
    </row>
    <row r="26" spans="1:27" s="1" customFormat="1" x14ac:dyDescent="0.2">
      <c r="A26" s="79"/>
      <c r="B26" s="80"/>
      <c r="C26" s="91"/>
      <c r="D26" s="92"/>
      <c r="E26" s="91"/>
      <c r="F26" s="92"/>
      <c r="G26" s="91"/>
      <c r="H26" s="92"/>
      <c r="I26" s="91"/>
      <c r="J26" s="92"/>
      <c r="K26" s="91"/>
      <c r="L26" s="98"/>
      <c r="M26" s="98"/>
      <c r="N26" s="98"/>
      <c r="O26" s="98"/>
      <c r="P26" s="98"/>
      <c r="Q26" s="98"/>
      <c r="R26" s="92"/>
      <c r="S26" s="79"/>
      <c r="T26" s="80"/>
      <c r="U26" s="80"/>
      <c r="V26" s="80"/>
      <c r="W26" s="80"/>
      <c r="X26" s="80"/>
      <c r="Y26" s="80"/>
      <c r="Z26" s="81"/>
    </row>
    <row r="27" spans="1:27" s="1" customFormat="1" ht="34.5" customHeight="1" x14ac:dyDescent="0.2">
      <c r="A27" s="79"/>
      <c r="B27" s="80"/>
      <c r="C27" s="108" t="s">
        <v>32</v>
      </c>
      <c r="D27" s="109"/>
      <c r="E27" s="140" t="s">
        <v>33</v>
      </c>
      <c r="F27" s="141"/>
      <c r="G27" s="142" t="s">
        <v>48</v>
      </c>
      <c r="H27" s="143"/>
      <c r="I27" s="144" t="s">
        <v>30</v>
      </c>
      <c r="J27" s="145"/>
      <c r="K27" s="146" t="s">
        <v>26</v>
      </c>
      <c r="L27" s="147"/>
      <c r="M27" s="147"/>
      <c r="N27" s="147"/>
      <c r="O27" s="147"/>
      <c r="P27" s="147"/>
      <c r="Q27" s="147"/>
      <c r="R27" s="148"/>
      <c r="S27" s="79"/>
      <c r="T27" s="80"/>
      <c r="U27" s="80"/>
      <c r="V27" s="80"/>
      <c r="W27" s="80"/>
      <c r="X27" s="80"/>
      <c r="Y27" s="80"/>
      <c r="Z27" s="81"/>
    </row>
    <row r="28" spans="1:27" s="1" customFormat="1" ht="32.25" customHeight="1" x14ac:dyDescent="0.2">
      <c r="A28" s="79"/>
      <c r="B28" s="80"/>
      <c r="C28" s="91"/>
      <c r="D28" s="92"/>
      <c r="E28" s="91"/>
      <c r="F28" s="92"/>
      <c r="G28" s="154" t="s">
        <v>67</v>
      </c>
      <c r="H28" s="155"/>
      <c r="I28" s="91"/>
      <c r="J28" s="92"/>
      <c r="K28" s="138" t="s">
        <v>71</v>
      </c>
      <c r="L28" s="167"/>
      <c r="M28" s="167"/>
      <c r="N28" s="167"/>
      <c r="O28" s="167"/>
      <c r="P28" s="167"/>
      <c r="Q28" s="167"/>
      <c r="R28" s="139"/>
      <c r="S28" s="79"/>
      <c r="T28" s="80"/>
      <c r="U28" s="80"/>
      <c r="V28" s="80"/>
      <c r="W28" s="80"/>
      <c r="X28" s="80"/>
      <c r="Y28" s="80"/>
      <c r="Z28" s="81"/>
    </row>
    <row r="29" spans="1:27" s="2" customFormat="1" ht="13.15" customHeight="1" x14ac:dyDescent="0.2">
      <c r="A29" s="76"/>
      <c r="B29" s="77"/>
      <c r="C29" s="96"/>
      <c r="D29" s="97"/>
      <c r="E29" s="96"/>
      <c r="F29" s="97"/>
      <c r="G29" s="96"/>
      <c r="H29" s="97"/>
      <c r="I29" s="96"/>
      <c r="J29" s="97"/>
      <c r="K29" s="96"/>
      <c r="L29" s="99"/>
      <c r="M29" s="99"/>
      <c r="N29" s="99"/>
      <c r="O29" s="99"/>
      <c r="P29" s="99"/>
      <c r="Q29" s="99"/>
      <c r="R29" s="97"/>
      <c r="S29" s="76"/>
      <c r="T29" s="77"/>
      <c r="U29" s="77"/>
      <c r="V29" s="77"/>
      <c r="W29" s="77"/>
      <c r="X29" s="77"/>
      <c r="Y29" s="77"/>
      <c r="Z29" s="78"/>
      <c r="AA29" s="1"/>
    </row>
    <row r="30" spans="1:27" s="1" customFormat="1" ht="18.75" x14ac:dyDescent="0.2">
      <c r="A30" s="42">
        <f>S24+1</f>
        <v>44297</v>
      </c>
      <c r="B30" s="12"/>
      <c r="C30" s="43">
        <f>A30+1</f>
        <v>44298</v>
      </c>
      <c r="D30" s="11"/>
      <c r="E30" s="43">
        <f>C30+1</f>
        <v>44299</v>
      </c>
      <c r="F30" s="11"/>
      <c r="G30" s="43">
        <f>E30+1</f>
        <v>44300</v>
      </c>
      <c r="H30" s="11"/>
      <c r="I30" s="47">
        <f>G30+1</f>
        <v>44301</v>
      </c>
      <c r="J30" s="48"/>
      <c r="K30" s="82">
        <f>I30+1</f>
        <v>44302</v>
      </c>
      <c r="L30" s="83"/>
      <c r="M30" s="84"/>
      <c r="N30" s="84"/>
      <c r="O30" s="84"/>
      <c r="P30" s="84"/>
      <c r="Q30" s="84"/>
      <c r="R30" s="85"/>
      <c r="S30" s="86">
        <f>K30+1</f>
        <v>44303</v>
      </c>
      <c r="T30" s="87"/>
      <c r="U30" s="88"/>
      <c r="V30" s="88"/>
      <c r="W30" s="88"/>
      <c r="X30" s="88"/>
      <c r="Y30" s="88"/>
      <c r="Z30" s="89"/>
    </row>
    <row r="31" spans="1:27" s="1" customFormat="1" x14ac:dyDescent="0.2">
      <c r="A31" s="79"/>
      <c r="B31" s="80"/>
      <c r="C31" s="91"/>
      <c r="D31" s="92"/>
      <c r="E31" s="91"/>
      <c r="F31" s="92"/>
      <c r="G31" s="91"/>
      <c r="H31" s="92"/>
      <c r="I31" s="91"/>
      <c r="J31" s="92"/>
      <c r="K31" s="91"/>
      <c r="L31" s="98"/>
      <c r="M31" s="98"/>
      <c r="N31" s="98"/>
      <c r="O31" s="98"/>
      <c r="P31" s="98"/>
      <c r="Q31" s="98"/>
      <c r="R31" s="92"/>
      <c r="S31" s="79"/>
      <c r="T31" s="80"/>
      <c r="U31" s="80"/>
      <c r="V31" s="80"/>
      <c r="W31" s="80"/>
      <c r="X31" s="80"/>
      <c r="Y31" s="80"/>
      <c r="Z31" s="81"/>
    </row>
    <row r="32" spans="1:27" s="1" customFormat="1" ht="60.75" customHeight="1" x14ac:dyDescent="0.2">
      <c r="A32" s="79"/>
      <c r="B32" s="80"/>
      <c r="C32" s="91"/>
      <c r="D32" s="92"/>
      <c r="E32" s="152" t="s">
        <v>34</v>
      </c>
      <c r="F32" s="153"/>
      <c r="G32" s="154" t="s">
        <v>67</v>
      </c>
      <c r="H32" s="155"/>
      <c r="I32" s="156" t="s">
        <v>31</v>
      </c>
      <c r="J32" s="157"/>
      <c r="K32" s="110" t="s">
        <v>28</v>
      </c>
      <c r="L32" s="137"/>
      <c r="M32" s="137"/>
      <c r="N32" s="137"/>
      <c r="O32" s="137"/>
      <c r="P32" s="137"/>
      <c r="Q32" s="137"/>
      <c r="R32" s="112"/>
      <c r="S32" s="79"/>
      <c r="T32" s="80"/>
      <c r="U32" s="80"/>
      <c r="V32" s="80"/>
      <c r="W32" s="80"/>
      <c r="X32" s="80"/>
      <c r="Y32" s="80"/>
      <c r="Z32" s="81"/>
    </row>
    <row r="33" spans="1:27" s="1" customFormat="1" ht="26.25" customHeight="1" x14ac:dyDescent="0.2">
      <c r="A33" s="79"/>
      <c r="B33" s="80"/>
      <c r="C33" s="91"/>
      <c r="D33" s="92"/>
      <c r="E33" s="91"/>
      <c r="F33" s="92"/>
      <c r="G33" s="168" t="s">
        <v>96</v>
      </c>
      <c r="H33" s="169"/>
      <c r="I33" s="91"/>
      <c r="J33" s="92"/>
      <c r="K33" s="91"/>
      <c r="L33" s="98"/>
      <c r="M33" s="98"/>
      <c r="N33" s="98"/>
      <c r="O33" s="98"/>
      <c r="P33" s="98"/>
      <c r="Q33" s="98"/>
      <c r="R33" s="92"/>
      <c r="S33" s="79"/>
      <c r="T33" s="80"/>
      <c r="U33" s="80"/>
      <c r="V33" s="80"/>
      <c r="W33" s="80"/>
      <c r="X33" s="80"/>
      <c r="Y33" s="80"/>
      <c r="Z33" s="81"/>
    </row>
    <row r="34" spans="1:27" s="1" customFormat="1" ht="12.75" customHeight="1" x14ac:dyDescent="0.2">
      <c r="A34" s="79"/>
      <c r="B34" s="80"/>
      <c r="C34" s="91"/>
      <c r="D34" s="92"/>
      <c r="E34" s="91"/>
      <c r="F34" s="92"/>
      <c r="G34" s="91"/>
      <c r="H34" s="92"/>
      <c r="I34" s="91"/>
      <c r="J34" s="92"/>
      <c r="K34" s="91"/>
      <c r="L34" s="98"/>
      <c r="M34" s="98"/>
      <c r="N34" s="98"/>
      <c r="O34" s="98"/>
      <c r="P34" s="98"/>
      <c r="Q34" s="98"/>
      <c r="R34" s="92"/>
      <c r="S34" s="79"/>
      <c r="T34" s="80"/>
      <c r="U34" s="80"/>
      <c r="V34" s="80"/>
      <c r="W34" s="80"/>
      <c r="X34" s="80"/>
      <c r="Y34" s="80"/>
      <c r="Z34" s="81"/>
    </row>
    <row r="35" spans="1:27" s="2" customFormat="1" x14ac:dyDescent="0.2">
      <c r="A35" s="76"/>
      <c r="B35" s="77"/>
      <c r="C35" s="96"/>
      <c r="D35" s="97"/>
      <c r="E35" s="96"/>
      <c r="F35" s="97"/>
      <c r="G35" s="96"/>
      <c r="H35" s="97"/>
      <c r="I35" s="96"/>
      <c r="J35" s="97"/>
      <c r="K35" s="96"/>
      <c r="L35" s="99"/>
      <c r="M35" s="99"/>
      <c r="N35" s="99"/>
      <c r="O35" s="99"/>
      <c r="P35" s="99"/>
      <c r="Q35" s="99"/>
      <c r="R35" s="97"/>
      <c r="S35" s="76"/>
      <c r="T35" s="77"/>
      <c r="U35" s="77"/>
      <c r="V35" s="77"/>
      <c r="W35" s="77"/>
      <c r="X35" s="77"/>
      <c r="Y35" s="77"/>
      <c r="Z35" s="78"/>
      <c r="AA35" s="1"/>
    </row>
    <row r="36" spans="1:27" s="1" customFormat="1" ht="18.75" x14ac:dyDescent="0.2">
      <c r="A36" s="42">
        <f>S30+1</f>
        <v>44304</v>
      </c>
      <c r="B36" s="12"/>
      <c r="C36" s="43">
        <f>A36+1</f>
        <v>44305</v>
      </c>
      <c r="D36" s="11"/>
      <c r="E36" s="43">
        <f>C36+1</f>
        <v>44306</v>
      </c>
      <c r="F36" s="11"/>
      <c r="G36" s="43">
        <f>E36+1</f>
        <v>44307</v>
      </c>
      <c r="H36" s="11"/>
      <c r="I36" s="43">
        <f>G36+1</f>
        <v>44308</v>
      </c>
      <c r="J36" s="11"/>
      <c r="K36" s="82">
        <f>I36+1</f>
        <v>44309</v>
      </c>
      <c r="L36" s="83"/>
      <c r="M36" s="84"/>
      <c r="N36" s="84"/>
      <c r="O36" s="84"/>
      <c r="P36" s="84"/>
      <c r="Q36" s="84"/>
      <c r="R36" s="85"/>
      <c r="S36" s="86">
        <f>K36+1</f>
        <v>44310</v>
      </c>
      <c r="T36" s="87"/>
      <c r="U36" s="88"/>
      <c r="V36" s="88"/>
      <c r="W36" s="88"/>
      <c r="X36" s="88"/>
      <c r="Y36" s="88"/>
      <c r="Z36" s="89"/>
    </row>
    <row r="37" spans="1:27" s="1" customFormat="1" x14ac:dyDescent="0.2">
      <c r="A37" s="79"/>
      <c r="B37" s="80"/>
      <c r="C37" s="91"/>
      <c r="D37" s="92"/>
      <c r="E37" s="91"/>
      <c r="F37" s="92"/>
      <c r="G37" s="91"/>
      <c r="H37" s="92"/>
      <c r="I37" s="170"/>
      <c r="J37" s="171"/>
      <c r="K37" s="91"/>
      <c r="L37" s="98"/>
      <c r="M37" s="98"/>
      <c r="N37" s="98"/>
      <c r="O37" s="98"/>
      <c r="P37" s="98"/>
      <c r="Q37" s="98"/>
      <c r="R37" s="92"/>
      <c r="S37" s="79"/>
      <c r="T37" s="80"/>
      <c r="U37" s="80"/>
      <c r="V37" s="80"/>
      <c r="W37" s="80"/>
      <c r="X37" s="80"/>
      <c r="Y37" s="80"/>
      <c r="Z37" s="81"/>
    </row>
    <row r="38" spans="1:27" s="1" customFormat="1" ht="71.25" customHeight="1" x14ac:dyDescent="0.2">
      <c r="A38" s="79"/>
      <c r="B38" s="80"/>
      <c r="C38" s="108" t="s">
        <v>32</v>
      </c>
      <c r="D38" s="109"/>
      <c r="E38" s="138" t="s">
        <v>43</v>
      </c>
      <c r="F38" s="139"/>
      <c r="G38" s="154" t="s">
        <v>67</v>
      </c>
      <c r="H38" s="155"/>
      <c r="I38" s="105" t="s">
        <v>24</v>
      </c>
      <c r="J38" s="106"/>
      <c r="K38" s="103" t="s">
        <v>29</v>
      </c>
      <c r="L38" s="172"/>
      <c r="M38" s="172"/>
      <c r="N38" s="172"/>
      <c r="O38" s="172"/>
      <c r="P38" s="172"/>
      <c r="Q38" s="172"/>
      <c r="R38" s="104"/>
      <c r="S38" s="79"/>
      <c r="T38" s="80"/>
      <c r="U38" s="80"/>
      <c r="V38" s="80"/>
      <c r="W38" s="80"/>
      <c r="X38" s="80"/>
      <c r="Y38" s="80"/>
      <c r="Z38" s="81"/>
    </row>
    <row r="39" spans="1:27" s="1" customFormat="1" ht="35.25" customHeight="1" x14ac:dyDescent="0.2">
      <c r="A39" s="79"/>
      <c r="B39" s="80"/>
      <c r="C39" s="91"/>
      <c r="D39" s="92"/>
      <c r="E39" s="105" t="s">
        <v>91</v>
      </c>
      <c r="F39" s="106"/>
      <c r="G39" s="91"/>
      <c r="H39" s="92"/>
      <c r="I39" s="91"/>
      <c r="J39" s="92"/>
      <c r="K39" s="91"/>
      <c r="L39" s="98"/>
      <c r="M39" s="98"/>
      <c r="N39" s="98"/>
      <c r="O39" s="98"/>
      <c r="P39" s="98"/>
      <c r="Q39" s="98"/>
      <c r="R39" s="92"/>
      <c r="S39" s="79"/>
      <c r="T39" s="80"/>
      <c r="U39" s="80"/>
      <c r="V39" s="80"/>
      <c r="W39" s="80"/>
      <c r="X39" s="80"/>
      <c r="Y39" s="80"/>
      <c r="Z39" s="81"/>
    </row>
    <row r="40" spans="1:27" s="1" customFormat="1" x14ac:dyDescent="0.2">
      <c r="A40" s="79"/>
      <c r="B40" s="80"/>
      <c r="C40" s="91"/>
      <c r="D40" s="92"/>
      <c r="E40" s="91"/>
      <c r="F40" s="92"/>
      <c r="G40" s="91"/>
      <c r="H40" s="92"/>
      <c r="I40" s="91"/>
      <c r="J40" s="92"/>
      <c r="K40" s="91"/>
      <c r="L40" s="98"/>
      <c r="M40" s="98"/>
      <c r="N40" s="98"/>
      <c r="O40" s="98"/>
      <c r="P40" s="98"/>
      <c r="Q40" s="98"/>
      <c r="R40" s="92"/>
      <c r="S40" s="79"/>
      <c r="T40" s="80"/>
      <c r="U40" s="80"/>
      <c r="V40" s="80"/>
      <c r="W40" s="80"/>
      <c r="X40" s="80"/>
      <c r="Y40" s="80"/>
      <c r="Z40" s="81"/>
    </row>
    <row r="41" spans="1:27" s="2" customFormat="1" x14ac:dyDescent="0.2">
      <c r="A41" s="76"/>
      <c r="B41" s="77"/>
      <c r="C41" s="96"/>
      <c r="D41" s="97"/>
      <c r="E41" s="96"/>
      <c r="F41" s="97"/>
      <c r="G41" s="96"/>
      <c r="H41" s="97"/>
      <c r="I41" s="96"/>
      <c r="J41" s="97"/>
      <c r="K41" s="96"/>
      <c r="L41" s="99"/>
      <c r="M41" s="99"/>
      <c r="N41" s="99"/>
      <c r="O41" s="99"/>
      <c r="P41" s="99"/>
      <c r="Q41" s="99"/>
      <c r="R41" s="97"/>
      <c r="S41" s="76"/>
      <c r="T41" s="77"/>
      <c r="U41" s="77"/>
      <c r="V41" s="77"/>
      <c r="W41" s="77"/>
      <c r="X41" s="77"/>
      <c r="Y41" s="77"/>
      <c r="Z41" s="78"/>
      <c r="AA41" s="1"/>
    </row>
    <row r="42" spans="1:27" s="1" customFormat="1" ht="18.75" x14ac:dyDescent="0.2">
      <c r="A42" s="42">
        <f>S36+1</f>
        <v>44311</v>
      </c>
      <c r="B42" s="12"/>
      <c r="C42" s="43">
        <f>A42+1</f>
        <v>44312</v>
      </c>
      <c r="D42" s="11"/>
      <c r="E42" s="43">
        <f>C42+1</f>
        <v>44313</v>
      </c>
      <c r="F42" s="11"/>
      <c r="G42" s="43">
        <f>E42+1</f>
        <v>44314</v>
      </c>
      <c r="H42" s="11"/>
      <c r="I42" s="43">
        <f>G42+1</f>
        <v>44315</v>
      </c>
      <c r="J42" s="11"/>
      <c r="K42" s="82">
        <f>I42+1</f>
        <v>44316</v>
      </c>
      <c r="L42" s="83"/>
      <c r="M42" s="84"/>
      <c r="N42" s="84"/>
      <c r="O42" s="84"/>
      <c r="P42" s="84"/>
      <c r="Q42" s="84"/>
      <c r="R42" s="85"/>
      <c r="S42" s="86">
        <f>K42+1</f>
        <v>44317</v>
      </c>
      <c r="T42" s="87"/>
      <c r="U42" s="88"/>
      <c r="V42" s="88"/>
      <c r="W42" s="88"/>
      <c r="X42" s="88"/>
      <c r="Y42" s="88"/>
      <c r="Z42" s="89"/>
    </row>
    <row r="43" spans="1:27" s="1" customFormat="1" ht="31.5" customHeight="1" x14ac:dyDescent="0.2">
      <c r="A43" s="79"/>
      <c r="B43" s="80"/>
      <c r="C43" s="91"/>
      <c r="D43" s="92"/>
      <c r="E43" s="91"/>
      <c r="F43" s="92"/>
      <c r="G43" s="91"/>
      <c r="H43" s="92"/>
      <c r="I43" s="91"/>
      <c r="J43" s="92"/>
      <c r="K43" s="138" t="s">
        <v>87</v>
      </c>
      <c r="L43" s="167"/>
      <c r="M43" s="167"/>
      <c r="N43" s="167"/>
      <c r="O43" s="167"/>
      <c r="P43" s="167"/>
      <c r="Q43" s="167"/>
      <c r="R43" s="139"/>
      <c r="S43" s="79"/>
      <c r="T43" s="80"/>
      <c r="U43" s="80"/>
      <c r="V43" s="80"/>
      <c r="W43" s="80"/>
      <c r="X43" s="80"/>
      <c r="Y43" s="80"/>
      <c r="Z43" s="81"/>
    </row>
    <row r="44" spans="1:27" s="1" customFormat="1" ht="1.5" customHeight="1" x14ac:dyDescent="0.2">
      <c r="A44" s="79"/>
      <c r="B44" s="80"/>
      <c r="C44" s="91"/>
      <c r="D44" s="92"/>
      <c r="E44" s="91"/>
      <c r="F44" s="92"/>
      <c r="G44" s="91"/>
      <c r="H44" s="92"/>
      <c r="I44" s="91"/>
      <c r="J44" s="92"/>
      <c r="K44" s="91"/>
      <c r="L44" s="98"/>
      <c r="M44" s="98"/>
      <c r="N44" s="98"/>
      <c r="O44" s="98"/>
      <c r="P44" s="98"/>
      <c r="Q44" s="98"/>
      <c r="R44" s="92"/>
      <c r="S44" s="79"/>
      <c r="T44" s="80"/>
      <c r="U44" s="80"/>
      <c r="V44" s="80"/>
      <c r="W44" s="80"/>
      <c r="X44" s="80"/>
      <c r="Y44" s="80"/>
      <c r="Z44" s="81"/>
    </row>
    <row r="45" spans="1:27" s="1" customFormat="1" ht="30.75" customHeight="1" x14ac:dyDescent="0.2">
      <c r="A45" s="79"/>
      <c r="B45" s="80"/>
      <c r="C45" s="91"/>
      <c r="D45" s="92"/>
      <c r="E45" s="173" t="s">
        <v>92</v>
      </c>
      <c r="F45" s="174"/>
      <c r="G45" s="154" t="s">
        <v>67</v>
      </c>
      <c r="H45" s="155"/>
      <c r="I45" s="91"/>
      <c r="J45" s="92"/>
      <c r="K45" s="110" t="s">
        <v>28</v>
      </c>
      <c r="L45" s="137"/>
      <c r="M45" s="137"/>
      <c r="N45" s="137"/>
      <c r="O45" s="137"/>
      <c r="P45" s="137"/>
      <c r="Q45" s="137"/>
      <c r="R45" s="112"/>
      <c r="S45" s="79"/>
      <c r="T45" s="80"/>
      <c r="U45" s="80"/>
      <c r="V45" s="80"/>
      <c r="W45" s="80"/>
      <c r="X45" s="80"/>
      <c r="Y45" s="80"/>
      <c r="Z45" s="81"/>
    </row>
    <row r="46" spans="1:27" s="1" customFormat="1" x14ac:dyDescent="0.2">
      <c r="A46" s="79"/>
      <c r="B46" s="80"/>
      <c r="C46" s="91"/>
      <c r="D46" s="92"/>
      <c r="E46" s="91"/>
      <c r="F46" s="92"/>
      <c r="G46" s="91"/>
      <c r="H46" s="92"/>
      <c r="I46" s="91"/>
      <c r="J46" s="92"/>
      <c r="K46" s="91"/>
      <c r="L46" s="98"/>
      <c r="M46" s="98"/>
      <c r="N46" s="98"/>
      <c r="O46" s="98"/>
      <c r="P46" s="98"/>
      <c r="Q46" s="98"/>
      <c r="R46" s="92"/>
      <c r="S46" s="79"/>
      <c r="T46" s="80"/>
      <c r="U46" s="80"/>
      <c r="V46" s="80"/>
      <c r="W46" s="80"/>
      <c r="X46" s="80"/>
      <c r="Y46" s="80"/>
      <c r="Z46" s="81"/>
    </row>
    <row r="47" spans="1:27" s="2" customFormat="1" ht="76.5" customHeight="1" x14ac:dyDescent="0.2">
      <c r="A47" s="76"/>
      <c r="B47" s="77"/>
      <c r="C47" s="96"/>
      <c r="D47" s="97"/>
      <c r="E47" s="96"/>
      <c r="F47" s="97"/>
      <c r="G47" s="96"/>
      <c r="H47" s="97"/>
      <c r="I47" s="96"/>
      <c r="J47" s="97"/>
      <c r="K47" s="175" t="s">
        <v>69</v>
      </c>
      <c r="L47" s="176"/>
      <c r="M47" s="176"/>
      <c r="N47" s="176"/>
      <c r="O47" s="176"/>
      <c r="P47" s="176"/>
      <c r="Q47" s="176"/>
      <c r="R47" s="177"/>
      <c r="S47" s="76"/>
      <c r="T47" s="77"/>
      <c r="U47" s="77"/>
      <c r="V47" s="77"/>
      <c r="W47" s="77"/>
      <c r="X47" s="77"/>
      <c r="Y47" s="77"/>
      <c r="Z47" s="78"/>
      <c r="AA47" s="1"/>
    </row>
    <row r="48" spans="1:27" ht="18.75" x14ac:dyDescent="0.2">
      <c r="A48" s="42">
        <f>S42+1</f>
        <v>44318</v>
      </c>
      <c r="B48" s="12"/>
      <c r="C48" s="43">
        <f>A48+1</f>
        <v>44319</v>
      </c>
      <c r="D48" s="11"/>
      <c r="E48" s="13" t="s">
        <v>0</v>
      </c>
      <c r="F48" s="14"/>
      <c r="G48" s="14"/>
      <c r="H48" s="14"/>
      <c r="I48" s="14"/>
      <c r="J48" s="14"/>
      <c r="K48" s="14"/>
      <c r="L48" s="14"/>
      <c r="M48" s="14"/>
      <c r="N48" s="14"/>
      <c r="O48" s="14"/>
      <c r="P48" s="14"/>
      <c r="Q48" s="14"/>
      <c r="R48" s="14"/>
      <c r="S48" s="14"/>
      <c r="T48" s="14"/>
      <c r="U48" s="14"/>
      <c r="V48" s="14"/>
      <c r="W48" s="14"/>
      <c r="X48" s="14"/>
      <c r="Y48" s="14"/>
      <c r="Z48" s="9"/>
    </row>
    <row r="49" spans="1:26" x14ac:dyDescent="0.2">
      <c r="A49" s="79"/>
      <c r="B49" s="80"/>
      <c r="C49" s="91"/>
      <c r="D49" s="92"/>
      <c r="E49" s="15"/>
      <c r="F49" s="6"/>
      <c r="G49" s="6"/>
      <c r="H49" s="6"/>
      <c r="I49" s="6"/>
      <c r="J49" s="6"/>
      <c r="K49" s="6"/>
      <c r="L49" s="6"/>
      <c r="M49" s="6"/>
      <c r="N49" s="6"/>
      <c r="O49" s="6"/>
      <c r="P49" s="6"/>
      <c r="Q49" s="6"/>
      <c r="R49" s="6"/>
      <c r="S49" s="6"/>
      <c r="T49" s="6"/>
      <c r="U49" s="6"/>
      <c r="V49" s="6"/>
      <c r="W49" s="6"/>
      <c r="X49" s="6"/>
      <c r="Y49" s="6"/>
      <c r="Z49" s="8"/>
    </row>
    <row r="50" spans="1:26" x14ac:dyDescent="0.2">
      <c r="A50" s="79"/>
      <c r="B50" s="80"/>
      <c r="C50" s="91"/>
      <c r="D50" s="92"/>
      <c r="E50" s="15"/>
      <c r="F50" s="6"/>
      <c r="G50" s="6"/>
      <c r="H50" s="6"/>
      <c r="I50" s="6"/>
      <c r="J50" s="6"/>
      <c r="K50" s="6"/>
      <c r="L50" s="6"/>
      <c r="M50" s="6"/>
      <c r="N50" s="6"/>
      <c r="O50" s="6"/>
      <c r="P50" s="6"/>
      <c r="Q50" s="6"/>
      <c r="R50" s="6"/>
      <c r="S50" s="6"/>
      <c r="T50" s="6"/>
      <c r="U50" s="6"/>
      <c r="V50" s="6"/>
      <c r="W50" s="6"/>
      <c r="X50" s="6"/>
      <c r="Y50" s="6"/>
      <c r="Z50" s="7"/>
    </row>
    <row r="51" spans="1:26" x14ac:dyDescent="0.2">
      <c r="A51" s="79"/>
      <c r="B51" s="80"/>
      <c r="C51" s="91"/>
      <c r="D51" s="92"/>
      <c r="E51" s="15"/>
      <c r="F51" s="6"/>
      <c r="G51" s="6"/>
      <c r="H51" s="6"/>
      <c r="I51" s="6"/>
      <c r="J51" s="6"/>
      <c r="K51" s="6"/>
      <c r="L51" s="6"/>
      <c r="M51" s="6"/>
      <c r="N51" s="6"/>
      <c r="O51" s="6"/>
      <c r="P51" s="6"/>
      <c r="Q51" s="6"/>
      <c r="R51" s="6"/>
      <c r="S51" s="6"/>
      <c r="T51" s="6"/>
      <c r="U51" s="6"/>
      <c r="V51" s="6"/>
      <c r="W51" s="6"/>
      <c r="X51" s="6"/>
      <c r="Y51" s="6"/>
      <c r="Z51" s="7"/>
    </row>
    <row r="52" spans="1:26" x14ac:dyDescent="0.2">
      <c r="A52" s="79"/>
      <c r="B52" s="80"/>
      <c r="C52" s="91"/>
      <c r="D52" s="92"/>
      <c r="E52" s="15"/>
      <c r="F52" s="6"/>
      <c r="G52" s="6"/>
      <c r="H52" s="6"/>
      <c r="I52" s="6"/>
      <c r="J52" s="6"/>
      <c r="K52" s="132" t="s">
        <v>1</v>
      </c>
      <c r="L52" s="132"/>
      <c r="M52" s="132"/>
      <c r="N52" s="132"/>
      <c r="O52" s="132"/>
      <c r="P52" s="132"/>
      <c r="Q52" s="132"/>
      <c r="R52" s="132"/>
      <c r="S52" s="132"/>
      <c r="T52" s="132"/>
      <c r="U52" s="132"/>
      <c r="V52" s="132"/>
      <c r="W52" s="132"/>
      <c r="X52" s="132"/>
      <c r="Y52" s="132"/>
      <c r="Z52" s="133"/>
    </row>
    <row r="53" spans="1:26" s="1" customFormat="1" x14ac:dyDescent="0.2">
      <c r="A53" s="76"/>
      <c r="B53" s="77"/>
      <c r="C53" s="96"/>
      <c r="D53" s="97"/>
      <c r="E53" s="16"/>
      <c r="F53" s="17"/>
      <c r="G53" s="17"/>
      <c r="H53" s="17"/>
      <c r="I53" s="17"/>
      <c r="J53" s="17"/>
      <c r="K53" s="130" t="s">
        <v>2</v>
      </c>
      <c r="L53" s="130"/>
      <c r="M53" s="130"/>
      <c r="N53" s="130"/>
      <c r="O53" s="130"/>
      <c r="P53" s="130"/>
      <c r="Q53" s="130"/>
      <c r="R53" s="130"/>
      <c r="S53" s="130"/>
      <c r="T53" s="130"/>
      <c r="U53" s="130"/>
      <c r="V53" s="130"/>
      <c r="W53" s="130"/>
      <c r="X53" s="130"/>
      <c r="Y53" s="130"/>
      <c r="Z53" s="131"/>
    </row>
  </sheetData>
  <mergeCells count="218">
    <mergeCell ref="A52:B52"/>
    <mergeCell ref="C52:D52"/>
    <mergeCell ref="K52:Z52"/>
    <mergeCell ref="A53:B53"/>
    <mergeCell ref="C53:D53"/>
    <mergeCell ref="K53:Z53"/>
    <mergeCell ref="S47:Z47"/>
    <mergeCell ref="A49:B49"/>
    <mergeCell ref="C49:D49"/>
    <mergeCell ref="A50:B50"/>
    <mergeCell ref="C50:D50"/>
    <mergeCell ref="A51:B51"/>
    <mergeCell ref="C51:D51"/>
    <mergeCell ref="A47:B47"/>
    <mergeCell ref="C47:D47"/>
    <mergeCell ref="E47:F47"/>
    <mergeCell ref="G47:H47"/>
    <mergeCell ref="I47:J47"/>
    <mergeCell ref="K47:R47"/>
    <mergeCell ref="A44:B44"/>
    <mergeCell ref="C44:D44"/>
    <mergeCell ref="E44:F44"/>
    <mergeCell ref="G44:H44"/>
    <mergeCell ref="I44:J44"/>
    <mergeCell ref="K44:R44"/>
    <mergeCell ref="S44:Z44"/>
    <mergeCell ref="S45:Z45"/>
    <mergeCell ref="A46:B46"/>
    <mergeCell ref="C46:D46"/>
    <mergeCell ref="E46:F46"/>
    <mergeCell ref="G46:H46"/>
    <mergeCell ref="I46:J46"/>
    <mergeCell ref="K46:R46"/>
    <mergeCell ref="S46:Z46"/>
    <mergeCell ref="A45:B45"/>
    <mergeCell ref="C45:D45"/>
    <mergeCell ref="E45:F45"/>
    <mergeCell ref="G45:H45"/>
    <mergeCell ref="I45:J45"/>
    <mergeCell ref="K45:R45"/>
    <mergeCell ref="S41:Z41"/>
    <mergeCell ref="K42:L42"/>
    <mergeCell ref="M42:R42"/>
    <mergeCell ref="S42:T42"/>
    <mergeCell ref="U42:Z42"/>
    <mergeCell ref="A43:B43"/>
    <mergeCell ref="C43:D43"/>
    <mergeCell ref="E43:F43"/>
    <mergeCell ref="G43:H43"/>
    <mergeCell ref="I43:J43"/>
    <mergeCell ref="A41:B41"/>
    <mergeCell ref="C41:D41"/>
    <mergeCell ref="E41:F41"/>
    <mergeCell ref="G41:H41"/>
    <mergeCell ref="I41:J41"/>
    <mergeCell ref="K41:R41"/>
    <mergeCell ref="K43:R43"/>
    <mergeCell ref="S43:Z43"/>
    <mergeCell ref="A38:B38"/>
    <mergeCell ref="C38:D38"/>
    <mergeCell ref="E38:F38"/>
    <mergeCell ref="G38:H38"/>
    <mergeCell ref="I38:J38"/>
    <mergeCell ref="K38:R38"/>
    <mergeCell ref="S38:Z38"/>
    <mergeCell ref="S39:Z39"/>
    <mergeCell ref="A40:B40"/>
    <mergeCell ref="C40:D40"/>
    <mergeCell ref="E40:F40"/>
    <mergeCell ref="G40:H40"/>
    <mergeCell ref="I40:J40"/>
    <mergeCell ref="K40:R40"/>
    <mergeCell ref="S40:Z40"/>
    <mergeCell ref="A39:B39"/>
    <mergeCell ref="C39:D39"/>
    <mergeCell ref="E39:F39"/>
    <mergeCell ref="G39:H39"/>
    <mergeCell ref="I39:J39"/>
    <mergeCell ref="K39:R39"/>
    <mergeCell ref="S35:Z35"/>
    <mergeCell ref="K36:L36"/>
    <mergeCell ref="M36:R36"/>
    <mergeCell ref="S36:T36"/>
    <mergeCell ref="U36:Z36"/>
    <mergeCell ref="A37:B37"/>
    <mergeCell ref="C37:D37"/>
    <mergeCell ref="E37:F37"/>
    <mergeCell ref="G37:H37"/>
    <mergeCell ref="I37:J37"/>
    <mergeCell ref="A35:B35"/>
    <mergeCell ref="C35:D35"/>
    <mergeCell ref="E35:F35"/>
    <mergeCell ref="G35:H35"/>
    <mergeCell ref="I35:J35"/>
    <mergeCell ref="K35:R35"/>
    <mergeCell ref="K37:R37"/>
    <mergeCell ref="S37:Z37"/>
    <mergeCell ref="A32:B32"/>
    <mergeCell ref="C32:D32"/>
    <mergeCell ref="E32:F32"/>
    <mergeCell ref="G32:H32"/>
    <mergeCell ref="I32:J32"/>
    <mergeCell ref="K32:R32"/>
    <mergeCell ref="S32:Z32"/>
    <mergeCell ref="S33:Z33"/>
    <mergeCell ref="A34:B34"/>
    <mergeCell ref="C34:D34"/>
    <mergeCell ref="E34:F34"/>
    <mergeCell ref="G34:H34"/>
    <mergeCell ref="I34:J34"/>
    <mergeCell ref="K34:R34"/>
    <mergeCell ref="S34:Z34"/>
    <mergeCell ref="A33:B33"/>
    <mergeCell ref="C33:D33"/>
    <mergeCell ref="E33:F33"/>
    <mergeCell ref="G33:H33"/>
    <mergeCell ref="I33:J33"/>
    <mergeCell ref="K33:R33"/>
    <mergeCell ref="S29:Z29"/>
    <mergeCell ref="K30:L30"/>
    <mergeCell ref="M30:R30"/>
    <mergeCell ref="S30:T30"/>
    <mergeCell ref="U30:Z30"/>
    <mergeCell ref="A31:B31"/>
    <mergeCell ref="C31:D31"/>
    <mergeCell ref="E31:F31"/>
    <mergeCell ref="G31:H31"/>
    <mergeCell ref="I31:J31"/>
    <mergeCell ref="A29:B29"/>
    <mergeCell ref="C29:D29"/>
    <mergeCell ref="E29:F29"/>
    <mergeCell ref="G29:H29"/>
    <mergeCell ref="I29:J29"/>
    <mergeCell ref="K29:R29"/>
    <mergeCell ref="K31:R31"/>
    <mergeCell ref="S31:Z31"/>
    <mergeCell ref="A26:B26"/>
    <mergeCell ref="C26:D26"/>
    <mergeCell ref="E26:F26"/>
    <mergeCell ref="G26:H26"/>
    <mergeCell ref="I26:J26"/>
    <mergeCell ref="K26:R26"/>
    <mergeCell ref="S26:Z26"/>
    <mergeCell ref="S27:Z27"/>
    <mergeCell ref="A28:B28"/>
    <mergeCell ref="C28:D28"/>
    <mergeCell ref="E28:F28"/>
    <mergeCell ref="G28:H28"/>
    <mergeCell ref="I28:J28"/>
    <mergeCell ref="K28:R28"/>
    <mergeCell ref="S28:Z28"/>
    <mergeCell ref="A27:B27"/>
    <mergeCell ref="C27:D27"/>
    <mergeCell ref="E27:F27"/>
    <mergeCell ref="G27:H27"/>
    <mergeCell ref="I27:J27"/>
    <mergeCell ref="K27:R27"/>
    <mergeCell ref="S23:Z23"/>
    <mergeCell ref="K24:L24"/>
    <mergeCell ref="M24:R24"/>
    <mergeCell ref="S24:T24"/>
    <mergeCell ref="U24:Z24"/>
    <mergeCell ref="A25:B25"/>
    <mergeCell ref="C25:D25"/>
    <mergeCell ref="E25:F25"/>
    <mergeCell ref="G25:H25"/>
    <mergeCell ref="I25:J25"/>
    <mergeCell ref="A23:B23"/>
    <mergeCell ref="C23:D23"/>
    <mergeCell ref="E23:F23"/>
    <mergeCell ref="G23:H23"/>
    <mergeCell ref="I23:J23"/>
    <mergeCell ref="K23:R23"/>
    <mergeCell ref="K25:R25"/>
    <mergeCell ref="S25:Z25"/>
    <mergeCell ref="S21:Z21"/>
    <mergeCell ref="A22:B22"/>
    <mergeCell ref="C22:D22"/>
    <mergeCell ref="E22:F22"/>
    <mergeCell ref="G22:H22"/>
    <mergeCell ref="I22:J22"/>
    <mergeCell ref="K22:R22"/>
    <mergeCell ref="S22:Z22"/>
    <mergeCell ref="A21:B21"/>
    <mergeCell ref="C21:D21"/>
    <mergeCell ref="E21:F21"/>
    <mergeCell ref="G21:H21"/>
    <mergeCell ref="I21:J21"/>
    <mergeCell ref="K21:R21"/>
    <mergeCell ref="S19:Z19"/>
    <mergeCell ref="A20:B20"/>
    <mergeCell ref="C20:D20"/>
    <mergeCell ref="E20:F20"/>
    <mergeCell ref="G20:H20"/>
    <mergeCell ref="I20:J20"/>
    <mergeCell ref="K20:R20"/>
    <mergeCell ref="S20:Z20"/>
    <mergeCell ref="K18:L18"/>
    <mergeCell ref="M18:R18"/>
    <mergeCell ref="S18:T18"/>
    <mergeCell ref="U18:Z18"/>
    <mergeCell ref="A19:B19"/>
    <mergeCell ref="C19:D19"/>
    <mergeCell ref="E19:F19"/>
    <mergeCell ref="G19:H19"/>
    <mergeCell ref="I19:J19"/>
    <mergeCell ref="K19:R19"/>
    <mergeCell ref="E2:X3"/>
    <mergeCell ref="A9:H15"/>
    <mergeCell ref="K9:Q9"/>
    <mergeCell ref="S9:Y9"/>
    <mergeCell ref="A17:B17"/>
    <mergeCell ref="C17:D17"/>
    <mergeCell ref="E17:F17"/>
    <mergeCell ref="G17:H17"/>
    <mergeCell ref="I17:J17"/>
    <mergeCell ref="K17:R17"/>
    <mergeCell ref="S17:Z17"/>
  </mergeCells>
  <conditionalFormatting sqref="A18 C18 E18 G18 K18 S18 A24 C24 E24 G24 K24 S24 A30 C30 E30 G30 K30 S30 A36 C36 E36 G36 K36 S36 A42 C42 E42 G42 K42 S42 A48 C48 I24 I30 I36 I42">
    <cfRule type="expression" dxfId="35" priority="3">
      <formula>MONTH(A18)&lt;&gt;MONTH($A$9)</formula>
    </cfRule>
    <cfRule type="expression" dxfId="34" priority="4">
      <formula>OR(WEEKDAY(A18,1)=1,WEEKDAY(A18,1)=7)</formula>
    </cfRule>
  </conditionalFormatting>
  <conditionalFormatting sqref="I18">
    <cfRule type="expression" dxfId="33" priority="1">
      <formula>MONTH(I18)&lt;&gt;MONTH($A$9)</formula>
    </cfRule>
    <cfRule type="expression" dxfId="32" priority="2">
      <formula>OR(WEEKDAY(I18,1)=1,WEEKDAY(I18,1)=7)</formula>
    </cfRule>
  </conditionalFormatting>
  <hyperlinks>
    <hyperlink ref="K53" r:id="rId1" xr:uid="{00000000-0004-0000-0300-000000000000}"/>
    <hyperlink ref="K52:Z52" r:id="rId2" display="Calendar Templates by Vertex42" xr:uid="{00000000-0004-0000-0300-000001000000}"/>
    <hyperlink ref="K53:Z53" r:id="rId3" display="https://www.vertex42.com/calendars/" xr:uid="{00000000-0004-0000-0300-000002000000}"/>
  </hyperlinks>
  <pageMargins left="0.5" right="0.5" top="0.5" bottom="0.5" header="0.3" footer="0.3"/>
  <pageSetup paperSize="9" orientation="portrait"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B52"/>
  <sheetViews>
    <sheetView showGridLines="0" tabSelected="1" workbookViewId="0">
      <selection activeCell="G32" sqref="G32:H32"/>
    </sheetView>
  </sheetViews>
  <sheetFormatPr baseColWidth="10" defaultColWidth="9.140625" defaultRowHeight="12.75" x14ac:dyDescent="0.2"/>
  <cols>
    <col min="1" max="1" width="5.28515625" customWidth="1"/>
    <col min="2" max="2" width="16.28515625" customWidth="1"/>
    <col min="3" max="3" width="5.28515625" customWidth="1"/>
    <col min="4" max="4" width="16.28515625" customWidth="1"/>
    <col min="5" max="5" width="5.28515625" customWidth="1"/>
    <col min="6" max="6" width="16.28515625" customWidth="1"/>
    <col min="7" max="7" width="5.28515625" customWidth="1"/>
    <col min="8" max="8" width="16.28515625" customWidth="1"/>
    <col min="9" max="9" width="5.28515625" customWidth="1"/>
    <col min="10" max="10" width="19.42578125" customWidth="1"/>
    <col min="11" max="17" width="2.85546875" customWidth="1"/>
    <col min="18" max="18" width="1.5703125" customWidth="1"/>
    <col min="19" max="25" width="2.85546875" customWidth="1"/>
    <col min="26" max="26" width="1.5703125" customWidth="1"/>
    <col min="27" max="27" width="16.42578125" customWidth="1"/>
  </cols>
  <sheetData>
    <row r="2" spans="1:28" ht="15.75" customHeight="1" x14ac:dyDescent="0.2">
      <c r="E2" s="75" t="s">
        <v>44</v>
      </c>
      <c r="F2" s="75"/>
      <c r="G2" s="75"/>
      <c r="H2" s="75"/>
      <c r="I2" s="75"/>
      <c r="J2" s="75"/>
      <c r="K2" s="75"/>
      <c r="L2" s="75"/>
      <c r="M2" s="75"/>
      <c r="N2" s="75"/>
      <c r="O2" s="75"/>
      <c r="P2" s="75"/>
      <c r="Q2" s="75"/>
      <c r="R2" s="75"/>
      <c r="S2" s="75"/>
      <c r="T2" s="75"/>
      <c r="U2" s="75"/>
      <c r="V2" s="75"/>
      <c r="W2" s="75"/>
      <c r="X2" s="75"/>
      <c r="Z2" s="51"/>
      <c r="AA2" s="51" t="s">
        <v>45</v>
      </c>
      <c r="AB2" s="51"/>
    </row>
    <row r="3" spans="1:28" ht="12.75" customHeight="1" x14ac:dyDescent="0.2">
      <c r="E3" s="75"/>
      <c r="F3" s="75"/>
      <c r="G3" s="75"/>
      <c r="H3" s="75"/>
      <c r="I3" s="75"/>
      <c r="J3" s="75"/>
      <c r="K3" s="75"/>
      <c r="L3" s="75"/>
      <c r="M3" s="75"/>
      <c r="N3" s="75"/>
      <c r="O3" s="75"/>
      <c r="P3" s="75"/>
      <c r="Q3" s="75"/>
      <c r="R3" s="75"/>
      <c r="S3" s="75"/>
      <c r="T3" s="75"/>
      <c r="U3" s="75"/>
      <c r="V3" s="75"/>
      <c r="W3" s="75"/>
      <c r="X3" s="75"/>
    </row>
    <row r="5" spans="1:28" ht="21.75" customHeight="1" x14ac:dyDescent="0.2"/>
    <row r="7" spans="1:28" s="3" customFormat="1" ht="15" customHeight="1" x14ac:dyDescent="0.2">
      <c r="A7" s="134">
        <f>DATE('1'!AD23,'1'!AD25+4,1)</f>
        <v>44317</v>
      </c>
      <c r="B7" s="134"/>
      <c r="C7" s="134"/>
      <c r="D7" s="134"/>
      <c r="E7" s="134"/>
      <c r="F7" s="134"/>
      <c r="G7" s="134"/>
      <c r="H7" s="134"/>
      <c r="I7" s="41"/>
      <c r="J7" s="41"/>
      <c r="K7" s="124">
        <f>DATE(YEAR(A7),MONTH(A7)-1,1)</f>
        <v>44287</v>
      </c>
      <c r="L7" s="124"/>
      <c r="M7" s="124"/>
      <c r="N7" s="124"/>
      <c r="O7" s="124"/>
      <c r="P7" s="124"/>
      <c r="Q7" s="124"/>
      <c r="S7" s="124">
        <f>DATE(YEAR(A7),MONTH(A7)+1,1)</f>
        <v>44348</v>
      </c>
      <c r="T7" s="124"/>
      <c r="U7" s="124"/>
      <c r="V7" s="124"/>
      <c r="W7" s="124"/>
      <c r="X7" s="124"/>
      <c r="Y7" s="124"/>
    </row>
    <row r="8" spans="1:28" s="3" customFormat="1" ht="11.25" customHeight="1" x14ac:dyDescent="0.2">
      <c r="A8" s="134"/>
      <c r="B8" s="134"/>
      <c r="C8" s="134"/>
      <c r="D8" s="134"/>
      <c r="E8" s="134"/>
      <c r="F8" s="134"/>
      <c r="G8" s="134"/>
      <c r="H8" s="134"/>
      <c r="I8" s="41"/>
      <c r="J8" s="41"/>
      <c r="K8" s="18" t="str">
        <f>INDEX({"Do";"Lu";"Ma";"Mi";"Ju";"Vi";"Sá"},1+MOD(start_day+1-2,7))</f>
        <v>Do</v>
      </c>
      <c r="L8" s="18" t="str">
        <f>INDEX({"Do";"Lu";"Ma";"Mi";"Ju";"Vi";"Sá"},1+MOD(start_day+2-2,7))</f>
        <v>Lu</v>
      </c>
      <c r="M8" s="18" t="str">
        <f>INDEX({"Do";"Lu";"Ma";"Mi";"Ju";"Vi";"Sá"},1+MOD(start_day+3-2,7))</f>
        <v>Ma</v>
      </c>
      <c r="N8" s="18" t="str">
        <f>INDEX({"Do";"Lu";"Ma";"Mi";"Ju";"Vi";"Sá"},1+MOD(start_day+4-2,7))</f>
        <v>Mi</v>
      </c>
      <c r="O8" s="18" t="str">
        <f>INDEX({"Do";"Lu";"Ma";"Mi";"Ju";"Vi";"Sá"},1+MOD(start_day+5-2,7))</f>
        <v>Ju</v>
      </c>
      <c r="P8" s="18" t="str">
        <f>INDEX({"Do";"Lu";"Ma";"Mi";"Ju";"Vi";"Sá"},1+MOD(start_day+6-2,7))</f>
        <v>Vi</v>
      </c>
      <c r="Q8" s="18" t="str">
        <f>INDEX({"Do";"Lu";"Ma";"Mi";"Ju";"Vi";"Sá"},1+MOD(start_day+7-2,7))</f>
        <v>Sá</v>
      </c>
      <c r="S8" s="18" t="str">
        <f>INDEX({"Do";"Lu";"Ma";"Mi";"Ju";"Vi";"Sá"},1+MOD(start_day+1-2,7))</f>
        <v>Do</v>
      </c>
      <c r="T8" s="18" t="str">
        <f>INDEX({"Do";"Lu";"Ma";"Mi";"Ju";"Vi";"Sá"},1+MOD(start_day+2-2,7))</f>
        <v>Lu</v>
      </c>
      <c r="U8" s="18" t="str">
        <f>INDEX({"Do";"Lu";"Ma";"Mi";"Ju";"Vi";"Sá"},1+MOD(start_day+3-2,7))</f>
        <v>Ma</v>
      </c>
      <c r="V8" s="18" t="str">
        <f>INDEX({"Do";"Lu";"Ma";"Mi";"Ju";"Vi";"Sá"},1+MOD(start_day+4-2,7))</f>
        <v>Mi</v>
      </c>
      <c r="W8" s="18" t="str">
        <f>INDEX({"Do";"Lu";"Ma";"Mi";"Ju";"Vi";"Sá"},1+MOD(start_day+5-2,7))</f>
        <v>Ju</v>
      </c>
      <c r="X8" s="18" t="str">
        <f>INDEX({"Do";"Lu";"Ma";"Mi";"Ju";"Vi";"Sá"},1+MOD(start_day+6-2,7))</f>
        <v>Vi</v>
      </c>
      <c r="Y8" s="18" t="str">
        <f>INDEX({"Do";"Lu";"Ma";"Mi";"Ju";"Vi";"Sá"},1+MOD(start_day+7-2,7))</f>
        <v>Sá</v>
      </c>
    </row>
    <row r="9" spans="1:28" s="4" customFormat="1" ht="9" customHeight="1" x14ac:dyDescent="0.2">
      <c r="A9" s="134"/>
      <c r="B9" s="134"/>
      <c r="C9" s="134"/>
      <c r="D9" s="134"/>
      <c r="E9" s="134"/>
      <c r="F9" s="134"/>
      <c r="G9" s="134"/>
      <c r="H9" s="134"/>
      <c r="I9" s="41"/>
      <c r="J9" s="41"/>
      <c r="K9" s="44" t="str">
        <f t="shared" ref="K9:Q14" si="0">IF(MONTH($K$7)&lt;&gt;MONTH($K$7-(WEEKDAY($K$7,1)-(start_day-1))-IF((WEEKDAY($K$7,1)-(start_day-1))&lt;=0,7,0)+(ROW(K9)-ROW($K$9))*7+(COLUMN(K9)-COLUMN($K$9)+1)),"",$K$7-(WEEKDAY($K$7,1)-(start_day-1))-IF((WEEKDAY($K$7,1)-(start_day-1))&lt;=0,7,0)+(ROW(K9)-ROW($K$9))*7+(COLUMN(K9)-COLUMN($K$9)+1))</f>
        <v/>
      </c>
      <c r="L9" s="44" t="str">
        <f t="shared" si="0"/>
        <v/>
      </c>
      <c r="M9" s="44" t="str">
        <f t="shared" si="0"/>
        <v/>
      </c>
      <c r="N9" s="44" t="str">
        <f t="shared" si="0"/>
        <v/>
      </c>
      <c r="O9" s="44">
        <f t="shared" si="0"/>
        <v>44287</v>
      </c>
      <c r="P9" s="44">
        <f t="shared" si="0"/>
        <v>44288</v>
      </c>
      <c r="Q9" s="44">
        <f t="shared" si="0"/>
        <v>44289</v>
      </c>
      <c r="R9" s="3"/>
      <c r="S9" s="44" t="str">
        <f t="shared" ref="S9:Y14" si="1">IF(MONTH($S$7)&lt;&gt;MONTH($S$7-(WEEKDAY($S$7,1)-(start_day-1))-IF((WEEKDAY($S$7,1)-(start_day-1))&lt;=0,7,0)+(ROW(S9)-ROW($S$9))*7+(COLUMN(S9)-COLUMN($S$9)+1)),"",$S$7-(WEEKDAY($S$7,1)-(start_day-1))-IF((WEEKDAY($S$7,1)-(start_day-1))&lt;=0,7,0)+(ROW(S9)-ROW($S$9))*7+(COLUMN(S9)-COLUMN($S$9)+1))</f>
        <v/>
      </c>
      <c r="T9" s="44" t="str">
        <f t="shared" si="1"/>
        <v/>
      </c>
      <c r="U9" s="44">
        <f t="shared" si="1"/>
        <v>44348</v>
      </c>
      <c r="V9" s="44">
        <f t="shared" si="1"/>
        <v>44349</v>
      </c>
      <c r="W9" s="44">
        <f t="shared" si="1"/>
        <v>44350</v>
      </c>
      <c r="X9" s="44">
        <f t="shared" si="1"/>
        <v>44351</v>
      </c>
      <c r="Y9" s="44">
        <f t="shared" si="1"/>
        <v>44352</v>
      </c>
    </row>
    <row r="10" spans="1:28" s="4" customFormat="1" ht="9" customHeight="1" x14ac:dyDescent="0.2">
      <c r="A10" s="134"/>
      <c r="B10" s="134"/>
      <c r="C10" s="134"/>
      <c r="D10" s="134"/>
      <c r="E10" s="134"/>
      <c r="F10" s="134"/>
      <c r="G10" s="134"/>
      <c r="H10" s="134"/>
      <c r="I10" s="41"/>
      <c r="J10" s="41"/>
      <c r="K10" s="44">
        <f t="shared" si="0"/>
        <v>44290</v>
      </c>
      <c r="L10" s="44">
        <f t="shared" si="0"/>
        <v>44291</v>
      </c>
      <c r="M10" s="44">
        <f t="shared" si="0"/>
        <v>44292</v>
      </c>
      <c r="N10" s="44">
        <f t="shared" si="0"/>
        <v>44293</v>
      </c>
      <c r="O10" s="44">
        <f t="shared" si="0"/>
        <v>44294</v>
      </c>
      <c r="P10" s="44">
        <f t="shared" si="0"/>
        <v>44295</v>
      </c>
      <c r="Q10" s="44">
        <f t="shared" si="0"/>
        <v>44296</v>
      </c>
      <c r="R10" s="3"/>
      <c r="S10" s="44">
        <f t="shared" si="1"/>
        <v>44353</v>
      </c>
      <c r="T10" s="44">
        <f t="shared" si="1"/>
        <v>44354</v>
      </c>
      <c r="U10" s="44">
        <f t="shared" si="1"/>
        <v>44355</v>
      </c>
      <c r="V10" s="44">
        <f t="shared" si="1"/>
        <v>44356</v>
      </c>
      <c r="W10" s="44">
        <f t="shared" si="1"/>
        <v>44357</v>
      </c>
      <c r="X10" s="44">
        <f t="shared" si="1"/>
        <v>44358</v>
      </c>
      <c r="Y10" s="44">
        <f t="shared" si="1"/>
        <v>44359</v>
      </c>
    </row>
    <row r="11" spans="1:28" s="4" customFormat="1" ht="9" customHeight="1" x14ac:dyDescent="0.2">
      <c r="A11" s="134"/>
      <c r="B11" s="134"/>
      <c r="C11" s="134"/>
      <c r="D11" s="134"/>
      <c r="E11" s="134"/>
      <c r="F11" s="134"/>
      <c r="G11" s="134"/>
      <c r="H11" s="134"/>
      <c r="I11" s="41"/>
      <c r="J11" s="41"/>
      <c r="K11" s="44">
        <f t="shared" si="0"/>
        <v>44297</v>
      </c>
      <c r="L11" s="44">
        <f t="shared" si="0"/>
        <v>44298</v>
      </c>
      <c r="M11" s="44">
        <f t="shared" si="0"/>
        <v>44299</v>
      </c>
      <c r="N11" s="44">
        <f t="shared" si="0"/>
        <v>44300</v>
      </c>
      <c r="O11" s="44">
        <f t="shared" si="0"/>
        <v>44301</v>
      </c>
      <c r="P11" s="44">
        <f t="shared" si="0"/>
        <v>44302</v>
      </c>
      <c r="Q11" s="44">
        <f t="shared" si="0"/>
        <v>44303</v>
      </c>
      <c r="R11" s="3"/>
      <c r="S11" s="44">
        <f t="shared" si="1"/>
        <v>44360</v>
      </c>
      <c r="T11" s="44">
        <f t="shared" si="1"/>
        <v>44361</v>
      </c>
      <c r="U11" s="44">
        <f t="shared" si="1"/>
        <v>44362</v>
      </c>
      <c r="V11" s="44">
        <f t="shared" si="1"/>
        <v>44363</v>
      </c>
      <c r="W11" s="44">
        <f t="shared" si="1"/>
        <v>44364</v>
      </c>
      <c r="X11" s="44">
        <f t="shared" si="1"/>
        <v>44365</v>
      </c>
      <c r="Y11" s="44">
        <f t="shared" si="1"/>
        <v>44366</v>
      </c>
    </row>
    <row r="12" spans="1:28" s="4" customFormat="1" ht="9" customHeight="1" x14ac:dyDescent="0.2">
      <c r="A12" s="134"/>
      <c r="B12" s="134"/>
      <c r="C12" s="134"/>
      <c r="D12" s="134"/>
      <c r="E12" s="134"/>
      <c r="F12" s="134"/>
      <c r="G12" s="134"/>
      <c r="H12" s="134"/>
      <c r="I12" s="41"/>
      <c r="J12" s="41"/>
      <c r="K12" s="44">
        <f t="shared" si="0"/>
        <v>44304</v>
      </c>
      <c r="L12" s="44">
        <f t="shared" si="0"/>
        <v>44305</v>
      </c>
      <c r="M12" s="44">
        <f t="shared" si="0"/>
        <v>44306</v>
      </c>
      <c r="N12" s="44">
        <f t="shared" si="0"/>
        <v>44307</v>
      </c>
      <c r="O12" s="44">
        <f t="shared" si="0"/>
        <v>44308</v>
      </c>
      <c r="P12" s="44">
        <f t="shared" si="0"/>
        <v>44309</v>
      </c>
      <c r="Q12" s="44">
        <f t="shared" si="0"/>
        <v>44310</v>
      </c>
      <c r="R12" s="3"/>
      <c r="S12" s="44">
        <f t="shared" si="1"/>
        <v>44367</v>
      </c>
      <c r="T12" s="44">
        <f t="shared" si="1"/>
        <v>44368</v>
      </c>
      <c r="U12" s="44">
        <f t="shared" si="1"/>
        <v>44369</v>
      </c>
      <c r="V12" s="44">
        <f t="shared" si="1"/>
        <v>44370</v>
      </c>
      <c r="W12" s="44">
        <f t="shared" si="1"/>
        <v>44371</v>
      </c>
      <c r="X12" s="44">
        <f t="shared" si="1"/>
        <v>44372</v>
      </c>
      <c r="Y12" s="44">
        <f t="shared" si="1"/>
        <v>44373</v>
      </c>
    </row>
    <row r="13" spans="1:28" s="4" customFormat="1" ht="9" customHeight="1" x14ac:dyDescent="0.2">
      <c r="A13" s="134"/>
      <c r="B13" s="134"/>
      <c r="C13" s="134"/>
      <c r="D13" s="134"/>
      <c r="E13" s="134"/>
      <c r="F13" s="134"/>
      <c r="G13" s="134"/>
      <c r="H13" s="134"/>
      <c r="I13" s="41"/>
      <c r="J13" s="41"/>
      <c r="K13" s="44">
        <f t="shared" si="0"/>
        <v>44311</v>
      </c>
      <c r="L13" s="44">
        <f t="shared" si="0"/>
        <v>44312</v>
      </c>
      <c r="M13" s="44">
        <f t="shared" si="0"/>
        <v>44313</v>
      </c>
      <c r="N13" s="44">
        <f t="shared" si="0"/>
        <v>44314</v>
      </c>
      <c r="O13" s="44">
        <f t="shared" si="0"/>
        <v>44315</v>
      </c>
      <c r="P13" s="44">
        <f t="shared" si="0"/>
        <v>44316</v>
      </c>
      <c r="Q13" s="44" t="str">
        <f t="shared" si="0"/>
        <v/>
      </c>
      <c r="R13" s="3"/>
      <c r="S13" s="44">
        <f t="shared" si="1"/>
        <v>44374</v>
      </c>
      <c r="T13" s="44">
        <f t="shared" si="1"/>
        <v>44375</v>
      </c>
      <c r="U13" s="44">
        <f t="shared" si="1"/>
        <v>44376</v>
      </c>
      <c r="V13" s="44">
        <f t="shared" si="1"/>
        <v>44377</v>
      </c>
      <c r="W13" s="44" t="str">
        <f t="shared" si="1"/>
        <v/>
      </c>
      <c r="X13" s="44" t="str">
        <f t="shared" si="1"/>
        <v/>
      </c>
      <c r="Y13" s="44" t="str">
        <f t="shared" si="1"/>
        <v/>
      </c>
    </row>
    <row r="14" spans="1:28" s="5" customFormat="1" ht="9" customHeight="1" x14ac:dyDescent="0.2">
      <c r="A14" s="39"/>
      <c r="B14" s="39"/>
      <c r="C14" s="39"/>
      <c r="D14" s="39"/>
      <c r="E14" s="39"/>
      <c r="F14" s="39"/>
      <c r="G14" s="39"/>
      <c r="H14" s="39"/>
      <c r="I14" s="40"/>
      <c r="J14" s="40"/>
      <c r="K14" s="44" t="str">
        <f t="shared" si="0"/>
        <v/>
      </c>
      <c r="L14" s="44" t="str">
        <f t="shared" si="0"/>
        <v/>
      </c>
      <c r="M14" s="44" t="str">
        <f t="shared" si="0"/>
        <v/>
      </c>
      <c r="N14" s="44" t="str">
        <f t="shared" si="0"/>
        <v/>
      </c>
      <c r="O14" s="44" t="str">
        <f t="shared" si="0"/>
        <v/>
      </c>
      <c r="P14" s="44" t="str">
        <f t="shared" si="0"/>
        <v/>
      </c>
      <c r="Q14" s="44" t="str">
        <f t="shared" si="0"/>
        <v/>
      </c>
      <c r="R14" s="19"/>
      <c r="S14" s="44" t="str">
        <f t="shared" si="1"/>
        <v/>
      </c>
      <c r="T14" s="44" t="str">
        <f t="shared" si="1"/>
        <v/>
      </c>
      <c r="U14" s="44" t="str">
        <f t="shared" si="1"/>
        <v/>
      </c>
      <c r="V14" s="44" t="str">
        <f t="shared" si="1"/>
        <v/>
      </c>
      <c r="W14" s="44" t="str">
        <f t="shared" si="1"/>
        <v/>
      </c>
      <c r="X14" s="44" t="str">
        <f t="shared" si="1"/>
        <v/>
      </c>
      <c r="Y14" s="44" t="str">
        <f t="shared" si="1"/>
        <v/>
      </c>
      <c r="Z14" s="20"/>
    </row>
    <row r="15" spans="1:28" s="1" customFormat="1" ht="21" customHeight="1" x14ac:dyDescent="0.2">
      <c r="A15" s="122">
        <f>A16</f>
        <v>44311</v>
      </c>
      <c r="B15" s="123"/>
      <c r="C15" s="123">
        <f>C16</f>
        <v>44312</v>
      </c>
      <c r="D15" s="123"/>
      <c r="E15" s="123">
        <f>E16</f>
        <v>44313</v>
      </c>
      <c r="F15" s="123"/>
      <c r="G15" s="123">
        <f>G16</f>
        <v>44314</v>
      </c>
      <c r="H15" s="123"/>
      <c r="I15" s="123">
        <f>I16</f>
        <v>44315</v>
      </c>
      <c r="J15" s="123"/>
      <c r="K15" s="123">
        <f>K16</f>
        <v>44316</v>
      </c>
      <c r="L15" s="123"/>
      <c r="M15" s="123"/>
      <c r="N15" s="123"/>
      <c r="O15" s="123"/>
      <c r="P15" s="123"/>
      <c r="Q15" s="123"/>
      <c r="R15" s="123"/>
      <c r="S15" s="123">
        <f>S16</f>
        <v>44317</v>
      </c>
      <c r="T15" s="123"/>
      <c r="U15" s="123"/>
      <c r="V15" s="123"/>
      <c r="W15" s="123"/>
      <c r="X15" s="123"/>
      <c r="Y15" s="123"/>
      <c r="Z15" s="125"/>
    </row>
    <row r="16" spans="1:28" s="1" customFormat="1" ht="18.75" x14ac:dyDescent="0.2">
      <c r="A16" s="42">
        <f>$A$7-(WEEKDAY($A$7,1)-(start_day-1))-IF((WEEKDAY($A$7,1)-(start_day-1))&lt;=0,7,0)+1</f>
        <v>44311</v>
      </c>
      <c r="B16" s="12"/>
      <c r="C16" s="43">
        <f>A16+1</f>
        <v>44312</v>
      </c>
      <c r="D16" s="11"/>
      <c r="E16" s="43">
        <f>C16+1</f>
        <v>44313</v>
      </c>
      <c r="F16" s="11"/>
      <c r="G16" s="43">
        <f>E16+1</f>
        <v>44314</v>
      </c>
      <c r="H16" s="11"/>
      <c r="I16" s="43">
        <f>G16+1</f>
        <v>44315</v>
      </c>
      <c r="J16" s="11"/>
      <c r="K16" s="82">
        <f>I16+1</f>
        <v>44316</v>
      </c>
      <c r="L16" s="83"/>
      <c r="M16" s="84"/>
      <c r="N16" s="84"/>
      <c r="O16" s="84"/>
      <c r="P16" s="84"/>
      <c r="Q16" s="84"/>
      <c r="R16" s="85"/>
      <c r="S16" s="86">
        <f>K16+1</f>
        <v>44317</v>
      </c>
      <c r="T16" s="87"/>
      <c r="U16" s="88"/>
      <c r="V16" s="88"/>
      <c r="W16" s="88"/>
      <c r="X16" s="88"/>
      <c r="Y16" s="88"/>
      <c r="Z16" s="89"/>
    </row>
    <row r="17" spans="1:27" s="1" customFormat="1" x14ac:dyDescent="0.2">
      <c r="A17" s="79"/>
      <c r="B17" s="80"/>
      <c r="C17" s="91"/>
      <c r="D17" s="92"/>
      <c r="E17" s="91"/>
      <c r="F17" s="92"/>
      <c r="G17" s="91"/>
      <c r="H17" s="92"/>
      <c r="I17" s="91"/>
      <c r="J17" s="92"/>
      <c r="K17" s="91"/>
      <c r="L17" s="98"/>
      <c r="M17" s="98"/>
      <c r="N17" s="98"/>
      <c r="O17" s="98"/>
      <c r="P17" s="98"/>
      <c r="Q17" s="98"/>
      <c r="R17" s="92"/>
      <c r="S17" s="79"/>
      <c r="T17" s="80"/>
      <c r="U17" s="80"/>
      <c r="V17" s="80"/>
      <c r="W17" s="80"/>
      <c r="X17" s="80"/>
      <c r="Y17" s="80"/>
      <c r="Z17" s="81"/>
    </row>
    <row r="18" spans="1:27" s="1" customFormat="1" ht="21" customHeight="1" x14ac:dyDescent="0.2">
      <c r="A18" s="79"/>
      <c r="B18" s="80"/>
      <c r="C18" s="91"/>
      <c r="D18" s="92"/>
      <c r="E18" s="91"/>
      <c r="F18" s="92"/>
      <c r="G18" s="105"/>
      <c r="H18" s="106"/>
      <c r="I18" s="91"/>
      <c r="J18" s="92"/>
      <c r="K18" s="91"/>
      <c r="L18" s="98"/>
      <c r="M18" s="98"/>
      <c r="N18" s="98"/>
      <c r="O18" s="98"/>
      <c r="P18" s="98"/>
      <c r="Q18" s="98"/>
      <c r="R18" s="92"/>
      <c r="S18" s="79"/>
      <c r="T18" s="80"/>
      <c r="U18" s="80"/>
      <c r="V18" s="80"/>
      <c r="W18" s="80"/>
      <c r="X18" s="80"/>
      <c r="Y18" s="80"/>
      <c r="Z18" s="81"/>
    </row>
    <row r="19" spans="1:27" s="1" customFormat="1" x14ac:dyDescent="0.2">
      <c r="A19" s="79"/>
      <c r="B19" s="80"/>
      <c r="C19" s="91"/>
      <c r="D19" s="92"/>
      <c r="E19" s="91"/>
      <c r="F19" s="92"/>
      <c r="G19" s="91"/>
      <c r="H19" s="92"/>
      <c r="I19" s="91"/>
      <c r="J19" s="92"/>
      <c r="K19" s="91"/>
      <c r="L19" s="98"/>
      <c r="M19" s="98"/>
      <c r="N19" s="98"/>
      <c r="O19" s="98"/>
      <c r="P19" s="98"/>
      <c r="Q19" s="98"/>
      <c r="R19" s="92"/>
      <c r="S19" s="79"/>
      <c r="T19" s="80"/>
      <c r="U19" s="80"/>
      <c r="V19" s="80"/>
      <c r="W19" s="80"/>
      <c r="X19" s="80"/>
      <c r="Y19" s="80"/>
      <c r="Z19" s="81"/>
    </row>
    <row r="20" spans="1:27" s="1" customFormat="1" x14ac:dyDescent="0.2">
      <c r="A20" s="79"/>
      <c r="B20" s="80"/>
      <c r="C20" s="91"/>
      <c r="D20" s="92"/>
      <c r="E20" s="91"/>
      <c r="F20" s="92"/>
      <c r="G20" s="91"/>
      <c r="H20" s="92"/>
      <c r="I20" s="91"/>
      <c r="J20" s="92"/>
      <c r="K20" s="91"/>
      <c r="L20" s="98"/>
      <c r="M20" s="98"/>
      <c r="N20" s="98"/>
      <c r="O20" s="98"/>
      <c r="P20" s="98"/>
      <c r="Q20" s="98"/>
      <c r="R20" s="92"/>
      <c r="S20" s="79"/>
      <c r="T20" s="80"/>
      <c r="U20" s="80"/>
      <c r="V20" s="80"/>
      <c r="W20" s="80"/>
      <c r="X20" s="80"/>
      <c r="Y20" s="80"/>
      <c r="Z20" s="81"/>
    </row>
    <row r="21" spans="1:27" s="2" customFormat="1" ht="13.15" customHeight="1" x14ac:dyDescent="0.2">
      <c r="A21" s="76"/>
      <c r="B21" s="77"/>
      <c r="C21" s="96"/>
      <c r="D21" s="97"/>
      <c r="E21" s="96"/>
      <c r="F21" s="97"/>
      <c r="G21" s="96"/>
      <c r="H21" s="97"/>
      <c r="I21" s="96"/>
      <c r="J21" s="97"/>
      <c r="K21" s="96"/>
      <c r="L21" s="99"/>
      <c r="M21" s="99"/>
      <c r="N21" s="99"/>
      <c r="O21" s="99"/>
      <c r="P21" s="99"/>
      <c r="Q21" s="99"/>
      <c r="R21" s="97"/>
      <c r="S21" s="76"/>
      <c r="T21" s="77"/>
      <c r="U21" s="77"/>
      <c r="V21" s="77"/>
      <c r="W21" s="77"/>
      <c r="X21" s="77"/>
      <c r="Y21" s="77"/>
      <c r="Z21" s="78"/>
      <c r="AA21" s="1"/>
    </row>
    <row r="22" spans="1:27" s="1" customFormat="1" ht="18.75" x14ac:dyDescent="0.2">
      <c r="A22" s="42">
        <f>S16+1</f>
        <v>44318</v>
      </c>
      <c r="B22" s="12"/>
      <c r="C22" s="43">
        <f>A22+1</f>
        <v>44319</v>
      </c>
      <c r="D22" s="11"/>
      <c r="E22" s="43">
        <f>C22+1</f>
        <v>44320</v>
      </c>
      <c r="F22" s="11"/>
      <c r="G22" s="43">
        <f>E22+1</f>
        <v>44321</v>
      </c>
      <c r="H22" s="11"/>
      <c r="I22" s="43">
        <f>G22+1</f>
        <v>44322</v>
      </c>
      <c r="J22" s="11"/>
      <c r="K22" s="82">
        <f>I22+1</f>
        <v>44323</v>
      </c>
      <c r="L22" s="83"/>
      <c r="M22" s="84"/>
      <c r="N22" s="84"/>
      <c r="O22" s="84"/>
      <c r="P22" s="84"/>
      <c r="Q22" s="84"/>
      <c r="R22" s="85"/>
      <c r="S22" s="86">
        <f>K22+1</f>
        <v>44324</v>
      </c>
      <c r="T22" s="87"/>
      <c r="U22" s="88"/>
      <c r="V22" s="88"/>
      <c r="W22" s="88"/>
      <c r="X22" s="88"/>
      <c r="Y22" s="88"/>
      <c r="Z22" s="89"/>
    </row>
    <row r="23" spans="1:27" s="1" customFormat="1" x14ac:dyDescent="0.2">
      <c r="A23" s="79"/>
      <c r="B23" s="80"/>
      <c r="C23" s="91"/>
      <c r="D23" s="92"/>
      <c r="E23" s="91"/>
      <c r="F23" s="92"/>
      <c r="G23" s="91"/>
      <c r="H23" s="92"/>
      <c r="I23" s="91"/>
      <c r="J23" s="92"/>
      <c r="K23" s="91"/>
      <c r="L23" s="98"/>
      <c r="M23" s="98"/>
      <c r="N23" s="98"/>
      <c r="O23" s="98"/>
      <c r="P23" s="98"/>
      <c r="Q23" s="98"/>
      <c r="R23" s="92"/>
      <c r="S23" s="79"/>
      <c r="T23" s="80"/>
      <c r="U23" s="80"/>
      <c r="V23" s="80"/>
      <c r="W23" s="80"/>
      <c r="X23" s="80"/>
      <c r="Y23" s="80"/>
      <c r="Z23" s="81"/>
    </row>
    <row r="24" spans="1:27" s="1" customFormat="1" ht="37.5" customHeight="1" x14ac:dyDescent="0.2">
      <c r="A24" s="79"/>
      <c r="B24" s="80"/>
      <c r="E24" s="140" t="s">
        <v>33</v>
      </c>
      <c r="F24" s="141"/>
      <c r="G24" s="142" t="s">
        <v>48</v>
      </c>
      <c r="H24" s="143"/>
      <c r="I24" s="144" t="s">
        <v>30</v>
      </c>
      <c r="J24" s="145"/>
      <c r="K24" s="146" t="s">
        <v>26</v>
      </c>
      <c r="L24" s="147"/>
      <c r="M24" s="147"/>
      <c r="N24" s="147"/>
      <c r="O24" s="147"/>
      <c r="P24" s="147"/>
      <c r="Q24" s="147"/>
      <c r="R24" s="148"/>
      <c r="S24" s="79"/>
      <c r="T24" s="80"/>
      <c r="U24" s="80"/>
      <c r="V24" s="80"/>
      <c r="W24" s="80"/>
      <c r="X24" s="80"/>
      <c r="Y24" s="80"/>
      <c r="Z24" s="81"/>
    </row>
    <row r="25" spans="1:27" s="1" customFormat="1" ht="34.5" customHeight="1" x14ac:dyDescent="0.2">
      <c r="A25" s="79"/>
      <c r="B25" s="80"/>
      <c r="C25" s="91"/>
      <c r="D25" s="92"/>
      <c r="E25" s="178" t="s">
        <v>77</v>
      </c>
      <c r="F25" s="179"/>
      <c r="G25" s="178" t="s">
        <v>76</v>
      </c>
      <c r="H25" s="179"/>
      <c r="I25" s="91"/>
      <c r="J25" s="92"/>
      <c r="K25" s="138" t="s">
        <v>72</v>
      </c>
      <c r="L25" s="167"/>
      <c r="M25" s="167"/>
      <c r="N25" s="167"/>
      <c r="O25" s="167"/>
      <c r="P25" s="167"/>
      <c r="Q25" s="167"/>
      <c r="R25" s="139"/>
      <c r="S25" s="79"/>
      <c r="T25" s="80"/>
      <c r="U25" s="80"/>
      <c r="V25" s="80"/>
      <c r="W25" s="80"/>
      <c r="X25" s="80"/>
      <c r="Y25" s="80"/>
      <c r="Z25" s="81"/>
    </row>
    <row r="26" spans="1:27" s="1" customFormat="1" ht="65.25" customHeight="1" x14ac:dyDescent="0.2">
      <c r="A26" s="79"/>
      <c r="B26" s="80"/>
      <c r="C26" s="52"/>
      <c r="E26" s="154" t="s">
        <v>67</v>
      </c>
      <c r="F26" s="155"/>
      <c r="G26" s="91"/>
      <c r="H26" s="92"/>
      <c r="I26" s="180" t="s">
        <v>55</v>
      </c>
      <c r="J26" s="181"/>
      <c r="K26" s="100" t="s">
        <v>65</v>
      </c>
      <c r="L26" s="101"/>
      <c r="M26" s="101"/>
      <c r="N26" s="101"/>
      <c r="O26" s="101"/>
      <c r="P26" s="101"/>
      <c r="Q26" s="101"/>
      <c r="R26" s="102"/>
      <c r="S26" s="79"/>
      <c r="T26" s="80"/>
      <c r="U26" s="80"/>
      <c r="V26" s="80"/>
      <c r="W26" s="80"/>
      <c r="X26" s="80"/>
      <c r="Y26" s="80"/>
      <c r="Z26" s="81"/>
    </row>
    <row r="27" spans="1:27" s="2" customFormat="1" ht="33" customHeight="1" x14ac:dyDescent="0.2">
      <c r="A27" s="76"/>
      <c r="B27" s="77"/>
      <c r="C27" s="184" t="s">
        <v>54</v>
      </c>
      <c r="D27" s="185"/>
      <c r="E27" s="184" t="s">
        <v>54</v>
      </c>
      <c r="F27" s="185"/>
      <c r="G27" s="184" t="s">
        <v>54</v>
      </c>
      <c r="H27" s="185"/>
      <c r="I27" s="184" t="s">
        <v>54</v>
      </c>
      <c r="J27" s="185"/>
      <c r="K27" s="186" t="s">
        <v>54</v>
      </c>
      <c r="L27" s="187"/>
      <c r="M27" s="187"/>
      <c r="N27" s="187"/>
      <c r="O27" s="187"/>
      <c r="P27" s="187"/>
      <c r="Q27" s="187"/>
      <c r="R27" s="188"/>
      <c r="S27" s="76"/>
      <c r="T27" s="77"/>
      <c r="U27" s="77"/>
      <c r="V27" s="77"/>
      <c r="W27" s="77"/>
      <c r="X27" s="77"/>
      <c r="Y27" s="77"/>
      <c r="Z27" s="78"/>
      <c r="AA27" s="1"/>
    </row>
    <row r="28" spans="1:27" s="1" customFormat="1" ht="18.75" x14ac:dyDescent="0.2">
      <c r="A28" s="42">
        <f>S22+1</f>
        <v>44325</v>
      </c>
      <c r="B28" s="12"/>
      <c r="C28" s="43">
        <f>A28+1</f>
        <v>44326</v>
      </c>
      <c r="D28" s="11"/>
      <c r="E28" s="43">
        <f>C28+1</f>
        <v>44327</v>
      </c>
      <c r="F28" s="11"/>
      <c r="G28" s="43">
        <f>E28+1</f>
        <v>44328</v>
      </c>
      <c r="H28" s="11"/>
      <c r="I28" s="43">
        <f>G28+1</f>
        <v>44329</v>
      </c>
      <c r="J28" s="11"/>
      <c r="K28" s="82">
        <f>I28+1</f>
        <v>44330</v>
      </c>
      <c r="L28" s="83"/>
      <c r="M28" s="84"/>
      <c r="N28" s="84"/>
      <c r="O28" s="84"/>
      <c r="P28" s="84"/>
      <c r="Q28" s="84"/>
      <c r="R28" s="85"/>
      <c r="S28" s="86">
        <f>K28+1</f>
        <v>44331</v>
      </c>
      <c r="T28" s="87"/>
      <c r="U28" s="88"/>
      <c r="V28" s="88"/>
      <c r="W28" s="88"/>
      <c r="X28" s="88"/>
      <c r="Y28" s="88"/>
      <c r="Z28" s="89"/>
    </row>
    <row r="29" spans="1:27" s="1" customFormat="1" x14ac:dyDescent="0.2">
      <c r="A29" s="79"/>
      <c r="B29" s="80"/>
      <c r="C29" s="91"/>
      <c r="D29" s="92"/>
      <c r="E29" s="91"/>
      <c r="F29" s="92"/>
      <c r="G29" s="91"/>
      <c r="H29" s="92"/>
      <c r="I29" s="182" t="s">
        <v>68</v>
      </c>
      <c r="J29" s="183"/>
      <c r="K29" s="91"/>
      <c r="L29" s="98"/>
      <c r="M29" s="98"/>
      <c r="N29" s="98"/>
      <c r="O29" s="98"/>
      <c r="P29" s="98"/>
      <c r="Q29" s="98"/>
      <c r="R29" s="92"/>
      <c r="S29" s="79"/>
      <c r="T29" s="80"/>
      <c r="U29" s="80"/>
      <c r="V29" s="80"/>
      <c r="W29" s="80"/>
      <c r="X29" s="80"/>
      <c r="Y29" s="80"/>
      <c r="Z29" s="81"/>
    </row>
    <row r="30" spans="1:27" s="1" customFormat="1" ht="51.75" customHeight="1" x14ac:dyDescent="0.2">
      <c r="A30" s="79"/>
      <c r="B30" s="80"/>
      <c r="C30" s="108" t="s">
        <v>32</v>
      </c>
      <c r="D30" s="109"/>
      <c r="E30" s="138" t="s">
        <v>75</v>
      </c>
      <c r="F30" s="139"/>
      <c r="G30" s="178" t="s">
        <v>76</v>
      </c>
      <c r="H30" s="179"/>
      <c r="I30" s="156" t="s">
        <v>31</v>
      </c>
      <c r="J30" s="157"/>
      <c r="K30" s="110" t="s">
        <v>28</v>
      </c>
      <c r="L30" s="137"/>
      <c r="M30" s="137"/>
      <c r="N30" s="137"/>
      <c r="O30" s="137"/>
      <c r="P30" s="137"/>
      <c r="Q30" s="137"/>
      <c r="R30" s="112"/>
      <c r="S30" s="79"/>
      <c r="T30" s="80"/>
      <c r="U30" s="80"/>
      <c r="V30" s="80"/>
      <c r="W30" s="80"/>
      <c r="X30" s="80"/>
      <c r="Y30" s="80"/>
      <c r="Z30" s="81"/>
    </row>
    <row r="31" spans="1:27" s="1" customFormat="1" ht="0.75" customHeight="1" x14ac:dyDescent="0.2">
      <c r="A31" s="79"/>
      <c r="B31" s="80"/>
      <c r="C31" s="91"/>
      <c r="D31" s="92"/>
      <c r="E31" s="91"/>
      <c r="F31" s="92"/>
      <c r="G31" s="91"/>
      <c r="H31" s="92"/>
      <c r="I31" s="91"/>
      <c r="J31" s="92"/>
      <c r="K31" s="91"/>
      <c r="L31" s="98"/>
      <c r="M31" s="98"/>
      <c r="N31" s="98"/>
      <c r="O31" s="98"/>
      <c r="P31" s="98"/>
      <c r="Q31" s="98"/>
      <c r="R31" s="92"/>
      <c r="S31" s="79"/>
      <c r="T31" s="80"/>
      <c r="U31" s="80"/>
      <c r="V31" s="80"/>
      <c r="W31" s="80"/>
      <c r="X31" s="80"/>
      <c r="Y31" s="80"/>
      <c r="Z31" s="81"/>
    </row>
    <row r="32" spans="1:27" s="1" customFormat="1" ht="51" customHeight="1" x14ac:dyDescent="0.2">
      <c r="A32" s="79"/>
      <c r="B32" s="80"/>
      <c r="C32" s="103" t="s">
        <v>56</v>
      </c>
      <c r="D32" s="104"/>
      <c r="E32" s="103" t="s">
        <v>56</v>
      </c>
      <c r="F32" s="104"/>
      <c r="G32" s="168" t="s">
        <v>96</v>
      </c>
      <c r="H32" s="169"/>
      <c r="I32" s="103"/>
      <c r="J32" s="104"/>
      <c r="K32" s="138" t="s">
        <v>71</v>
      </c>
      <c r="L32" s="167"/>
      <c r="M32" s="167"/>
      <c r="N32" s="167"/>
      <c r="O32" s="167"/>
      <c r="P32" s="167"/>
      <c r="Q32" s="167"/>
      <c r="R32" s="139"/>
      <c r="S32" s="79"/>
      <c r="T32" s="80"/>
      <c r="U32" s="80"/>
      <c r="V32" s="80"/>
      <c r="W32" s="80"/>
      <c r="X32" s="80"/>
      <c r="Y32" s="80"/>
      <c r="Z32" s="81"/>
    </row>
    <row r="33" spans="1:27" s="1" customFormat="1" ht="51" customHeight="1" x14ac:dyDescent="0.2">
      <c r="A33" s="55"/>
      <c r="B33" s="56"/>
      <c r="C33" s="178" t="s">
        <v>78</v>
      </c>
      <c r="D33" s="207"/>
      <c r="E33" s="62"/>
      <c r="F33" s="63"/>
      <c r="G33" s="64"/>
      <c r="H33" s="65"/>
      <c r="I33" s="62"/>
      <c r="J33" s="63"/>
      <c r="K33" s="204" t="s">
        <v>70</v>
      </c>
      <c r="L33" s="205"/>
      <c r="M33" s="205"/>
      <c r="N33" s="205"/>
      <c r="O33" s="205"/>
      <c r="P33" s="205"/>
      <c r="Q33" s="205"/>
      <c r="R33" s="206"/>
      <c r="S33" s="55"/>
      <c r="T33" s="56"/>
      <c r="U33" s="56"/>
      <c r="V33" s="56"/>
      <c r="W33" s="56"/>
      <c r="X33" s="56"/>
      <c r="Y33" s="56"/>
      <c r="Z33" s="57"/>
    </row>
    <row r="34" spans="1:27" s="2" customFormat="1" ht="42" customHeight="1" x14ac:dyDescent="0.2">
      <c r="A34" s="76"/>
      <c r="B34" s="77"/>
      <c r="C34" s="184" t="s">
        <v>54</v>
      </c>
      <c r="D34" s="185"/>
      <c r="E34" s="184" t="s">
        <v>54</v>
      </c>
      <c r="F34" s="185"/>
      <c r="G34" s="184" t="s">
        <v>54</v>
      </c>
      <c r="H34" s="185"/>
      <c r="I34" s="184" t="s">
        <v>54</v>
      </c>
      <c r="J34" s="185"/>
      <c r="K34" s="186" t="s">
        <v>54</v>
      </c>
      <c r="L34" s="187"/>
      <c r="M34" s="187"/>
      <c r="N34" s="187"/>
      <c r="O34" s="187"/>
      <c r="P34" s="187"/>
      <c r="Q34" s="187"/>
      <c r="R34" s="188"/>
      <c r="S34" s="76"/>
      <c r="T34" s="77"/>
      <c r="U34" s="77"/>
      <c r="V34" s="77"/>
      <c r="W34" s="77"/>
      <c r="X34" s="77"/>
      <c r="Y34" s="77"/>
      <c r="Z34" s="78"/>
      <c r="AA34" s="1"/>
    </row>
    <row r="35" spans="1:27" s="1" customFormat="1" ht="18.75" x14ac:dyDescent="0.2">
      <c r="A35" s="42">
        <f>S28+1</f>
        <v>44332</v>
      </c>
      <c r="B35" s="12"/>
      <c r="C35" s="49">
        <f>A35+1</f>
        <v>44333</v>
      </c>
      <c r="D35" s="50"/>
      <c r="E35" s="43">
        <f>C35+1</f>
        <v>44334</v>
      </c>
      <c r="F35" s="11"/>
      <c r="G35" s="43">
        <f>E35+1</f>
        <v>44335</v>
      </c>
      <c r="H35" s="11"/>
      <c r="I35" s="43">
        <f>G35+1</f>
        <v>44336</v>
      </c>
      <c r="J35" s="11"/>
      <c r="K35" s="82">
        <f>I35+1</f>
        <v>44337</v>
      </c>
      <c r="L35" s="83"/>
      <c r="M35" s="84"/>
      <c r="N35" s="84"/>
      <c r="O35" s="84"/>
      <c r="P35" s="84"/>
      <c r="Q35" s="84"/>
      <c r="R35" s="85"/>
      <c r="S35" s="86">
        <f>K35+1</f>
        <v>44338</v>
      </c>
      <c r="T35" s="87"/>
      <c r="U35" s="88"/>
      <c r="V35" s="88"/>
      <c r="W35" s="88"/>
      <c r="X35" s="88"/>
      <c r="Y35" s="88"/>
      <c r="Z35" s="89"/>
    </row>
    <row r="36" spans="1:27" s="1" customFormat="1" x14ac:dyDescent="0.2">
      <c r="A36" s="79"/>
      <c r="B36" s="80"/>
      <c r="C36" s="93"/>
      <c r="D36" s="95"/>
      <c r="E36" s="91"/>
      <c r="F36" s="92"/>
      <c r="G36" s="91"/>
      <c r="H36" s="92"/>
      <c r="I36" s="91"/>
      <c r="J36" s="92"/>
      <c r="K36" s="91"/>
      <c r="L36" s="98"/>
      <c r="M36" s="98"/>
      <c r="N36" s="98"/>
      <c r="O36" s="98"/>
      <c r="P36" s="98"/>
      <c r="Q36" s="98"/>
      <c r="R36" s="92"/>
      <c r="S36" s="79"/>
      <c r="T36" s="80"/>
      <c r="U36" s="80"/>
      <c r="V36" s="80"/>
      <c r="W36" s="80"/>
      <c r="X36" s="80"/>
      <c r="Y36" s="80"/>
      <c r="Z36" s="81"/>
    </row>
    <row r="37" spans="1:27" s="1" customFormat="1" ht="67.5" customHeight="1" x14ac:dyDescent="0.2">
      <c r="A37" s="79"/>
      <c r="B37" s="80"/>
      <c r="C37" s="93"/>
      <c r="D37" s="95"/>
      <c r="E37" s="138" t="s">
        <v>43</v>
      </c>
      <c r="F37" s="139"/>
      <c r="G37" s="178" t="s">
        <v>76</v>
      </c>
      <c r="H37" s="179"/>
      <c r="I37" s="189" t="s">
        <v>80</v>
      </c>
      <c r="J37" s="190"/>
      <c r="K37" s="103" t="s">
        <v>29</v>
      </c>
      <c r="L37" s="172"/>
      <c r="M37" s="172"/>
      <c r="N37" s="172"/>
      <c r="O37" s="172"/>
      <c r="P37" s="172"/>
      <c r="Q37" s="172"/>
      <c r="R37" s="104"/>
      <c r="S37" s="79"/>
      <c r="T37" s="80"/>
      <c r="U37" s="80"/>
      <c r="V37" s="80"/>
      <c r="W37" s="80"/>
      <c r="X37" s="80"/>
      <c r="Y37" s="80"/>
      <c r="Z37" s="81"/>
    </row>
    <row r="38" spans="1:27" s="1" customFormat="1" ht="32.25" customHeight="1" x14ac:dyDescent="0.2">
      <c r="A38" s="79"/>
      <c r="B38" s="80"/>
      <c r="C38" s="93"/>
      <c r="D38" s="95"/>
      <c r="E38" s="191" t="s">
        <v>67</v>
      </c>
      <c r="F38" s="192"/>
      <c r="G38" s="193"/>
      <c r="H38" s="194"/>
      <c r="I38" s="193"/>
      <c r="J38" s="194"/>
      <c r="K38" s="195" t="s">
        <v>65</v>
      </c>
      <c r="L38" s="196"/>
      <c r="M38" s="196"/>
      <c r="N38" s="196"/>
      <c r="O38" s="196"/>
      <c r="P38" s="196"/>
      <c r="Q38" s="196"/>
      <c r="R38" s="197"/>
      <c r="S38" s="79"/>
      <c r="T38" s="80"/>
      <c r="U38" s="80"/>
      <c r="V38" s="80"/>
      <c r="W38" s="80"/>
      <c r="X38" s="80"/>
      <c r="Y38" s="80"/>
      <c r="Z38" s="81"/>
    </row>
    <row r="39" spans="1:27" s="1" customFormat="1" ht="21" customHeight="1" x14ac:dyDescent="0.2">
      <c r="A39" s="79"/>
      <c r="B39" s="80"/>
      <c r="C39" s="93"/>
      <c r="D39" s="95"/>
      <c r="E39" s="91"/>
      <c r="F39" s="92"/>
      <c r="G39" s="91"/>
      <c r="H39" s="92"/>
      <c r="I39" s="91"/>
      <c r="J39" s="92"/>
      <c r="K39" s="91"/>
      <c r="L39" s="98"/>
      <c r="M39" s="98"/>
      <c r="N39" s="98"/>
      <c r="O39" s="98"/>
      <c r="P39" s="98"/>
      <c r="Q39" s="98"/>
      <c r="R39" s="92"/>
      <c r="S39" s="79"/>
      <c r="T39" s="80"/>
      <c r="U39" s="80"/>
      <c r="V39" s="80"/>
      <c r="W39" s="80"/>
      <c r="X39" s="80"/>
      <c r="Y39" s="80"/>
      <c r="Z39" s="81"/>
    </row>
    <row r="40" spans="1:27" s="2" customFormat="1" ht="36.75" customHeight="1" x14ac:dyDescent="0.2">
      <c r="A40" s="76"/>
      <c r="B40" s="77"/>
      <c r="C40" s="117"/>
      <c r="D40" s="118"/>
      <c r="E40" s="184" t="s">
        <v>54</v>
      </c>
      <c r="F40" s="185"/>
      <c r="G40" s="184" t="s">
        <v>54</v>
      </c>
      <c r="H40" s="185"/>
      <c r="I40" s="184" t="s">
        <v>54</v>
      </c>
      <c r="J40" s="185"/>
      <c r="K40" s="186" t="s">
        <v>54</v>
      </c>
      <c r="L40" s="187"/>
      <c r="M40" s="187"/>
      <c r="N40" s="187"/>
      <c r="O40" s="187"/>
      <c r="P40" s="187"/>
      <c r="Q40" s="187"/>
      <c r="R40" s="188"/>
      <c r="S40" s="76"/>
      <c r="T40" s="77"/>
      <c r="U40" s="77"/>
      <c r="V40" s="77"/>
      <c r="W40" s="77"/>
      <c r="X40" s="77"/>
      <c r="Y40" s="77"/>
      <c r="Z40" s="78"/>
      <c r="AA40" s="1"/>
    </row>
    <row r="41" spans="1:27" s="1" customFormat="1" ht="18.75" x14ac:dyDescent="0.2">
      <c r="A41" s="42">
        <f>S35+1</f>
        <v>44339</v>
      </c>
      <c r="B41" s="12"/>
      <c r="C41" s="43">
        <f>A41+1</f>
        <v>44340</v>
      </c>
      <c r="D41" s="11"/>
      <c r="E41" s="43">
        <f>C41+1</f>
        <v>44341</v>
      </c>
      <c r="F41" s="11"/>
      <c r="G41" s="43">
        <f>E41+1</f>
        <v>44342</v>
      </c>
      <c r="H41" s="11"/>
      <c r="I41" s="43">
        <f>G41+1</f>
        <v>44343</v>
      </c>
      <c r="J41" s="11"/>
      <c r="K41" s="82">
        <f>I41+1</f>
        <v>44344</v>
      </c>
      <c r="L41" s="83"/>
      <c r="M41" s="84"/>
      <c r="N41" s="84"/>
      <c r="O41" s="84"/>
      <c r="P41" s="84"/>
      <c r="Q41" s="84"/>
      <c r="R41" s="85"/>
      <c r="S41" s="86">
        <f>K41+1</f>
        <v>44345</v>
      </c>
      <c r="T41" s="87"/>
      <c r="U41" s="88"/>
      <c r="V41" s="88"/>
      <c r="W41" s="88"/>
      <c r="X41" s="88"/>
      <c r="Y41" s="88"/>
      <c r="Z41" s="89"/>
    </row>
    <row r="42" spans="1:27" s="1" customFormat="1" ht="30" customHeight="1" x14ac:dyDescent="0.2">
      <c r="A42" s="79"/>
      <c r="B42" s="80"/>
      <c r="C42" s="91"/>
      <c r="D42" s="92"/>
      <c r="E42" s="173" t="s">
        <v>92</v>
      </c>
      <c r="F42" s="174"/>
      <c r="G42" s="91"/>
      <c r="H42" s="92"/>
      <c r="I42" s="91"/>
      <c r="J42" s="92"/>
      <c r="K42" s="138" t="s">
        <v>88</v>
      </c>
      <c r="L42" s="167"/>
      <c r="M42" s="167"/>
      <c r="N42" s="167"/>
      <c r="O42" s="167"/>
      <c r="P42" s="167"/>
      <c r="Q42" s="167"/>
      <c r="R42" s="139"/>
      <c r="S42" s="79"/>
      <c r="T42" s="80"/>
      <c r="U42" s="80"/>
      <c r="V42" s="80"/>
      <c r="W42" s="80"/>
      <c r="X42" s="80"/>
      <c r="Y42" s="80"/>
      <c r="Z42" s="81"/>
    </row>
    <row r="43" spans="1:27" s="1" customFormat="1" ht="34.5" customHeight="1" x14ac:dyDescent="0.2">
      <c r="A43" s="79"/>
      <c r="B43" s="80"/>
      <c r="C43" s="178" t="s">
        <v>78</v>
      </c>
      <c r="D43" s="207"/>
      <c r="E43" s="138" t="s">
        <v>75</v>
      </c>
      <c r="F43" s="139"/>
      <c r="G43" s="178" t="s">
        <v>76</v>
      </c>
      <c r="H43" s="179"/>
      <c r="I43" s="184" t="s">
        <v>24</v>
      </c>
      <c r="J43" s="185"/>
      <c r="K43" s="110" t="s">
        <v>27</v>
      </c>
      <c r="L43" s="137"/>
      <c r="M43" s="137"/>
      <c r="N43" s="137"/>
      <c r="O43" s="137"/>
      <c r="P43" s="137"/>
      <c r="Q43" s="137"/>
      <c r="R43" s="112"/>
      <c r="S43" s="79"/>
      <c r="T43" s="80"/>
      <c r="U43" s="80"/>
      <c r="V43" s="80"/>
      <c r="W43" s="80"/>
      <c r="X43" s="80"/>
      <c r="Y43" s="80"/>
      <c r="Z43" s="81"/>
    </row>
    <row r="44" spans="1:27" s="1" customFormat="1" ht="68.25" customHeight="1" x14ac:dyDescent="0.2">
      <c r="A44" s="79"/>
      <c r="B44" s="80"/>
      <c r="C44" s="201" t="s">
        <v>57</v>
      </c>
      <c r="D44" s="202"/>
      <c r="E44" s="201" t="s">
        <v>57</v>
      </c>
      <c r="F44" s="202"/>
      <c r="G44" s="103" t="s">
        <v>79</v>
      </c>
      <c r="H44" s="104"/>
      <c r="I44" s="201" t="s">
        <v>58</v>
      </c>
      <c r="J44" s="202"/>
      <c r="K44" s="201" t="s">
        <v>58</v>
      </c>
      <c r="L44" s="203"/>
      <c r="M44" s="203"/>
      <c r="N44" s="203"/>
      <c r="O44" s="203"/>
      <c r="P44" s="203"/>
      <c r="Q44" s="203"/>
      <c r="R44" s="202"/>
      <c r="S44" s="79"/>
      <c r="T44" s="80"/>
      <c r="U44" s="80"/>
      <c r="V44" s="80"/>
      <c r="W44" s="80"/>
      <c r="X44" s="80"/>
      <c r="Y44" s="80"/>
      <c r="Z44" s="81"/>
    </row>
    <row r="45" spans="1:27" s="1" customFormat="1" ht="33.75" customHeight="1" x14ac:dyDescent="0.2">
      <c r="A45" s="79"/>
      <c r="B45" s="80"/>
      <c r="C45" s="198" t="s">
        <v>59</v>
      </c>
      <c r="D45" s="199"/>
      <c r="E45" s="198" t="s">
        <v>59</v>
      </c>
      <c r="F45" s="199"/>
      <c r="G45" s="198" t="s">
        <v>59</v>
      </c>
      <c r="H45" s="199"/>
      <c r="I45" s="198" t="s">
        <v>59</v>
      </c>
      <c r="J45" s="199"/>
      <c r="K45" s="198" t="s">
        <v>59</v>
      </c>
      <c r="L45" s="200"/>
      <c r="M45" s="200"/>
      <c r="N45" s="200"/>
      <c r="O45" s="200"/>
      <c r="P45" s="200"/>
      <c r="Q45" s="200"/>
      <c r="R45" s="199"/>
      <c r="S45" s="79"/>
      <c r="T45" s="80"/>
      <c r="U45" s="80"/>
      <c r="V45" s="80"/>
      <c r="W45" s="80"/>
      <c r="X45" s="80"/>
      <c r="Y45" s="80"/>
      <c r="Z45" s="81"/>
    </row>
    <row r="46" spans="1:27" s="2" customFormat="1" ht="33.75" customHeight="1" x14ac:dyDescent="0.2">
      <c r="A46" s="76"/>
      <c r="B46" s="77"/>
      <c r="C46" s="96"/>
      <c r="D46" s="97"/>
      <c r="E46" s="96"/>
      <c r="F46" s="97"/>
      <c r="G46" s="96"/>
      <c r="H46" s="97"/>
      <c r="I46" s="96"/>
      <c r="J46" s="97"/>
      <c r="K46" s="214" t="s">
        <v>94</v>
      </c>
      <c r="L46" s="215"/>
      <c r="M46" s="215"/>
      <c r="N46" s="215"/>
      <c r="O46" s="215"/>
      <c r="P46" s="215"/>
      <c r="Q46" s="215"/>
      <c r="R46" s="216"/>
      <c r="S46" s="76"/>
      <c r="T46" s="77"/>
      <c r="U46" s="77"/>
      <c r="V46" s="77"/>
      <c r="W46" s="77"/>
      <c r="X46" s="77"/>
      <c r="Y46" s="77"/>
      <c r="Z46" s="78"/>
      <c r="AA46" s="1"/>
    </row>
    <row r="47" spans="1:27" ht="18.75" x14ac:dyDescent="0.2">
      <c r="A47" s="42">
        <f>S41+1</f>
        <v>44346</v>
      </c>
      <c r="B47" s="12"/>
      <c r="C47" s="43">
        <f>A47+1</f>
        <v>44347</v>
      </c>
      <c r="D47" s="11"/>
      <c r="E47" s="13" t="s">
        <v>0</v>
      </c>
      <c r="F47" s="14"/>
      <c r="G47" s="14"/>
      <c r="H47" s="14"/>
      <c r="I47" s="14"/>
      <c r="J47" s="14"/>
      <c r="K47" s="14"/>
      <c r="L47" s="14"/>
      <c r="M47" s="14"/>
      <c r="N47" s="14"/>
      <c r="O47" s="14"/>
      <c r="P47" s="14"/>
      <c r="Q47" s="14"/>
      <c r="R47" s="14"/>
      <c r="S47" s="14"/>
      <c r="T47" s="14"/>
      <c r="U47" s="14"/>
      <c r="V47" s="14"/>
      <c r="W47" s="14"/>
      <c r="X47" s="14"/>
      <c r="Y47" s="14"/>
      <c r="Z47" s="9"/>
    </row>
    <row r="48" spans="1:27" ht="33.75" customHeight="1" x14ac:dyDescent="0.2">
      <c r="A48" s="79"/>
      <c r="B48" s="80"/>
      <c r="C48" s="168" t="s">
        <v>93</v>
      </c>
      <c r="D48" s="169"/>
      <c r="E48" s="15"/>
      <c r="F48" s="6"/>
      <c r="G48" s="6"/>
      <c r="H48" s="6"/>
      <c r="I48" s="6"/>
      <c r="J48" s="6"/>
      <c r="K48" s="6"/>
      <c r="L48" s="6"/>
      <c r="M48" s="6"/>
      <c r="N48" s="6"/>
      <c r="O48" s="6"/>
      <c r="P48" s="6"/>
      <c r="Q48" s="6"/>
      <c r="R48" s="6"/>
      <c r="S48" s="6"/>
      <c r="T48" s="6"/>
      <c r="U48" s="6"/>
      <c r="V48" s="6"/>
      <c r="W48" s="6"/>
      <c r="X48" s="6"/>
      <c r="Y48" s="6"/>
      <c r="Z48" s="8"/>
    </row>
    <row r="49" spans="1:26" ht="23.25" customHeight="1" x14ac:dyDescent="0.2">
      <c r="A49" s="79"/>
      <c r="B49" s="80"/>
      <c r="C49" s="108" t="s">
        <v>32</v>
      </c>
      <c r="D49" s="109"/>
      <c r="E49" s="15"/>
      <c r="F49" s="6"/>
      <c r="G49" s="6"/>
      <c r="H49" s="6"/>
      <c r="I49" s="6"/>
      <c r="J49" s="6"/>
      <c r="K49" s="6"/>
      <c r="L49" s="6"/>
      <c r="M49" s="6"/>
      <c r="N49" s="6"/>
      <c r="O49" s="6"/>
      <c r="P49" s="6"/>
      <c r="Q49" s="6"/>
      <c r="R49" s="6"/>
      <c r="S49" s="6"/>
      <c r="T49" s="6"/>
      <c r="U49" s="6"/>
      <c r="V49" s="6"/>
      <c r="W49" s="6"/>
      <c r="X49" s="6"/>
      <c r="Y49" s="6"/>
      <c r="Z49" s="7"/>
    </row>
    <row r="50" spans="1:26" ht="54" customHeight="1" x14ac:dyDescent="0.2">
      <c r="A50" s="79"/>
      <c r="B50" s="80"/>
      <c r="C50" s="212" t="s">
        <v>59</v>
      </c>
      <c r="D50" s="213"/>
      <c r="E50" s="15"/>
      <c r="F50" s="6"/>
      <c r="G50" s="6"/>
      <c r="H50" s="6"/>
      <c r="I50" s="6"/>
      <c r="J50" s="6"/>
      <c r="K50" s="6"/>
      <c r="L50" s="6"/>
      <c r="M50" s="6"/>
      <c r="N50" s="6"/>
      <c r="O50" s="6"/>
      <c r="P50" s="6"/>
      <c r="Q50" s="6"/>
      <c r="R50" s="6"/>
      <c r="S50" s="6"/>
      <c r="T50" s="6"/>
      <c r="U50" s="6"/>
      <c r="V50" s="6"/>
      <c r="W50" s="6"/>
      <c r="X50" s="6"/>
      <c r="Y50" s="6"/>
      <c r="Z50" s="7"/>
    </row>
    <row r="51" spans="1:26" hidden="1" x14ac:dyDescent="0.2">
      <c r="A51" s="79"/>
      <c r="B51" s="80"/>
      <c r="C51" s="208"/>
      <c r="D51" s="209"/>
      <c r="E51" s="15"/>
      <c r="F51" s="6"/>
      <c r="G51" s="6"/>
      <c r="H51" s="6"/>
      <c r="I51" s="6"/>
      <c r="J51" s="6"/>
      <c r="K51" s="132" t="s">
        <v>1</v>
      </c>
      <c r="L51" s="132"/>
      <c r="M51" s="132"/>
      <c r="N51" s="132"/>
      <c r="O51" s="132"/>
      <c r="P51" s="132"/>
      <c r="Q51" s="132"/>
      <c r="R51" s="132"/>
      <c r="S51" s="132"/>
      <c r="T51" s="132"/>
      <c r="U51" s="132"/>
      <c r="V51" s="132"/>
      <c r="W51" s="132"/>
      <c r="X51" s="132"/>
      <c r="Y51" s="132"/>
      <c r="Z51" s="133"/>
    </row>
    <row r="52" spans="1:26" s="1" customFormat="1" ht="37.5" customHeight="1" x14ac:dyDescent="0.2">
      <c r="A52" s="76"/>
      <c r="B52" s="77"/>
      <c r="C52" s="210" t="s">
        <v>86</v>
      </c>
      <c r="D52" s="211"/>
      <c r="E52" s="16"/>
      <c r="F52" s="17"/>
      <c r="G52" s="17"/>
      <c r="H52" s="17"/>
      <c r="I52" s="17"/>
      <c r="J52" s="17"/>
      <c r="K52" s="130" t="s">
        <v>2</v>
      </c>
      <c r="L52" s="130"/>
      <c r="M52" s="130"/>
      <c r="N52" s="130"/>
      <c r="O52" s="130"/>
      <c r="P52" s="130"/>
      <c r="Q52" s="130"/>
      <c r="R52" s="130"/>
      <c r="S52" s="130"/>
      <c r="T52" s="130"/>
      <c r="U52" s="130"/>
      <c r="V52" s="130"/>
      <c r="W52" s="130"/>
      <c r="X52" s="130"/>
      <c r="Y52" s="130"/>
      <c r="Z52" s="131"/>
    </row>
  </sheetData>
  <mergeCells count="218">
    <mergeCell ref="K33:R33"/>
    <mergeCell ref="E30:F30"/>
    <mergeCell ref="C33:D33"/>
    <mergeCell ref="A51:B51"/>
    <mergeCell ref="C51:D51"/>
    <mergeCell ref="K51:Z51"/>
    <mergeCell ref="A52:B52"/>
    <mergeCell ref="C52:D52"/>
    <mergeCell ref="K52:Z52"/>
    <mergeCell ref="S46:Z46"/>
    <mergeCell ref="A48:B48"/>
    <mergeCell ref="C48:D48"/>
    <mergeCell ref="A49:B49"/>
    <mergeCell ref="C49:D49"/>
    <mergeCell ref="A50:B50"/>
    <mergeCell ref="C50:D50"/>
    <mergeCell ref="A46:B46"/>
    <mergeCell ref="C46:D46"/>
    <mergeCell ref="E46:F46"/>
    <mergeCell ref="G46:H46"/>
    <mergeCell ref="I46:J46"/>
    <mergeCell ref="K46:R46"/>
    <mergeCell ref="A43:B43"/>
    <mergeCell ref="C43:D43"/>
    <mergeCell ref="E43:F43"/>
    <mergeCell ref="G43:H43"/>
    <mergeCell ref="I43:J43"/>
    <mergeCell ref="K43:R43"/>
    <mergeCell ref="S43:Z43"/>
    <mergeCell ref="S44:Z44"/>
    <mergeCell ref="A45:B45"/>
    <mergeCell ref="C45:D45"/>
    <mergeCell ref="E45:F45"/>
    <mergeCell ref="G45:H45"/>
    <mergeCell ref="I45:J45"/>
    <mergeCell ref="K45:R45"/>
    <mergeCell ref="S45:Z45"/>
    <mergeCell ref="A44:B44"/>
    <mergeCell ref="C44:D44"/>
    <mergeCell ref="E44:F44"/>
    <mergeCell ref="G44:H44"/>
    <mergeCell ref="I44:J44"/>
    <mergeCell ref="K44:R44"/>
    <mergeCell ref="S40:Z40"/>
    <mergeCell ref="K41:L41"/>
    <mergeCell ref="M41:R41"/>
    <mergeCell ref="S41:T41"/>
    <mergeCell ref="U41:Z41"/>
    <mergeCell ref="A42:B42"/>
    <mergeCell ref="C42:D42"/>
    <mergeCell ref="E42:F42"/>
    <mergeCell ref="G42:H42"/>
    <mergeCell ref="I42:J42"/>
    <mergeCell ref="A40:B40"/>
    <mergeCell ref="C40:D40"/>
    <mergeCell ref="E40:F40"/>
    <mergeCell ref="G40:H40"/>
    <mergeCell ref="I40:J40"/>
    <mergeCell ref="K40:R40"/>
    <mergeCell ref="K42:R42"/>
    <mergeCell ref="S42:Z42"/>
    <mergeCell ref="A37:B37"/>
    <mergeCell ref="C37:D37"/>
    <mergeCell ref="E37:F37"/>
    <mergeCell ref="G37:H37"/>
    <mergeCell ref="I37:J37"/>
    <mergeCell ref="K37:R37"/>
    <mergeCell ref="S37:Z37"/>
    <mergeCell ref="S38:Z38"/>
    <mergeCell ref="A39:B39"/>
    <mergeCell ref="C39:D39"/>
    <mergeCell ref="E39:F39"/>
    <mergeCell ref="G39:H39"/>
    <mergeCell ref="I39:J39"/>
    <mergeCell ref="K39:R39"/>
    <mergeCell ref="S39:Z39"/>
    <mergeCell ref="A38:B38"/>
    <mergeCell ref="C38:D38"/>
    <mergeCell ref="E38:F38"/>
    <mergeCell ref="G38:H38"/>
    <mergeCell ref="I38:J38"/>
    <mergeCell ref="K38:R38"/>
    <mergeCell ref="S34:Z34"/>
    <mergeCell ref="K35:L35"/>
    <mergeCell ref="M35:R35"/>
    <mergeCell ref="S35:T35"/>
    <mergeCell ref="U35:Z35"/>
    <mergeCell ref="A36:B36"/>
    <mergeCell ref="C36:D36"/>
    <mergeCell ref="E36:F36"/>
    <mergeCell ref="G36:H36"/>
    <mergeCell ref="I36:J36"/>
    <mergeCell ref="A34:B34"/>
    <mergeCell ref="C34:D34"/>
    <mergeCell ref="E34:F34"/>
    <mergeCell ref="G34:H34"/>
    <mergeCell ref="I34:J34"/>
    <mergeCell ref="K34:R34"/>
    <mergeCell ref="K36:R36"/>
    <mergeCell ref="S36:Z36"/>
    <mergeCell ref="A30:B30"/>
    <mergeCell ref="C30:D30"/>
    <mergeCell ref="I32:J32"/>
    <mergeCell ref="G30:H30"/>
    <mergeCell ref="I30:J30"/>
    <mergeCell ref="K30:R30"/>
    <mergeCell ref="S30:Z30"/>
    <mergeCell ref="S31:Z31"/>
    <mergeCell ref="A32:B32"/>
    <mergeCell ref="C32:D32"/>
    <mergeCell ref="E32:F32"/>
    <mergeCell ref="G32:H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E27:F27"/>
    <mergeCell ref="G27:H27"/>
    <mergeCell ref="I27:J27"/>
    <mergeCell ref="K27:R27"/>
    <mergeCell ref="K29:R29"/>
    <mergeCell ref="S29:Z29"/>
    <mergeCell ref="C27:D27"/>
    <mergeCell ref="A24:B24"/>
    <mergeCell ref="E25:F25"/>
    <mergeCell ref="E24:F24"/>
    <mergeCell ref="G24:H24"/>
    <mergeCell ref="I24:J24"/>
    <mergeCell ref="K24:R24"/>
    <mergeCell ref="S24:Z24"/>
    <mergeCell ref="S25:Z25"/>
    <mergeCell ref="A26:B26"/>
    <mergeCell ref="E26:F26"/>
    <mergeCell ref="G26:H26"/>
    <mergeCell ref="I26:J26"/>
    <mergeCell ref="K26:R26"/>
    <mergeCell ref="S26:Z26"/>
    <mergeCell ref="A25:B25"/>
    <mergeCell ref="C25:D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7:Z17"/>
    <mergeCell ref="A18:B18"/>
    <mergeCell ref="C18:D18"/>
    <mergeCell ref="E18:F18"/>
    <mergeCell ref="G18:H18"/>
    <mergeCell ref="I18:J18"/>
    <mergeCell ref="K18:R18"/>
    <mergeCell ref="S18:Z18"/>
    <mergeCell ref="K16:L16"/>
    <mergeCell ref="M16:R16"/>
    <mergeCell ref="S16:T16"/>
    <mergeCell ref="U16:Z16"/>
    <mergeCell ref="A17:B17"/>
    <mergeCell ref="C17:D17"/>
    <mergeCell ref="E17:F17"/>
    <mergeCell ref="G17:H17"/>
    <mergeCell ref="I17:J17"/>
    <mergeCell ref="K17:R17"/>
    <mergeCell ref="E2:X3"/>
    <mergeCell ref="A7:H13"/>
    <mergeCell ref="K7:Q7"/>
    <mergeCell ref="S7:Y7"/>
    <mergeCell ref="A15:B15"/>
    <mergeCell ref="C15:D15"/>
    <mergeCell ref="E15:F15"/>
    <mergeCell ref="G15:H15"/>
    <mergeCell ref="I15:J15"/>
    <mergeCell ref="K15:R15"/>
    <mergeCell ref="S15:Z15"/>
  </mergeCells>
  <conditionalFormatting sqref="A16 C16 E16 G16 K16 S16 A22 C22 E22 G22 K22 S22 A28 C28 E28 G28 K28 S28 A35 C35 E35 G35 K35 S35 A41 C41 E41 G41 K41 S41 A47 C47 I22 I28 I35 I41">
    <cfRule type="expression" dxfId="31" priority="3">
      <formula>MONTH(A16)&lt;&gt;MONTH($A$7)</formula>
    </cfRule>
    <cfRule type="expression" dxfId="30" priority="4">
      <formula>OR(WEEKDAY(A16,1)=1,WEEKDAY(A16,1)=7)</formula>
    </cfRule>
  </conditionalFormatting>
  <conditionalFormatting sqref="I16">
    <cfRule type="expression" dxfId="29" priority="1">
      <formula>MONTH(I16)&lt;&gt;MONTH($A$7)</formula>
    </cfRule>
    <cfRule type="expression" dxfId="28" priority="2">
      <formula>OR(WEEKDAY(I16,1)=1,WEEKDAY(I16,1)=7)</formula>
    </cfRule>
  </conditionalFormatting>
  <hyperlinks>
    <hyperlink ref="K52" r:id="rId1" xr:uid="{00000000-0004-0000-0400-000000000000}"/>
    <hyperlink ref="K51:Z51" r:id="rId2" display="Calendar Templates by Vertex42" xr:uid="{00000000-0004-0000-0400-000001000000}"/>
    <hyperlink ref="K52:Z52" r:id="rId3" display="https://www.vertex42.com/calendars/" xr:uid="{00000000-0004-0000-0400-000002000000}"/>
  </hyperlinks>
  <pageMargins left="0.5" right="0.5" top="0.5" bottom="0.5" header="0.3" footer="0.3"/>
  <pageSetup paperSize="9"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B51"/>
  <sheetViews>
    <sheetView showGridLines="0" topLeftCell="A42" workbookViewId="0">
      <selection activeCell="G42" sqref="G42:H42"/>
    </sheetView>
  </sheetViews>
  <sheetFormatPr baseColWidth="10" defaultColWidth="9.140625" defaultRowHeight="12.75" x14ac:dyDescent="0.2"/>
  <cols>
    <col min="1" max="1" width="5.28515625" customWidth="1"/>
    <col min="2" max="2" width="16.28515625" customWidth="1"/>
    <col min="3" max="3" width="5.28515625" customWidth="1"/>
    <col min="4" max="4" width="16.28515625" customWidth="1"/>
    <col min="5" max="5" width="5.28515625" customWidth="1"/>
    <col min="6" max="6" width="16.28515625" customWidth="1"/>
    <col min="7" max="7" width="5.28515625" customWidth="1"/>
    <col min="8" max="8" width="18.42578125" customWidth="1"/>
    <col min="9" max="9" width="5.28515625" customWidth="1"/>
    <col min="10" max="10" width="16.28515625" customWidth="1"/>
    <col min="11" max="17" width="2.85546875" customWidth="1"/>
    <col min="18" max="18" width="5.5703125" customWidth="1"/>
    <col min="19" max="25" width="2.85546875" customWidth="1"/>
    <col min="26" max="26" width="1.5703125" customWidth="1"/>
    <col min="27" max="27" width="16.42578125" customWidth="1"/>
  </cols>
  <sheetData>
    <row r="2" spans="1:28" ht="15.75" customHeight="1" x14ac:dyDescent="0.2">
      <c r="E2" s="75" t="s">
        <v>44</v>
      </c>
      <c r="F2" s="75"/>
      <c r="G2" s="75"/>
      <c r="H2" s="75"/>
      <c r="I2" s="75"/>
      <c r="J2" s="75"/>
      <c r="K2" s="75"/>
      <c r="L2" s="75"/>
      <c r="M2" s="75"/>
      <c r="N2" s="75"/>
      <c r="O2" s="75"/>
      <c r="P2" s="75"/>
      <c r="Q2" s="75"/>
      <c r="R2" s="75"/>
      <c r="S2" s="75"/>
      <c r="T2" s="75"/>
      <c r="U2" s="75"/>
      <c r="V2" s="75"/>
      <c r="W2" s="75"/>
      <c r="X2" s="75"/>
      <c r="Z2" s="51"/>
      <c r="AA2" s="51" t="s">
        <v>45</v>
      </c>
      <c r="AB2" s="51"/>
    </row>
    <row r="3" spans="1:28" ht="12.75" customHeight="1" x14ac:dyDescent="0.2">
      <c r="E3" s="75"/>
      <c r="F3" s="75"/>
      <c r="G3" s="75"/>
      <c r="H3" s="75"/>
      <c r="I3" s="75"/>
      <c r="J3" s="75"/>
      <c r="K3" s="75"/>
      <c r="L3" s="75"/>
      <c r="M3" s="75"/>
      <c r="N3" s="75"/>
      <c r="O3" s="75"/>
      <c r="P3" s="75"/>
      <c r="Q3" s="75"/>
      <c r="R3" s="75"/>
      <c r="S3" s="75"/>
      <c r="T3" s="75"/>
      <c r="U3" s="75"/>
      <c r="V3" s="75"/>
      <c r="W3" s="75"/>
      <c r="X3" s="75"/>
    </row>
    <row r="5" spans="1:28" ht="21.75" customHeight="1" x14ac:dyDescent="0.2"/>
    <row r="7" spans="1:28" s="3" customFormat="1" ht="15" customHeight="1" x14ac:dyDescent="0.2">
      <c r="A7" s="134">
        <f>DATE('1'!AD23,'1'!AD25+5,1)</f>
        <v>44348</v>
      </c>
      <c r="B7" s="134"/>
      <c r="C7" s="134"/>
      <c r="D7" s="134"/>
      <c r="E7" s="134"/>
      <c r="F7" s="134"/>
      <c r="G7" s="134"/>
      <c r="H7" s="134"/>
      <c r="I7" s="41"/>
      <c r="J7" s="41"/>
      <c r="K7" s="124">
        <f>DATE(YEAR(A7),MONTH(A7)-1,1)</f>
        <v>44317</v>
      </c>
      <c r="L7" s="124"/>
      <c r="M7" s="124"/>
      <c r="N7" s="124"/>
      <c r="O7" s="124"/>
      <c r="P7" s="124"/>
      <c r="Q7" s="124"/>
      <c r="S7" s="124">
        <f>DATE(YEAR(A7),MONTH(A7)+1,1)</f>
        <v>44378</v>
      </c>
      <c r="T7" s="124"/>
      <c r="U7" s="124"/>
      <c r="V7" s="124"/>
      <c r="W7" s="124"/>
      <c r="X7" s="124"/>
      <c r="Y7" s="124"/>
    </row>
    <row r="8" spans="1:28" s="3" customFormat="1" ht="11.25" customHeight="1" x14ac:dyDescent="0.2">
      <c r="A8" s="134"/>
      <c r="B8" s="134"/>
      <c r="C8" s="134"/>
      <c r="D8" s="134"/>
      <c r="E8" s="134"/>
      <c r="F8" s="134"/>
      <c r="G8" s="134"/>
      <c r="H8" s="134"/>
      <c r="I8" s="41"/>
      <c r="J8" s="41"/>
      <c r="K8" s="18" t="str">
        <f>INDEX({"Do";"Lu";"Ma";"Mi";"Ju";"Vi";"Sá"},1+MOD(start_day+1-2,7))</f>
        <v>Do</v>
      </c>
      <c r="L8" s="18" t="str">
        <f>INDEX({"Do";"Lu";"Ma";"Mi";"Ju";"Vi";"Sá"},1+MOD(start_day+2-2,7))</f>
        <v>Lu</v>
      </c>
      <c r="M8" s="18" t="str">
        <f>INDEX({"Do";"Lu";"Ma";"Mi";"Ju";"Vi";"Sá"},1+MOD(start_day+3-2,7))</f>
        <v>Ma</v>
      </c>
      <c r="N8" s="18" t="str">
        <f>INDEX({"Do";"Lu";"Ma";"Mi";"Ju";"Vi";"Sá"},1+MOD(start_day+4-2,7))</f>
        <v>Mi</v>
      </c>
      <c r="O8" s="18" t="str">
        <f>INDEX({"Do";"Lu";"Ma";"Mi";"Ju";"Vi";"Sá"},1+MOD(start_day+5-2,7))</f>
        <v>Ju</v>
      </c>
      <c r="P8" s="18" t="str">
        <f>INDEX({"Do";"Lu";"Ma";"Mi";"Ju";"Vi";"Sá"},1+MOD(start_day+6-2,7))</f>
        <v>Vi</v>
      </c>
      <c r="Q8" s="18" t="str">
        <f>INDEX({"Do";"Lu";"Ma";"Mi";"Ju";"Vi";"Sá"},1+MOD(start_day+7-2,7))</f>
        <v>Sá</v>
      </c>
      <c r="S8" s="18" t="str">
        <f>INDEX({"Do";"Lu";"Ma";"Mi";"Ju";"Vi";"Sá"},1+MOD(start_day+1-2,7))</f>
        <v>Do</v>
      </c>
      <c r="T8" s="18" t="str">
        <f>INDEX({"Do";"Lu";"Ma";"Mi";"Ju";"Vi";"Sá"},1+MOD(start_day+2-2,7))</f>
        <v>Lu</v>
      </c>
      <c r="U8" s="18" t="str">
        <f>INDEX({"Do";"Lu";"Ma";"Mi";"Ju";"Vi";"Sá"},1+MOD(start_day+3-2,7))</f>
        <v>Ma</v>
      </c>
      <c r="V8" s="18" t="str">
        <f>INDEX({"Do";"Lu";"Ma";"Mi";"Ju";"Vi";"Sá"},1+MOD(start_day+4-2,7))</f>
        <v>Mi</v>
      </c>
      <c r="W8" s="18" t="str">
        <f>INDEX({"Do";"Lu";"Ma";"Mi";"Ju";"Vi";"Sá"},1+MOD(start_day+5-2,7))</f>
        <v>Ju</v>
      </c>
      <c r="X8" s="18" t="str">
        <f>INDEX({"Do";"Lu";"Ma";"Mi";"Ju";"Vi";"Sá"},1+MOD(start_day+6-2,7))</f>
        <v>Vi</v>
      </c>
      <c r="Y8" s="18" t="str">
        <f>INDEX({"Do";"Lu";"Ma";"Mi";"Ju";"Vi";"Sá"},1+MOD(start_day+7-2,7))</f>
        <v>Sá</v>
      </c>
    </row>
    <row r="9" spans="1:28" s="4" customFormat="1" ht="9" customHeight="1" x14ac:dyDescent="0.2">
      <c r="A9" s="134"/>
      <c r="B9" s="134"/>
      <c r="C9" s="134"/>
      <c r="D9" s="134"/>
      <c r="E9" s="134"/>
      <c r="F9" s="134"/>
      <c r="G9" s="134"/>
      <c r="H9" s="134"/>
      <c r="I9" s="41"/>
      <c r="J9" s="41"/>
      <c r="K9" s="44" t="str">
        <f t="shared" ref="K9:Q14" si="0">IF(MONTH($K$7)&lt;&gt;MONTH($K$7-(WEEKDAY($K$7,1)-(start_day-1))-IF((WEEKDAY($K$7,1)-(start_day-1))&lt;=0,7,0)+(ROW(K9)-ROW($K$9))*7+(COLUMN(K9)-COLUMN($K$9)+1)),"",$K$7-(WEEKDAY($K$7,1)-(start_day-1))-IF((WEEKDAY($K$7,1)-(start_day-1))&lt;=0,7,0)+(ROW(K9)-ROW($K$9))*7+(COLUMN(K9)-COLUMN($K$9)+1))</f>
        <v/>
      </c>
      <c r="L9" s="44" t="str">
        <f t="shared" si="0"/>
        <v/>
      </c>
      <c r="M9" s="44" t="str">
        <f t="shared" si="0"/>
        <v/>
      </c>
      <c r="N9" s="44" t="str">
        <f t="shared" si="0"/>
        <v/>
      </c>
      <c r="O9" s="44" t="str">
        <f t="shared" si="0"/>
        <v/>
      </c>
      <c r="P9" s="44" t="str">
        <f t="shared" si="0"/>
        <v/>
      </c>
      <c r="Q9" s="44">
        <f t="shared" si="0"/>
        <v>44317</v>
      </c>
      <c r="R9" s="3"/>
      <c r="S9" s="44" t="str">
        <f t="shared" ref="S9:Y14" si="1">IF(MONTH($S$7)&lt;&gt;MONTH($S$7-(WEEKDAY($S$7,1)-(start_day-1))-IF((WEEKDAY($S$7,1)-(start_day-1))&lt;=0,7,0)+(ROW(S9)-ROW($S$9))*7+(COLUMN(S9)-COLUMN($S$9)+1)),"",$S$7-(WEEKDAY($S$7,1)-(start_day-1))-IF((WEEKDAY($S$7,1)-(start_day-1))&lt;=0,7,0)+(ROW(S9)-ROW($S$9))*7+(COLUMN(S9)-COLUMN($S$9)+1))</f>
        <v/>
      </c>
      <c r="T9" s="44" t="str">
        <f t="shared" si="1"/>
        <v/>
      </c>
      <c r="U9" s="44" t="str">
        <f t="shared" si="1"/>
        <v/>
      </c>
      <c r="V9" s="44" t="str">
        <f t="shared" si="1"/>
        <v/>
      </c>
      <c r="W9" s="44">
        <f t="shared" si="1"/>
        <v>44378</v>
      </c>
      <c r="X9" s="44">
        <f t="shared" si="1"/>
        <v>44379</v>
      </c>
      <c r="Y9" s="44">
        <f t="shared" si="1"/>
        <v>44380</v>
      </c>
    </row>
    <row r="10" spans="1:28" s="4" customFormat="1" ht="9" customHeight="1" x14ac:dyDescent="0.2">
      <c r="A10" s="134"/>
      <c r="B10" s="134"/>
      <c r="C10" s="134"/>
      <c r="D10" s="134"/>
      <c r="E10" s="134"/>
      <c r="F10" s="134"/>
      <c r="G10" s="134"/>
      <c r="H10" s="134"/>
      <c r="I10" s="41"/>
      <c r="J10" s="41"/>
      <c r="K10" s="44">
        <f t="shared" si="0"/>
        <v>44318</v>
      </c>
      <c r="L10" s="44">
        <f t="shared" si="0"/>
        <v>44319</v>
      </c>
      <c r="M10" s="44">
        <f t="shared" si="0"/>
        <v>44320</v>
      </c>
      <c r="N10" s="44">
        <f t="shared" si="0"/>
        <v>44321</v>
      </c>
      <c r="O10" s="44">
        <f t="shared" si="0"/>
        <v>44322</v>
      </c>
      <c r="P10" s="44">
        <f t="shared" si="0"/>
        <v>44323</v>
      </c>
      <c r="Q10" s="44">
        <f t="shared" si="0"/>
        <v>44324</v>
      </c>
      <c r="R10" s="3"/>
      <c r="S10" s="44">
        <f t="shared" si="1"/>
        <v>44381</v>
      </c>
      <c r="T10" s="44">
        <f t="shared" si="1"/>
        <v>44382</v>
      </c>
      <c r="U10" s="44">
        <f t="shared" si="1"/>
        <v>44383</v>
      </c>
      <c r="V10" s="44">
        <f t="shared" si="1"/>
        <v>44384</v>
      </c>
      <c r="W10" s="44">
        <f t="shared" si="1"/>
        <v>44385</v>
      </c>
      <c r="X10" s="44">
        <f t="shared" si="1"/>
        <v>44386</v>
      </c>
      <c r="Y10" s="44">
        <f t="shared" si="1"/>
        <v>44387</v>
      </c>
    </row>
    <row r="11" spans="1:28" s="4" customFormat="1" ht="9" customHeight="1" x14ac:dyDescent="0.2">
      <c r="A11" s="134"/>
      <c r="B11" s="134"/>
      <c r="C11" s="134"/>
      <c r="D11" s="134"/>
      <c r="E11" s="134"/>
      <c r="F11" s="134"/>
      <c r="G11" s="134"/>
      <c r="H11" s="134"/>
      <c r="I11" s="41"/>
      <c r="J11" s="41"/>
      <c r="K11" s="44">
        <f t="shared" si="0"/>
        <v>44325</v>
      </c>
      <c r="L11" s="44">
        <f t="shared" si="0"/>
        <v>44326</v>
      </c>
      <c r="M11" s="44">
        <f t="shared" si="0"/>
        <v>44327</v>
      </c>
      <c r="N11" s="44">
        <f t="shared" si="0"/>
        <v>44328</v>
      </c>
      <c r="O11" s="44">
        <f t="shared" si="0"/>
        <v>44329</v>
      </c>
      <c r="P11" s="44">
        <f t="shared" si="0"/>
        <v>44330</v>
      </c>
      <c r="Q11" s="44">
        <f t="shared" si="0"/>
        <v>44331</v>
      </c>
      <c r="R11" s="3"/>
      <c r="S11" s="44">
        <f t="shared" si="1"/>
        <v>44388</v>
      </c>
      <c r="T11" s="44">
        <f t="shared" si="1"/>
        <v>44389</v>
      </c>
      <c r="U11" s="44">
        <f t="shared" si="1"/>
        <v>44390</v>
      </c>
      <c r="V11" s="44">
        <f t="shared" si="1"/>
        <v>44391</v>
      </c>
      <c r="W11" s="44">
        <f t="shared" si="1"/>
        <v>44392</v>
      </c>
      <c r="X11" s="44">
        <f t="shared" si="1"/>
        <v>44393</v>
      </c>
      <c r="Y11" s="44">
        <f t="shared" si="1"/>
        <v>44394</v>
      </c>
    </row>
    <row r="12" spans="1:28" s="4" customFormat="1" ht="9" customHeight="1" x14ac:dyDescent="0.2">
      <c r="A12" s="134"/>
      <c r="B12" s="134"/>
      <c r="C12" s="134"/>
      <c r="D12" s="134"/>
      <c r="E12" s="134"/>
      <c r="F12" s="134"/>
      <c r="G12" s="134"/>
      <c r="H12" s="134"/>
      <c r="I12" s="41"/>
      <c r="J12" s="41"/>
      <c r="K12" s="44">
        <f t="shared" si="0"/>
        <v>44332</v>
      </c>
      <c r="L12" s="44">
        <f t="shared" si="0"/>
        <v>44333</v>
      </c>
      <c r="M12" s="44">
        <f t="shared" si="0"/>
        <v>44334</v>
      </c>
      <c r="N12" s="44">
        <f t="shared" si="0"/>
        <v>44335</v>
      </c>
      <c r="O12" s="44">
        <f t="shared" si="0"/>
        <v>44336</v>
      </c>
      <c r="P12" s="44">
        <f t="shared" si="0"/>
        <v>44337</v>
      </c>
      <c r="Q12" s="44">
        <f t="shared" si="0"/>
        <v>44338</v>
      </c>
      <c r="R12" s="3"/>
      <c r="S12" s="44">
        <f t="shared" si="1"/>
        <v>44395</v>
      </c>
      <c r="T12" s="44">
        <f t="shared" si="1"/>
        <v>44396</v>
      </c>
      <c r="U12" s="44">
        <f t="shared" si="1"/>
        <v>44397</v>
      </c>
      <c r="V12" s="44">
        <f t="shared" si="1"/>
        <v>44398</v>
      </c>
      <c r="W12" s="44">
        <f t="shared" si="1"/>
        <v>44399</v>
      </c>
      <c r="X12" s="44">
        <f t="shared" si="1"/>
        <v>44400</v>
      </c>
      <c r="Y12" s="44">
        <f t="shared" si="1"/>
        <v>44401</v>
      </c>
    </row>
    <row r="13" spans="1:28" s="4" customFormat="1" ht="9" customHeight="1" x14ac:dyDescent="0.2">
      <c r="A13" s="134"/>
      <c r="B13" s="134"/>
      <c r="C13" s="134"/>
      <c r="D13" s="134"/>
      <c r="E13" s="134"/>
      <c r="F13" s="134"/>
      <c r="G13" s="134"/>
      <c r="H13" s="134"/>
      <c r="I13" s="41"/>
      <c r="J13" s="41"/>
      <c r="K13" s="44">
        <f t="shared" si="0"/>
        <v>44339</v>
      </c>
      <c r="L13" s="44">
        <f t="shared" si="0"/>
        <v>44340</v>
      </c>
      <c r="M13" s="44">
        <f t="shared" si="0"/>
        <v>44341</v>
      </c>
      <c r="N13" s="44">
        <f t="shared" si="0"/>
        <v>44342</v>
      </c>
      <c r="O13" s="44">
        <f t="shared" si="0"/>
        <v>44343</v>
      </c>
      <c r="P13" s="44">
        <f t="shared" si="0"/>
        <v>44344</v>
      </c>
      <c r="Q13" s="44">
        <f t="shared" si="0"/>
        <v>44345</v>
      </c>
      <c r="R13" s="3"/>
      <c r="S13" s="44">
        <f t="shared" si="1"/>
        <v>44402</v>
      </c>
      <c r="T13" s="44">
        <f t="shared" si="1"/>
        <v>44403</v>
      </c>
      <c r="U13" s="44">
        <f t="shared" si="1"/>
        <v>44404</v>
      </c>
      <c r="V13" s="44">
        <f t="shared" si="1"/>
        <v>44405</v>
      </c>
      <c r="W13" s="44">
        <f t="shared" si="1"/>
        <v>44406</v>
      </c>
      <c r="X13" s="44">
        <f t="shared" si="1"/>
        <v>44407</v>
      </c>
      <c r="Y13" s="44">
        <f t="shared" si="1"/>
        <v>44408</v>
      </c>
    </row>
    <row r="14" spans="1:28" s="5" customFormat="1" ht="9" customHeight="1" x14ac:dyDescent="0.2">
      <c r="A14" s="39"/>
      <c r="B14" s="39"/>
      <c r="C14" s="39"/>
      <c r="D14" s="39"/>
      <c r="E14" s="39"/>
      <c r="F14" s="39"/>
      <c r="G14" s="39"/>
      <c r="H14" s="39"/>
      <c r="I14" s="40"/>
      <c r="J14" s="40"/>
      <c r="K14" s="44">
        <f t="shared" si="0"/>
        <v>44346</v>
      </c>
      <c r="L14" s="44">
        <f t="shared" si="0"/>
        <v>44347</v>
      </c>
      <c r="M14" s="44" t="str">
        <f t="shared" si="0"/>
        <v/>
      </c>
      <c r="N14" s="44" t="str">
        <f t="shared" si="0"/>
        <v/>
      </c>
      <c r="O14" s="44" t="str">
        <f t="shared" si="0"/>
        <v/>
      </c>
      <c r="P14" s="44" t="str">
        <f t="shared" si="0"/>
        <v/>
      </c>
      <c r="Q14" s="44" t="str">
        <f t="shared" si="0"/>
        <v/>
      </c>
      <c r="R14" s="19"/>
      <c r="S14" s="44" t="str">
        <f t="shared" si="1"/>
        <v/>
      </c>
      <c r="T14" s="44" t="str">
        <f t="shared" si="1"/>
        <v/>
      </c>
      <c r="U14" s="44" t="str">
        <f t="shared" si="1"/>
        <v/>
      </c>
      <c r="V14" s="44" t="str">
        <f t="shared" si="1"/>
        <v/>
      </c>
      <c r="W14" s="44" t="str">
        <f t="shared" si="1"/>
        <v/>
      </c>
      <c r="X14" s="44" t="str">
        <f t="shared" si="1"/>
        <v/>
      </c>
      <c r="Y14" s="44" t="str">
        <f t="shared" si="1"/>
        <v/>
      </c>
      <c r="Z14" s="20"/>
    </row>
    <row r="15" spans="1:28" s="1" customFormat="1" ht="21" customHeight="1" x14ac:dyDescent="0.2">
      <c r="A15" s="122">
        <f>A16</f>
        <v>44346</v>
      </c>
      <c r="B15" s="123"/>
      <c r="C15" s="123">
        <f>C16</f>
        <v>44347</v>
      </c>
      <c r="D15" s="123"/>
      <c r="E15" s="123">
        <f>E16</f>
        <v>44348</v>
      </c>
      <c r="F15" s="123"/>
      <c r="G15" s="123">
        <f>G16</f>
        <v>44349</v>
      </c>
      <c r="H15" s="123"/>
      <c r="I15" s="123">
        <f>I16</f>
        <v>44350</v>
      </c>
      <c r="J15" s="123"/>
      <c r="K15" s="123">
        <f>K16</f>
        <v>44351</v>
      </c>
      <c r="L15" s="123"/>
      <c r="M15" s="123"/>
      <c r="N15" s="123"/>
      <c r="O15" s="123"/>
      <c r="P15" s="123"/>
      <c r="Q15" s="123"/>
      <c r="R15" s="123"/>
      <c r="S15" s="123">
        <f>S16</f>
        <v>44352</v>
      </c>
      <c r="T15" s="123"/>
      <c r="U15" s="123"/>
      <c r="V15" s="123"/>
      <c r="W15" s="123"/>
      <c r="X15" s="123"/>
      <c r="Y15" s="123"/>
      <c r="Z15" s="125"/>
    </row>
    <row r="16" spans="1:28" s="1" customFormat="1" ht="18.75" x14ac:dyDescent="0.2">
      <c r="A16" s="42">
        <f>$A$7-(WEEKDAY($A$7,1)-(start_day-1))-IF((WEEKDAY($A$7,1)-(start_day-1))&lt;=0,7,0)+1</f>
        <v>44346</v>
      </c>
      <c r="B16" s="12"/>
      <c r="C16" s="43">
        <f>A16+1</f>
        <v>44347</v>
      </c>
      <c r="D16" s="11"/>
      <c r="E16" s="43">
        <f>C16+1</f>
        <v>44348</v>
      </c>
      <c r="F16" s="11"/>
      <c r="G16" s="43">
        <f>E16+1</f>
        <v>44349</v>
      </c>
      <c r="H16" s="11"/>
      <c r="I16" s="43">
        <f>G16+1</f>
        <v>44350</v>
      </c>
      <c r="J16" s="11"/>
      <c r="K16" s="82">
        <f>I16+1</f>
        <v>44351</v>
      </c>
      <c r="L16" s="83"/>
      <c r="M16" s="84"/>
      <c r="N16" s="84"/>
      <c r="O16" s="84"/>
      <c r="P16" s="84"/>
      <c r="Q16" s="84"/>
      <c r="R16" s="85"/>
      <c r="S16" s="86">
        <f>K16+1</f>
        <v>44352</v>
      </c>
      <c r="T16" s="87"/>
      <c r="U16" s="88"/>
      <c r="V16" s="88"/>
      <c r="W16" s="88"/>
      <c r="X16" s="88"/>
      <c r="Y16" s="88"/>
      <c r="Z16" s="89"/>
    </row>
    <row r="17" spans="1:27" s="1" customFormat="1" ht="42.75" customHeight="1" x14ac:dyDescent="0.2">
      <c r="A17" s="79"/>
      <c r="B17" s="80"/>
      <c r="C17" s="91"/>
      <c r="D17" s="92"/>
      <c r="E17" s="154" t="s">
        <v>67</v>
      </c>
      <c r="F17" s="155"/>
      <c r="G17" s="178" t="s">
        <v>76</v>
      </c>
      <c r="H17" s="179"/>
      <c r="I17" s="91"/>
      <c r="J17" s="92"/>
      <c r="K17" s="195" t="s">
        <v>65</v>
      </c>
      <c r="L17" s="196"/>
      <c r="M17" s="196"/>
      <c r="N17" s="196"/>
      <c r="O17" s="196"/>
      <c r="P17" s="196"/>
      <c r="Q17" s="196"/>
      <c r="R17" s="197"/>
      <c r="S17" s="79"/>
      <c r="T17" s="80"/>
      <c r="U17" s="80"/>
      <c r="V17" s="80"/>
      <c r="W17" s="80"/>
      <c r="X17" s="80"/>
      <c r="Y17" s="80"/>
      <c r="Z17" s="81"/>
    </row>
    <row r="18" spans="1:27" s="1" customFormat="1" x14ac:dyDescent="0.2">
      <c r="A18" s="79"/>
      <c r="B18" s="80"/>
      <c r="C18" s="91"/>
      <c r="D18" s="92"/>
      <c r="G18" s="91"/>
      <c r="H18" s="92"/>
      <c r="I18" s="91"/>
      <c r="J18" s="92"/>
      <c r="K18" s="91"/>
      <c r="L18" s="98"/>
      <c r="M18" s="98"/>
      <c r="N18" s="98"/>
      <c r="O18" s="98"/>
      <c r="P18" s="98"/>
      <c r="Q18" s="98"/>
      <c r="R18" s="92"/>
      <c r="S18" s="79"/>
      <c r="T18" s="80"/>
      <c r="U18" s="80"/>
      <c r="V18" s="80"/>
      <c r="W18" s="80"/>
      <c r="X18" s="80"/>
      <c r="Y18" s="80"/>
      <c r="Z18" s="81"/>
    </row>
    <row r="19" spans="1:27" s="1" customFormat="1" ht="39.75" customHeight="1" x14ac:dyDescent="0.2">
      <c r="A19" s="79"/>
      <c r="B19" s="80"/>
      <c r="C19" s="91"/>
      <c r="D19" s="92"/>
      <c r="E19" s="140" t="s">
        <v>33</v>
      </c>
      <c r="F19" s="141"/>
      <c r="G19" s="142" t="s">
        <v>49</v>
      </c>
      <c r="H19" s="143"/>
      <c r="I19" s="144" t="s">
        <v>30</v>
      </c>
      <c r="J19" s="145"/>
      <c r="K19" s="146" t="s">
        <v>26</v>
      </c>
      <c r="L19" s="147"/>
      <c r="M19" s="147"/>
      <c r="N19" s="147"/>
      <c r="O19" s="147"/>
      <c r="P19" s="147"/>
      <c r="Q19" s="147"/>
      <c r="R19" s="148"/>
      <c r="S19" s="79"/>
      <c r="T19" s="80"/>
      <c r="U19" s="80"/>
      <c r="V19" s="80"/>
      <c r="W19" s="80"/>
      <c r="X19" s="80"/>
      <c r="Y19" s="80"/>
      <c r="Z19" s="81"/>
    </row>
    <row r="20" spans="1:27" s="1" customFormat="1" ht="39.75" customHeight="1" x14ac:dyDescent="0.2">
      <c r="A20" s="79"/>
      <c r="B20" s="80"/>
      <c r="C20" s="91"/>
      <c r="D20" s="92"/>
      <c r="E20" s="178" t="s">
        <v>77</v>
      </c>
      <c r="F20" s="179"/>
      <c r="G20" s="91"/>
      <c r="H20" s="92"/>
      <c r="I20" s="91"/>
      <c r="J20" s="92"/>
      <c r="K20" s="138" t="s">
        <v>72</v>
      </c>
      <c r="L20" s="167"/>
      <c r="M20" s="167"/>
      <c r="N20" s="167"/>
      <c r="O20" s="167"/>
      <c r="P20" s="167"/>
      <c r="Q20" s="167"/>
      <c r="R20" s="139"/>
      <c r="S20" s="79"/>
      <c r="T20" s="80"/>
      <c r="U20" s="80"/>
      <c r="V20" s="80"/>
      <c r="W20" s="80"/>
      <c r="X20" s="80"/>
      <c r="Y20" s="80"/>
      <c r="Z20" s="81"/>
    </row>
    <row r="21" spans="1:27" s="2" customFormat="1" ht="13.15" customHeight="1" x14ac:dyDescent="0.2">
      <c r="A21" s="76"/>
      <c r="B21" s="77"/>
      <c r="C21" s="96"/>
      <c r="D21" s="97"/>
      <c r="E21" s="96"/>
      <c r="F21" s="97"/>
      <c r="G21" s="96"/>
      <c r="H21" s="97"/>
      <c r="I21" s="96"/>
      <c r="J21" s="97"/>
      <c r="K21" s="96"/>
      <c r="L21" s="99"/>
      <c r="M21" s="99"/>
      <c r="N21" s="99"/>
      <c r="O21" s="99"/>
      <c r="P21" s="99"/>
      <c r="Q21" s="99"/>
      <c r="R21" s="97"/>
      <c r="S21" s="76"/>
      <c r="T21" s="77"/>
      <c r="U21" s="77"/>
      <c r="V21" s="77"/>
      <c r="W21" s="77"/>
      <c r="X21" s="77"/>
      <c r="Y21" s="77"/>
      <c r="Z21" s="78"/>
      <c r="AA21" s="1"/>
    </row>
    <row r="22" spans="1:27" s="1" customFormat="1" ht="18.75" x14ac:dyDescent="0.2">
      <c r="A22" s="42">
        <f>S16+1</f>
        <v>44353</v>
      </c>
      <c r="B22" s="12"/>
      <c r="C22" s="49">
        <f>A22+1</f>
        <v>44354</v>
      </c>
      <c r="D22" s="50"/>
      <c r="E22" s="43">
        <f>C22+1</f>
        <v>44355</v>
      </c>
      <c r="F22" s="11"/>
      <c r="G22" s="43">
        <f>E22+1</f>
        <v>44356</v>
      </c>
      <c r="H22" s="11"/>
      <c r="I22" s="43">
        <f>G22+1</f>
        <v>44357</v>
      </c>
      <c r="J22" s="11"/>
      <c r="K22" s="82">
        <f>I22+1</f>
        <v>44358</v>
      </c>
      <c r="L22" s="83"/>
      <c r="M22" s="84"/>
      <c r="N22" s="84"/>
      <c r="O22" s="84"/>
      <c r="P22" s="84"/>
      <c r="Q22" s="84"/>
      <c r="R22" s="85"/>
      <c r="S22" s="86">
        <f>K22+1</f>
        <v>44359</v>
      </c>
      <c r="T22" s="87"/>
      <c r="U22" s="88"/>
      <c r="V22" s="88"/>
      <c r="W22" s="88"/>
      <c r="X22" s="88"/>
      <c r="Y22" s="88"/>
      <c r="Z22" s="89"/>
    </row>
    <row r="23" spans="1:27" s="1" customFormat="1" ht="52.5" customHeight="1" x14ac:dyDescent="0.2">
      <c r="A23" s="79"/>
      <c r="B23" s="80"/>
      <c r="C23" s="93"/>
      <c r="D23" s="95"/>
      <c r="E23" s="201" t="s">
        <v>57</v>
      </c>
      <c r="F23" s="202"/>
      <c r="G23" s="201" t="s">
        <v>81</v>
      </c>
      <c r="H23" s="202"/>
      <c r="I23" s="182" t="s">
        <v>95</v>
      </c>
      <c r="J23" s="183"/>
      <c r="K23" s="138" t="s">
        <v>71</v>
      </c>
      <c r="L23" s="167"/>
      <c r="M23" s="167"/>
      <c r="N23" s="167"/>
      <c r="O23" s="167"/>
      <c r="P23" s="167"/>
      <c r="Q23" s="167"/>
      <c r="R23" s="139"/>
      <c r="S23" s="79"/>
      <c r="T23" s="80"/>
      <c r="U23" s="80"/>
      <c r="V23" s="80"/>
      <c r="W23" s="80"/>
      <c r="X23" s="80"/>
      <c r="Y23" s="80"/>
      <c r="Z23" s="81"/>
    </row>
    <row r="24" spans="1:27" s="1" customFormat="1" ht="57.75" customHeight="1" x14ac:dyDescent="0.2">
      <c r="A24" s="79"/>
      <c r="B24" s="80"/>
      <c r="C24" s="93"/>
      <c r="D24" s="95"/>
      <c r="E24" s="152" t="s">
        <v>34</v>
      </c>
      <c r="F24" s="153"/>
      <c r="G24" s="178" t="s">
        <v>76</v>
      </c>
      <c r="H24" s="179"/>
      <c r="I24" s="156" t="s">
        <v>31</v>
      </c>
      <c r="J24" s="157"/>
      <c r="K24" s="110" t="s">
        <v>28</v>
      </c>
      <c r="L24" s="137"/>
      <c r="M24" s="137"/>
      <c r="N24" s="137"/>
      <c r="O24" s="137"/>
      <c r="P24" s="137"/>
      <c r="Q24" s="137"/>
      <c r="R24" s="112"/>
      <c r="S24" s="79"/>
      <c r="T24" s="80"/>
      <c r="U24" s="80"/>
      <c r="V24" s="80"/>
      <c r="W24" s="80"/>
      <c r="X24" s="80"/>
      <c r="Y24" s="80"/>
      <c r="Z24" s="81"/>
    </row>
    <row r="25" spans="1:27" s="1" customFormat="1" ht="67.5" customHeight="1" x14ac:dyDescent="0.2">
      <c r="A25" s="79"/>
      <c r="B25" s="80"/>
      <c r="C25" s="93"/>
      <c r="D25" s="95"/>
      <c r="E25" s="138" t="s">
        <v>75</v>
      </c>
      <c r="F25" s="139"/>
      <c r="G25" s="168" t="s">
        <v>96</v>
      </c>
      <c r="H25" s="169"/>
      <c r="I25" s="182" t="s">
        <v>68</v>
      </c>
      <c r="J25" s="183"/>
      <c r="K25" s="219" t="s">
        <v>98</v>
      </c>
      <c r="L25" s="220"/>
      <c r="M25" s="220"/>
      <c r="N25" s="220"/>
      <c r="O25" s="220"/>
      <c r="P25" s="220"/>
      <c r="Q25" s="220"/>
      <c r="R25" s="221"/>
      <c r="S25" s="79"/>
      <c r="T25" s="80"/>
      <c r="U25" s="80"/>
      <c r="V25" s="80"/>
      <c r="W25" s="80"/>
      <c r="X25" s="80"/>
      <c r="Y25" s="80"/>
      <c r="Z25" s="81"/>
    </row>
    <row r="26" spans="1:27" s="1" customFormat="1" ht="42" customHeight="1" x14ac:dyDescent="0.2">
      <c r="A26" s="79"/>
      <c r="B26" s="80"/>
      <c r="C26" s="93"/>
      <c r="D26" s="95"/>
      <c r="E26" s="149"/>
      <c r="F26" s="150"/>
      <c r="G26" s="149"/>
      <c r="H26" s="150"/>
      <c r="I26" s="149"/>
      <c r="J26" s="150"/>
      <c r="K26" s="149" t="s">
        <v>101</v>
      </c>
      <c r="L26" s="151"/>
      <c r="M26" s="217"/>
      <c r="N26" s="217"/>
      <c r="O26" s="217"/>
      <c r="P26" s="217"/>
      <c r="Q26" s="217"/>
      <c r="R26" s="218"/>
      <c r="S26" s="79"/>
      <c r="T26" s="80"/>
      <c r="U26" s="80"/>
      <c r="V26" s="80"/>
      <c r="W26" s="80"/>
      <c r="X26" s="80"/>
      <c r="Y26" s="80"/>
      <c r="Z26" s="81"/>
    </row>
    <row r="27" spans="1:27" s="2" customFormat="1" ht="13.15" customHeight="1" x14ac:dyDescent="0.2">
      <c r="A27" s="76"/>
      <c r="B27" s="77"/>
      <c r="C27" s="117"/>
      <c r="D27" s="118"/>
      <c r="E27" s="96"/>
      <c r="F27" s="97"/>
      <c r="G27" s="96"/>
      <c r="H27" s="97"/>
      <c r="I27" s="96"/>
      <c r="J27" s="97"/>
      <c r="K27" s="96"/>
      <c r="L27" s="99"/>
      <c r="M27" s="99"/>
      <c r="N27" s="99"/>
      <c r="O27" s="99"/>
      <c r="P27" s="99"/>
      <c r="Q27" s="99"/>
      <c r="R27" s="97"/>
      <c r="S27" s="76"/>
      <c r="T27" s="77"/>
      <c r="U27" s="77"/>
      <c r="V27" s="77"/>
      <c r="W27" s="77"/>
      <c r="X27" s="77"/>
      <c r="Y27" s="77"/>
      <c r="Z27" s="78"/>
      <c r="AA27" s="1"/>
    </row>
    <row r="28" spans="1:27" s="1" customFormat="1" ht="18.75" x14ac:dyDescent="0.2">
      <c r="A28" s="42">
        <f>S22+1</f>
        <v>44360</v>
      </c>
      <c r="B28" s="12"/>
      <c r="C28" s="49">
        <f>A28+1</f>
        <v>44361</v>
      </c>
      <c r="D28" s="50"/>
      <c r="E28" s="43">
        <f>C28+1</f>
        <v>44362</v>
      </c>
      <c r="F28" s="11"/>
      <c r="G28" s="43">
        <f>E28+1</f>
        <v>44363</v>
      </c>
      <c r="H28" s="11"/>
      <c r="I28" s="43">
        <f>G28+1</f>
        <v>44364</v>
      </c>
      <c r="J28" s="11"/>
      <c r="K28" s="82">
        <f>I28+1</f>
        <v>44365</v>
      </c>
      <c r="L28" s="83"/>
      <c r="M28" s="84"/>
      <c r="N28" s="84"/>
      <c r="O28" s="84"/>
      <c r="P28" s="84"/>
      <c r="Q28" s="84"/>
      <c r="R28" s="85"/>
      <c r="S28" s="86">
        <f>K28+1</f>
        <v>44366</v>
      </c>
      <c r="T28" s="87"/>
      <c r="U28" s="88"/>
      <c r="V28" s="88"/>
      <c r="W28" s="88"/>
      <c r="X28" s="88"/>
      <c r="Y28" s="88"/>
      <c r="Z28" s="89"/>
    </row>
    <row r="29" spans="1:27" s="1" customFormat="1" ht="32.25" customHeight="1" x14ac:dyDescent="0.2">
      <c r="A29" s="79"/>
      <c r="B29" s="80"/>
      <c r="C29" s="93"/>
      <c r="D29" s="95"/>
      <c r="E29" s="105" t="s">
        <v>91</v>
      </c>
      <c r="F29" s="106"/>
      <c r="G29" s="91"/>
      <c r="H29" s="92"/>
      <c r="I29" s="91"/>
      <c r="J29" s="92"/>
      <c r="K29" s="91"/>
      <c r="L29" s="98"/>
      <c r="M29" s="98"/>
      <c r="N29" s="98"/>
      <c r="O29" s="98"/>
      <c r="P29" s="98"/>
      <c r="Q29" s="98"/>
      <c r="R29" s="92"/>
      <c r="S29" s="79"/>
      <c r="T29" s="80"/>
      <c r="U29" s="80"/>
      <c r="V29" s="80"/>
      <c r="W29" s="80"/>
      <c r="X29" s="80"/>
      <c r="Y29" s="80"/>
      <c r="Z29" s="81"/>
    </row>
    <row r="30" spans="1:27" s="1" customFormat="1" ht="77.25" customHeight="1" x14ac:dyDescent="0.2">
      <c r="A30" s="79"/>
      <c r="B30" s="80"/>
      <c r="C30" s="93"/>
      <c r="D30" s="95"/>
      <c r="E30" s="138" t="s">
        <v>43</v>
      </c>
      <c r="F30" s="139"/>
      <c r="G30" s="178" t="s">
        <v>76</v>
      </c>
      <c r="H30" s="179"/>
      <c r="I30" s="168" t="s">
        <v>97</v>
      </c>
      <c r="J30" s="169"/>
      <c r="K30" s="103" t="s">
        <v>29</v>
      </c>
      <c r="L30" s="172"/>
      <c r="M30" s="172"/>
      <c r="N30" s="172"/>
      <c r="O30" s="172"/>
      <c r="P30" s="172"/>
      <c r="Q30" s="172"/>
      <c r="R30" s="104"/>
      <c r="S30" s="79"/>
      <c r="T30" s="80"/>
      <c r="U30" s="80"/>
      <c r="V30" s="80"/>
      <c r="W30" s="80"/>
      <c r="X30" s="80"/>
      <c r="Y30" s="80"/>
      <c r="Z30" s="81"/>
    </row>
    <row r="31" spans="1:27" s="1" customFormat="1" ht="61.5" customHeight="1" x14ac:dyDescent="0.2">
      <c r="A31" s="79"/>
      <c r="B31" s="80"/>
      <c r="C31" s="93"/>
      <c r="D31" s="95"/>
      <c r="E31" s="105" t="s">
        <v>60</v>
      </c>
      <c r="F31" s="106"/>
      <c r="G31" s="105" t="s">
        <v>60</v>
      </c>
      <c r="H31" s="106"/>
      <c r="I31" s="105" t="s">
        <v>60</v>
      </c>
      <c r="J31" s="106"/>
      <c r="K31" s="105" t="s">
        <v>60</v>
      </c>
      <c r="L31" s="107"/>
      <c r="M31" s="107"/>
      <c r="N31" s="107"/>
      <c r="O31" s="107"/>
      <c r="P31" s="107"/>
      <c r="Q31" s="107"/>
      <c r="R31" s="106"/>
      <c r="S31" s="79"/>
      <c r="T31" s="80"/>
      <c r="U31" s="80"/>
      <c r="V31" s="80"/>
      <c r="W31" s="80"/>
      <c r="X31" s="80"/>
      <c r="Y31" s="80"/>
      <c r="Z31" s="81"/>
    </row>
    <row r="32" spans="1:27" s="1" customFormat="1" ht="32.25" customHeight="1" x14ac:dyDescent="0.2">
      <c r="A32" s="79"/>
      <c r="B32" s="80"/>
      <c r="C32" s="93"/>
      <c r="D32" s="95"/>
      <c r="E32" s="154" t="s">
        <v>67</v>
      </c>
      <c r="F32" s="155"/>
      <c r="G32" s="91"/>
      <c r="H32" s="92"/>
      <c r="I32" s="91"/>
      <c r="J32" s="92"/>
      <c r="K32" s="195" t="s">
        <v>65</v>
      </c>
      <c r="L32" s="196"/>
      <c r="M32" s="196"/>
      <c r="N32" s="196"/>
      <c r="O32" s="196"/>
      <c r="P32" s="196"/>
      <c r="Q32" s="196"/>
      <c r="R32" s="197"/>
      <c r="S32" s="79"/>
      <c r="T32" s="80"/>
      <c r="U32" s="80"/>
      <c r="V32" s="80"/>
      <c r="W32" s="80"/>
      <c r="X32" s="80"/>
      <c r="Y32" s="80"/>
      <c r="Z32" s="81"/>
    </row>
    <row r="33" spans="1:27" s="2" customFormat="1" x14ac:dyDescent="0.2">
      <c r="A33" s="76"/>
      <c r="B33" s="77"/>
      <c r="C33" s="117"/>
      <c r="D33" s="118"/>
      <c r="E33" s="96"/>
      <c r="F33" s="97"/>
      <c r="G33" s="96"/>
      <c r="H33" s="97"/>
      <c r="I33" s="96"/>
      <c r="J33" s="97"/>
      <c r="K33" s="96"/>
      <c r="L33" s="99"/>
      <c r="M33" s="99"/>
      <c r="N33" s="99"/>
      <c r="O33" s="99"/>
      <c r="P33" s="99"/>
      <c r="Q33" s="99"/>
      <c r="R33" s="97"/>
      <c r="S33" s="76"/>
      <c r="T33" s="77"/>
      <c r="U33" s="77"/>
      <c r="V33" s="77"/>
      <c r="W33" s="77"/>
      <c r="X33" s="77"/>
      <c r="Y33" s="77"/>
      <c r="Z33" s="78"/>
      <c r="AA33" s="1"/>
    </row>
    <row r="34" spans="1:27" s="1" customFormat="1" ht="18.75" x14ac:dyDescent="0.2">
      <c r="A34" s="42">
        <f>S28+1</f>
        <v>44367</v>
      </c>
      <c r="B34" s="12"/>
      <c r="C34" s="43">
        <f>A34+1</f>
        <v>44368</v>
      </c>
      <c r="D34" s="11"/>
      <c r="E34" s="43">
        <f>C34+1</f>
        <v>44369</v>
      </c>
      <c r="F34" s="11"/>
      <c r="G34" s="43">
        <f>E34+1</f>
        <v>44370</v>
      </c>
      <c r="H34" s="11"/>
      <c r="I34" s="43">
        <f>G34+1</f>
        <v>44371</v>
      </c>
      <c r="J34" s="11"/>
      <c r="K34" s="82">
        <f>I34+1</f>
        <v>44372</v>
      </c>
      <c r="L34" s="83"/>
      <c r="M34" s="84"/>
      <c r="N34" s="84"/>
      <c r="O34" s="84"/>
      <c r="P34" s="84"/>
      <c r="Q34" s="84"/>
      <c r="R34" s="85"/>
      <c r="S34" s="86">
        <f>K34+1</f>
        <v>44373</v>
      </c>
      <c r="T34" s="87"/>
      <c r="U34" s="88"/>
      <c r="V34" s="88"/>
      <c r="W34" s="88"/>
      <c r="X34" s="88"/>
      <c r="Y34" s="88"/>
      <c r="Z34" s="89"/>
    </row>
    <row r="35" spans="1:27" s="1" customFormat="1" x14ac:dyDescent="0.2">
      <c r="A35" s="79"/>
      <c r="B35" s="80"/>
      <c r="C35" s="91"/>
      <c r="D35" s="92"/>
      <c r="E35" s="91"/>
      <c r="F35" s="92"/>
      <c r="G35" s="91"/>
      <c r="H35" s="92"/>
      <c r="I35" s="91"/>
      <c r="J35" s="92"/>
      <c r="K35" s="91"/>
      <c r="L35" s="98"/>
      <c r="M35" s="98"/>
      <c r="N35" s="98"/>
      <c r="O35" s="98"/>
      <c r="P35" s="98"/>
      <c r="Q35" s="98"/>
      <c r="R35" s="92"/>
      <c r="S35" s="79"/>
      <c r="T35" s="80"/>
      <c r="U35" s="80"/>
      <c r="V35" s="80"/>
      <c r="W35" s="80"/>
      <c r="X35" s="80"/>
      <c r="Y35" s="80"/>
      <c r="Z35" s="81"/>
    </row>
    <row r="36" spans="1:27" s="1" customFormat="1" ht="30" customHeight="1" x14ac:dyDescent="0.2">
      <c r="A36" s="79"/>
      <c r="B36" s="80"/>
      <c r="C36" s="108" t="s">
        <v>32</v>
      </c>
      <c r="D36" s="109"/>
      <c r="E36" s="138" t="s">
        <v>75</v>
      </c>
      <c r="F36" s="139"/>
      <c r="G36" s="178" t="s">
        <v>76</v>
      </c>
      <c r="H36" s="179"/>
      <c r="I36" s="184" t="s">
        <v>50</v>
      </c>
      <c r="J36" s="185"/>
      <c r="K36" s="110" t="s">
        <v>28</v>
      </c>
      <c r="L36" s="137"/>
      <c r="M36" s="137"/>
      <c r="N36" s="137"/>
      <c r="O36" s="137"/>
      <c r="P36" s="137"/>
      <c r="Q36" s="137"/>
      <c r="R36" s="112"/>
      <c r="S36" s="79"/>
      <c r="T36" s="80"/>
      <c r="U36" s="80"/>
      <c r="V36" s="80"/>
      <c r="W36" s="80"/>
      <c r="X36" s="80"/>
      <c r="Y36" s="80"/>
      <c r="Z36" s="81"/>
    </row>
    <row r="37" spans="1:27" s="1" customFormat="1" ht="62.25" customHeight="1" x14ac:dyDescent="0.2">
      <c r="A37" s="79"/>
      <c r="B37" s="80"/>
      <c r="C37" s="201"/>
      <c r="D37" s="202"/>
      <c r="E37" s="201"/>
      <c r="F37" s="202"/>
      <c r="G37" s="91"/>
      <c r="H37" s="92"/>
      <c r="I37" s="168" t="s">
        <v>97</v>
      </c>
      <c r="J37" s="169"/>
      <c r="K37" s="222" t="s">
        <v>100</v>
      </c>
      <c r="L37" s="223"/>
      <c r="M37" s="223"/>
      <c r="N37" s="223"/>
      <c r="O37" s="223"/>
      <c r="P37" s="223"/>
      <c r="Q37" s="223"/>
      <c r="R37" s="224"/>
      <c r="S37" s="79"/>
      <c r="T37" s="80"/>
      <c r="U37" s="80"/>
      <c r="V37" s="80"/>
      <c r="W37" s="80"/>
      <c r="X37" s="80"/>
      <c r="Y37" s="80"/>
      <c r="Z37" s="81"/>
    </row>
    <row r="38" spans="1:27" s="1" customFormat="1" ht="61.5" customHeight="1" x14ac:dyDescent="0.2">
      <c r="A38" s="79"/>
      <c r="B38" s="80"/>
      <c r="C38" s="149"/>
      <c r="D38" s="150"/>
      <c r="E38" s="149"/>
      <c r="F38" s="150"/>
      <c r="G38" s="149"/>
      <c r="H38" s="150"/>
      <c r="I38" s="149"/>
      <c r="J38" s="150"/>
      <c r="K38" s="149" t="s">
        <v>89</v>
      </c>
      <c r="L38" s="161"/>
      <c r="M38" s="161"/>
      <c r="N38" s="161"/>
      <c r="O38" s="161"/>
      <c r="P38" s="161"/>
      <c r="Q38" s="161"/>
      <c r="R38" s="150"/>
      <c r="S38" s="79"/>
      <c r="T38" s="80"/>
      <c r="U38" s="80"/>
      <c r="V38" s="80"/>
      <c r="W38" s="80"/>
      <c r="X38" s="80"/>
      <c r="Y38" s="80"/>
      <c r="Z38" s="81"/>
    </row>
    <row r="39" spans="1:27" s="2" customFormat="1" x14ac:dyDescent="0.2">
      <c r="A39" s="76"/>
      <c r="B39" s="77"/>
      <c r="C39" s="96"/>
      <c r="D39" s="97"/>
      <c r="E39" s="96"/>
      <c r="F39" s="97"/>
      <c r="G39" s="96"/>
      <c r="H39" s="97"/>
      <c r="I39" s="96"/>
      <c r="J39" s="97"/>
      <c r="K39" s="96"/>
      <c r="L39" s="99"/>
      <c r="M39" s="99"/>
      <c r="N39" s="99"/>
      <c r="O39" s="99"/>
      <c r="P39" s="99"/>
      <c r="Q39" s="99"/>
      <c r="R39" s="97"/>
      <c r="S39" s="76"/>
      <c r="T39" s="77"/>
      <c r="U39" s="77"/>
      <c r="V39" s="77"/>
      <c r="W39" s="77"/>
      <c r="X39" s="77"/>
      <c r="Y39" s="77"/>
      <c r="Z39" s="78"/>
      <c r="AA39" s="1"/>
    </row>
    <row r="40" spans="1:27" s="1" customFormat="1" ht="18.75" x14ac:dyDescent="0.2">
      <c r="A40" s="42">
        <f>S34+1</f>
        <v>44374</v>
      </c>
      <c r="B40" s="12"/>
      <c r="C40" s="43">
        <f>A40+1</f>
        <v>44375</v>
      </c>
      <c r="D40" s="11"/>
      <c r="E40" s="43">
        <f>C40+1</f>
        <v>44376</v>
      </c>
      <c r="F40" s="11"/>
      <c r="G40" s="43">
        <f>E40+1</f>
        <v>44377</v>
      </c>
      <c r="H40" s="11"/>
      <c r="I40" s="43">
        <f>G40+1</f>
        <v>44378</v>
      </c>
      <c r="J40" s="11"/>
      <c r="K40" s="82">
        <f>I40+1</f>
        <v>44379</v>
      </c>
      <c r="L40" s="83"/>
      <c r="M40" s="84"/>
      <c r="N40" s="84"/>
      <c r="O40" s="84"/>
      <c r="P40" s="84"/>
      <c r="Q40" s="84"/>
      <c r="R40" s="85"/>
      <c r="S40" s="86">
        <f>K40+1</f>
        <v>44380</v>
      </c>
      <c r="T40" s="87"/>
      <c r="U40" s="88"/>
      <c r="V40" s="88"/>
      <c r="W40" s="88"/>
      <c r="X40" s="88"/>
      <c r="Y40" s="88"/>
      <c r="Z40" s="89"/>
    </row>
    <row r="41" spans="1:27" s="1" customFormat="1" x14ac:dyDescent="0.2">
      <c r="A41" s="79"/>
      <c r="B41" s="80"/>
      <c r="C41" s="91"/>
      <c r="D41" s="92"/>
      <c r="E41" s="91"/>
      <c r="F41" s="92"/>
      <c r="G41" s="91"/>
      <c r="H41" s="92"/>
      <c r="I41" s="91"/>
      <c r="J41" s="92"/>
      <c r="K41" s="91"/>
      <c r="L41" s="98"/>
      <c r="M41" s="98"/>
      <c r="N41" s="98"/>
      <c r="O41" s="98"/>
      <c r="P41" s="98"/>
      <c r="Q41" s="98"/>
      <c r="R41" s="92"/>
      <c r="S41" s="79"/>
      <c r="T41" s="80"/>
      <c r="U41" s="80"/>
      <c r="V41" s="80"/>
      <c r="W41" s="80"/>
      <c r="X41" s="80"/>
      <c r="Y41" s="80"/>
      <c r="Z41" s="81"/>
    </row>
    <row r="42" spans="1:27" s="1" customFormat="1" ht="82.5" customHeight="1" x14ac:dyDescent="0.2">
      <c r="A42" s="79"/>
      <c r="B42" s="80"/>
      <c r="C42" s="178" t="s">
        <v>78</v>
      </c>
      <c r="D42" s="207"/>
      <c r="E42" s="154" t="s">
        <v>67</v>
      </c>
      <c r="F42" s="155"/>
      <c r="G42" s="261" t="s">
        <v>123</v>
      </c>
      <c r="H42" s="272"/>
      <c r="I42" s="91"/>
      <c r="J42" s="92"/>
      <c r="K42" s="91"/>
      <c r="L42" s="98"/>
      <c r="M42" s="98"/>
      <c r="N42" s="98"/>
      <c r="O42" s="98"/>
      <c r="P42" s="98"/>
      <c r="Q42" s="98"/>
      <c r="R42" s="92"/>
      <c r="S42" s="79"/>
      <c r="T42" s="80"/>
      <c r="U42" s="80"/>
      <c r="V42" s="80"/>
      <c r="W42" s="80"/>
      <c r="X42" s="80"/>
      <c r="Y42" s="80"/>
      <c r="Z42" s="81"/>
    </row>
    <row r="43" spans="1:27" s="1" customFormat="1" ht="33" customHeight="1" x14ac:dyDescent="0.2">
      <c r="A43" s="79"/>
      <c r="B43" s="80"/>
      <c r="C43" s="193"/>
      <c r="D43" s="194"/>
      <c r="E43" s="173" t="s">
        <v>92</v>
      </c>
      <c r="F43" s="174"/>
      <c r="G43" s="178" t="s">
        <v>76</v>
      </c>
      <c r="H43" s="179"/>
      <c r="I43" s="91"/>
      <c r="J43" s="92"/>
      <c r="K43" s="91"/>
      <c r="L43" s="98"/>
      <c r="M43" s="98"/>
      <c r="N43" s="98"/>
      <c r="O43" s="98"/>
      <c r="P43" s="98"/>
      <c r="Q43" s="98"/>
      <c r="R43" s="92"/>
      <c r="S43" s="79"/>
      <c r="T43" s="80"/>
      <c r="U43" s="80"/>
      <c r="V43" s="80"/>
      <c r="W43" s="80"/>
      <c r="X43" s="80"/>
      <c r="Y43" s="80"/>
      <c r="Z43" s="81"/>
    </row>
    <row r="44" spans="1:27" s="1" customFormat="1" ht="75.75" customHeight="1" x14ac:dyDescent="0.2">
      <c r="A44" s="79"/>
      <c r="B44" s="80"/>
      <c r="C44" s="91"/>
      <c r="D44" s="92"/>
      <c r="E44" s="91"/>
      <c r="F44" s="92"/>
      <c r="I44" s="91"/>
      <c r="J44" s="92"/>
      <c r="K44" s="91"/>
      <c r="L44" s="98"/>
      <c r="M44" s="98"/>
      <c r="N44" s="98"/>
      <c r="O44" s="98"/>
      <c r="P44" s="98"/>
      <c r="Q44" s="98"/>
      <c r="R44" s="92"/>
      <c r="S44" s="79"/>
      <c r="T44" s="80"/>
      <c r="U44" s="80"/>
      <c r="V44" s="80"/>
      <c r="W44" s="80"/>
      <c r="X44" s="80"/>
      <c r="Y44" s="80"/>
      <c r="Z44" s="81"/>
    </row>
    <row r="45" spans="1:27" s="2" customFormat="1" x14ac:dyDescent="0.2">
      <c r="A45" s="76"/>
      <c r="B45" s="77"/>
      <c r="C45" s="96"/>
      <c r="D45" s="97"/>
      <c r="E45" s="96"/>
      <c r="F45" s="97"/>
      <c r="G45" s="96"/>
      <c r="H45" s="97"/>
      <c r="I45" s="96"/>
      <c r="J45" s="97"/>
      <c r="K45" s="96"/>
      <c r="L45" s="99"/>
      <c r="M45" s="99"/>
      <c r="N45" s="99"/>
      <c r="O45" s="99"/>
      <c r="P45" s="99"/>
      <c r="Q45" s="99"/>
      <c r="R45" s="97"/>
      <c r="S45" s="76"/>
      <c r="T45" s="77"/>
      <c r="U45" s="77"/>
      <c r="V45" s="77"/>
      <c r="W45" s="77"/>
      <c r="X45" s="77"/>
      <c r="Y45" s="77"/>
      <c r="Z45" s="78"/>
      <c r="AA45" s="1"/>
    </row>
    <row r="46" spans="1:27" ht="18.75" x14ac:dyDescent="0.2">
      <c r="A46" s="42">
        <f>S40+1</f>
        <v>44381</v>
      </c>
      <c r="B46" s="12"/>
      <c r="C46" s="43">
        <f>A46+1</f>
        <v>44382</v>
      </c>
      <c r="D46" s="11"/>
      <c r="E46" s="13" t="s">
        <v>0</v>
      </c>
      <c r="F46" s="14"/>
      <c r="G46" s="14"/>
      <c r="H46" s="14"/>
      <c r="I46" s="14"/>
      <c r="J46" s="14"/>
      <c r="K46" s="14"/>
      <c r="L46" s="14"/>
      <c r="M46" s="14"/>
      <c r="N46" s="14"/>
      <c r="O46" s="14"/>
      <c r="P46" s="14"/>
      <c r="Q46" s="14"/>
      <c r="R46" s="14"/>
      <c r="S46" s="14"/>
      <c r="T46" s="14"/>
      <c r="U46" s="14"/>
      <c r="V46" s="14"/>
      <c r="W46" s="14"/>
      <c r="X46" s="14"/>
      <c r="Y46" s="14"/>
      <c r="Z46" s="9"/>
    </row>
    <row r="47" spans="1:27" x14ac:dyDescent="0.2">
      <c r="A47" s="79"/>
      <c r="B47" s="80"/>
      <c r="C47" s="91"/>
      <c r="D47" s="92"/>
      <c r="E47" s="15"/>
      <c r="F47" s="6"/>
      <c r="G47" s="6"/>
      <c r="H47" s="6"/>
      <c r="I47" s="6"/>
      <c r="J47" s="6"/>
      <c r="K47" s="6"/>
      <c r="L47" s="6"/>
      <c r="M47" s="6"/>
      <c r="N47" s="6"/>
      <c r="O47" s="6"/>
      <c r="P47" s="6"/>
      <c r="Q47" s="6"/>
      <c r="R47" s="6"/>
      <c r="S47" s="6"/>
      <c r="T47" s="6"/>
      <c r="U47" s="6"/>
      <c r="V47" s="6"/>
      <c r="W47" s="6"/>
      <c r="X47" s="6"/>
      <c r="Y47" s="6"/>
      <c r="Z47" s="8"/>
    </row>
    <row r="48" spans="1:27" x14ac:dyDescent="0.2">
      <c r="A48" s="79"/>
      <c r="B48" s="80"/>
      <c r="C48" s="91"/>
      <c r="D48" s="92"/>
      <c r="E48" s="15"/>
      <c r="F48" s="6"/>
      <c r="G48" s="6"/>
      <c r="H48" s="6"/>
      <c r="I48" s="6"/>
      <c r="J48" s="6"/>
      <c r="K48" s="6"/>
      <c r="L48" s="6"/>
      <c r="M48" s="6"/>
      <c r="N48" s="6"/>
      <c r="O48" s="6"/>
      <c r="P48" s="6"/>
      <c r="Q48" s="6"/>
      <c r="R48" s="6"/>
      <c r="S48" s="6"/>
      <c r="T48" s="6"/>
      <c r="U48" s="6"/>
      <c r="V48" s="6"/>
      <c r="W48" s="6"/>
      <c r="X48" s="6"/>
      <c r="Y48" s="6"/>
      <c r="Z48" s="7"/>
    </row>
    <row r="49" spans="1:26" x14ac:dyDescent="0.2">
      <c r="A49" s="79"/>
      <c r="B49" s="80"/>
      <c r="C49" s="91"/>
      <c r="D49" s="92"/>
      <c r="E49" s="15"/>
      <c r="F49" s="6"/>
      <c r="G49" s="6"/>
      <c r="H49" s="6"/>
      <c r="I49" s="6"/>
      <c r="J49" s="6"/>
      <c r="K49" s="6"/>
      <c r="L49" s="6"/>
      <c r="M49" s="6"/>
      <c r="N49" s="6"/>
      <c r="O49" s="6"/>
      <c r="P49" s="6"/>
      <c r="Q49" s="6"/>
      <c r="R49" s="6"/>
      <c r="S49" s="6"/>
      <c r="T49" s="6"/>
      <c r="U49" s="6"/>
      <c r="V49" s="6"/>
      <c r="W49" s="6"/>
      <c r="X49" s="6"/>
      <c r="Y49" s="6"/>
      <c r="Z49" s="7"/>
    </row>
    <row r="50" spans="1:26" x14ac:dyDescent="0.2">
      <c r="A50" s="79"/>
      <c r="B50" s="80"/>
      <c r="C50" s="91"/>
      <c r="D50" s="92"/>
      <c r="E50" s="15"/>
      <c r="F50" s="6"/>
      <c r="G50" s="6"/>
      <c r="H50" s="6"/>
      <c r="I50" s="6"/>
      <c r="J50" s="6"/>
      <c r="K50" s="132" t="s">
        <v>1</v>
      </c>
      <c r="L50" s="132"/>
      <c r="M50" s="132"/>
      <c r="N50" s="132"/>
      <c r="O50" s="132"/>
      <c r="P50" s="132"/>
      <c r="Q50" s="132"/>
      <c r="R50" s="132"/>
      <c r="S50" s="132"/>
      <c r="T50" s="132"/>
      <c r="U50" s="132"/>
      <c r="V50" s="132"/>
      <c r="W50" s="132"/>
      <c r="X50" s="132"/>
      <c r="Y50" s="132"/>
      <c r="Z50" s="133"/>
    </row>
    <row r="51" spans="1:26" s="1" customFormat="1" x14ac:dyDescent="0.2">
      <c r="A51" s="76"/>
      <c r="B51" s="77"/>
      <c r="C51" s="96"/>
      <c r="D51" s="97"/>
      <c r="E51" s="16"/>
      <c r="F51" s="17"/>
      <c r="G51" s="17"/>
      <c r="H51" s="17"/>
      <c r="I51" s="17"/>
      <c r="J51" s="17"/>
      <c r="K51" s="130" t="s">
        <v>2</v>
      </c>
      <c r="L51" s="130"/>
      <c r="M51" s="130"/>
      <c r="N51" s="130"/>
      <c r="O51" s="130"/>
      <c r="P51" s="130"/>
      <c r="Q51" s="130"/>
      <c r="R51" s="130"/>
      <c r="S51" s="130"/>
      <c r="T51" s="130"/>
      <c r="U51" s="130"/>
      <c r="V51" s="130"/>
      <c r="W51" s="130"/>
      <c r="X51" s="130"/>
      <c r="Y51" s="130"/>
      <c r="Z51" s="131"/>
    </row>
  </sheetData>
  <mergeCells count="216">
    <mergeCell ref="A50:B50"/>
    <mergeCell ref="C50:D50"/>
    <mergeCell ref="K50:Z50"/>
    <mergeCell ref="A51:B51"/>
    <mergeCell ref="C51:D51"/>
    <mergeCell ref="K51:Z51"/>
    <mergeCell ref="S45:Z45"/>
    <mergeCell ref="A47:B47"/>
    <mergeCell ref="C47:D47"/>
    <mergeCell ref="A48:B48"/>
    <mergeCell ref="C48:D48"/>
    <mergeCell ref="A49:B49"/>
    <mergeCell ref="C49:D49"/>
    <mergeCell ref="A45:B45"/>
    <mergeCell ref="C45:D45"/>
    <mergeCell ref="E45:F45"/>
    <mergeCell ref="G45:H45"/>
    <mergeCell ref="I45:J45"/>
    <mergeCell ref="K45:R45"/>
    <mergeCell ref="A42:B42"/>
    <mergeCell ref="C42:D42"/>
    <mergeCell ref="E42:F42"/>
    <mergeCell ref="G42:H42"/>
    <mergeCell ref="I42:J42"/>
    <mergeCell ref="K42:R42"/>
    <mergeCell ref="S42:Z42"/>
    <mergeCell ref="S43:Z43"/>
    <mergeCell ref="A44:B44"/>
    <mergeCell ref="C44:D44"/>
    <mergeCell ref="E44:F44"/>
    <mergeCell ref="I44:J44"/>
    <mergeCell ref="K44:R44"/>
    <mergeCell ref="S44:Z44"/>
    <mergeCell ref="A43:B43"/>
    <mergeCell ref="C43:D43"/>
    <mergeCell ref="E43:F43"/>
    <mergeCell ref="G43:H43"/>
    <mergeCell ref="I43:J43"/>
    <mergeCell ref="K43:R43"/>
    <mergeCell ref="S39:Z39"/>
    <mergeCell ref="K40:L40"/>
    <mergeCell ref="M40:R40"/>
    <mergeCell ref="S40:T40"/>
    <mergeCell ref="U40:Z40"/>
    <mergeCell ref="A41:B41"/>
    <mergeCell ref="C41:D41"/>
    <mergeCell ref="E41:F41"/>
    <mergeCell ref="G41:H41"/>
    <mergeCell ref="I41:J41"/>
    <mergeCell ref="A39:B39"/>
    <mergeCell ref="C39:D39"/>
    <mergeCell ref="E39:F39"/>
    <mergeCell ref="G39:H39"/>
    <mergeCell ref="I39:J39"/>
    <mergeCell ref="K39:R39"/>
    <mergeCell ref="K41:R41"/>
    <mergeCell ref="S41:Z41"/>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19:J19"/>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I24:J24"/>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0:B20"/>
    <mergeCell ref="C20:D20"/>
    <mergeCell ref="E20:F20"/>
    <mergeCell ref="G20:H20"/>
    <mergeCell ref="I20:J20"/>
    <mergeCell ref="K20:R20"/>
    <mergeCell ref="S20:Z20"/>
    <mergeCell ref="A19:B19"/>
    <mergeCell ref="C19:D19"/>
    <mergeCell ref="G19:H19"/>
    <mergeCell ref="K19:R19"/>
    <mergeCell ref="S17:Z17"/>
    <mergeCell ref="A18:B18"/>
    <mergeCell ref="C18:D18"/>
    <mergeCell ref="E19:F19"/>
    <mergeCell ref="G18:H18"/>
    <mergeCell ref="I18:J18"/>
    <mergeCell ref="K18:R18"/>
    <mergeCell ref="S18:Z18"/>
    <mergeCell ref="K16:L16"/>
    <mergeCell ref="M16:R16"/>
    <mergeCell ref="S16:T16"/>
    <mergeCell ref="U16:Z16"/>
    <mergeCell ref="A17:B17"/>
    <mergeCell ref="C17:D17"/>
    <mergeCell ref="E17:F17"/>
    <mergeCell ref="G17:H17"/>
    <mergeCell ref="I17:J17"/>
    <mergeCell ref="K17:R17"/>
    <mergeCell ref="S19:Z19"/>
    <mergeCell ref="E2:X3"/>
    <mergeCell ref="A7:H13"/>
    <mergeCell ref="K7:Q7"/>
    <mergeCell ref="S7:Y7"/>
    <mergeCell ref="A15:B15"/>
    <mergeCell ref="C15:D15"/>
    <mergeCell ref="E15:F15"/>
    <mergeCell ref="G15:H15"/>
    <mergeCell ref="I15:J15"/>
    <mergeCell ref="K15:R15"/>
    <mergeCell ref="S15:Z15"/>
  </mergeCells>
  <conditionalFormatting sqref="A16 C16 E16 G16 K16 S16 A22 C22 E22 G22 K22 S22 A28 C28 E28 G28 K28 S28 A34 C34 E34 G34 K34 S34 A40 C40 E40 G40 K40 S40 A46 C46 I22 I28 I34 I40">
    <cfRule type="expression" dxfId="27" priority="3">
      <formula>MONTH(A16)&lt;&gt;MONTH($A$7)</formula>
    </cfRule>
    <cfRule type="expression" dxfId="26" priority="4">
      <formula>OR(WEEKDAY(A16,1)=1,WEEKDAY(A16,1)=7)</formula>
    </cfRule>
  </conditionalFormatting>
  <conditionalFormatting sqref="I16">
    <cfRule type="expression" dxfId="25" priority="1">
      <formula>MONTH(I16)&lt;&gt;MONTH($A$7)</formula>
    </cfRule>
    <cfRule type="expression" dxfId="24" priority="2">
      <formula>OR(WEEKDAY(I16,1)=1,WEEKDAY(I16,1)=7)</formula>
    </cfRule>
  </conditionalFormatting>
  <hyperlinks>
    <hyperlink ref="K51" r:id="rId1" xr:uid="{00000000-0004-0000-0500-000000000000}"/>
    <hyperlink ref="K50:Z50" r:id="rId2" display="Calendar Templates by Vertex42" xr:uid="{00000000-0004-0000-0500-000001000000}"/>
    <hyperlink ref="K51:Z51" r:id="rId3" display="https://www.vertex42.com/calendars/" xr:uid="{00000000-0004-0000-0500-000002000000}"/>
  </hyperlinks>
  <pageMargins left="0.5" right="0.5" top="0.5" bottom="0.5" header="0.3" footer="0.3"/>
  <pageSetup paperSize="9"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B51"/>
  <sheetViews>
    <sheetView showGridLines="0" topLeftCell="A43" workbookViewId="0">
      <selection activeCell="I18" sqref="I18:J18"/>
    </sheetView>
  </sheetViews>
  <sheetFormatPr baseColWidth="10" defaultColWidth="9.140625" defaultRowHeight="12.75" x14ac:dyDescent="0.2"/>
  <cols>
    <col min="1" max="1" width="5.28515625" customWidth="1"/>
    <col min="2" max="2" width="16.28515625" customWidth="1"/>
    <col min="3" max="3" width="5.28515625" customWidth="1"/>
    <col min="4" max="4" width="16.28515625" customWidth="1"/>
    <col min="5" max="5" width="5.28515625" customWidth="1"/>
    <col min="6" max="6" width="16.28515625" customWidth="1"/>
    <col min="7" max="7" width="5.28515625" customWidth="1"/>
    <col min="8" max="8" width="16.28515625" customWidth="1"/>
    <col min="9" max="9" width="5.28515625" customWidth="1"/>
    <col min="10" max="10" width="16.28515625" customWidth="1"/>
    <col min="11" max="17" width="2.85546875" customWidth="1"/>
    <col min="18" max="18" width="1.5703125" customWidth="1"/>
    <col min="19" max="25" width="2.85546875" customWidth="1"/>
    <col min="26" max="26" width="1.5703125" customWidth="1"/>
    <col min="27" max="27" width="16.28515625" customWidth="1"/>
  </cols>
  <sheetData>
    <row r="2" spans="1:28" ht="15.75" customHeight="1" x14ac:dyDescent="0.2">
      <c r="E2" s="75" t="s">
        <v>44</v>
      </c>
      <c r="F2" s="75"/>
      <c r="G2" s="75"/>
      <c r="H2" s="75"/>
      <c r="I2" s="75"/>
      <c r="J2" s="75"/>
      <c r="K2" s="75"/>
      <c r="L2" s="75"/>
      <c r="M2" s="75"/>
      <c r="N2" s="75"/>
      <c r="O2" s="75"/>
      <c r="P2" s="75"/>
      <c r="Q2" s="75"/>
      <c r="R2" s="75"/>
      <c r="S2" s="75"/>
      <c r="T2" s="75"/>
      <c r="U2" s="75"/>
      <c r="V2" s="75"/>
      <c r="W2" s="75"/>
      <c r="X2" s="75"/>
      <c r="Z2" s="51"/>
      <c r="AA2" s="51" t="s">
        <v>45</v>
      </c>
      <c r="AB2" s="51"/>
    </row>
    <row r="3" spans="1:28" ht="12.75" customHeight="1" x14ac:dyDescent="0.2">
      <c r="E3" s="75"/>
      <c r="F3" s="75"/>
      <c r="G3" s="75"/>
      <c r="H3" s="75"/>
      <c r="I3" s="75"/>
      <c r="J3" s="75"/>
      <c r="K3" s="75"/>
      <c r="L3" s="75"/>
      <c r="M3" s="75"/>
      <c r="N3" s="75"/>
      <c r="O3" s="75"/>
      <c r="P3" s="75"/>
      <c r="Q3" s="75"/>
      <c r="R3" s="75"/>
      <c r="S3" s="75"/>
      <c r="T3" s="75"/>
      <c r="U3" s="75"/>
      <c r="V3" s="75"/>
      <c r="W3" s="75"/>
      <c r="X3" s="75"/>
    </row>
    <row r="5" spans="1:28" ht="21.75" customHeight="1" x14ac:dyDescent="0.2"/>
    <row r="7" spans="1:28" s="3" customFormat="1" ht="15" customHeight="1" x14ac:dyDescent="0.2">
      <c r="A7" s="134">
        <f>DATE('1'!AD23,'1'!AD25+6,1)</f>
        <v>44378</v>
      </c>
      <c r="B7" s="134"/>
      <c r="C7" s="134"/>
      <c r="D7" s="134"/>
      <c r="E7" s="134"/>
      <c r="F7" s="134"/>
      <c r="G7" s="134"/>
      <c r="H7" s="134"/>
      <c r="I7" s="41"/>
      <c r="J7" s="41"/>
      <c r="K7" s="124">
        <f>DATE(YEAR(A7),MONTH(A7)-1,1)</f>
        <v>44348</v>
      </c>
      <c r="L7" s="124"/>
      <c r="M7" s="124"/>
      <c r="N7" s="124"/>
      <c r="O7" s="124"/>
      <c r="P7" s="124"/>
      <c r="Q7" s="124"/>
      <c r="S7" s="124">
        <f>DATE(YEAR(A7),MONTH(A7)+1,1)</f>
        <v>44409</v>
      </c>
      <c r="T7" s="124"/>
      <c r="U7" s="124"/>
      <c r="V7" s="124"/>
      <c r="W7" s="124"/>
      <c r="X7" s="124"/>
      <c r="Y7" s="124"/>
    </row>
    <row r="8" spans="1:28" s="3" customFormat="1" ht="11.25" customHeight="1" x14ac:dyDescent="0.2">
      <c r="A8" s="134"/>
      <c r="B8" s="134"/>
      <c r="C8" s="134"/>
      <c r="D8" s="134"/>
      <c r="E8" s="134"/>
      <c r="F8" s="134"/>
      <c r="G8" s="134"/>
      <c r="H8" s="134"/>
      <c r="I8" s="41"/>
      <c r="J8" s="41"/>
      <c r="K8" s="18" t="str">
        <f>INDEX({"Do";"Lu";"Ma";"Mi";"Ju";"Vi";"Sá"},1+MOD(start_day+1-2,7))</f>
        <v>Do</v>
      </c>
      <c r="L8" s="18" t="str">
        <f>INDEX({"Do";"Lu";"Ma";"Mi";"Ju";"Vi";"Sá"},1+MOD(start_day+2-2,7))</f>
        <v>Lu</v>
      </c>
      <c r="M8" s="18" t="str">
        <f>INDEX({"Do";"Lu";"Ma";"Mi";"Ju";"Vi";"Sá"},1+MOD(start_day+3-2,7))</f>
        <v>Ma</v>
      </c>
      <c r="N8" s="18" t="str">
        <f>INDEX({"Do";"Lu";"Ma";"Mi";"Ju";"Vi";"Sá"},1+MOD(start_day+4-2,7))</f>
        <v>Mi</v>
      </c>
      <c r="O8" s="18" t="str">
        <f>INDEX({"Do";"Lu";"Ma";"Mi";"Ju";"Vi";"Sá"},1+MOD(start_day+5-2,7))</f>
        <v>Ju</v>
      </c>
      <c r="P8" s="18" t="str">
        <f>INDEX({"Do";"Lu";"Ma";"Mi";"Ju";"Vi";"Sá"},1+MOD(start_day+6-2,7))</f>
        <v>Vi</v>
      </c>
      <c r="Q8" s="18" t="str">
        <f>INDEX({"Do";"Lu";"Ma";"Mi";"Ju";"Vi";"Sá"},1+MOD(start_day+7-2,7))</f>
        <v>Sá</v>
      </c>
      <c r="S8" s="18" t="str">
        <f>INDEX({"Do";"Lu";"Ma";"Mi";"Ju";"Vi";"Sá"},1+MOD(start_day+1-2,7))</f>
        <v>Do</v>
      </c>
      <c r="T8" s="18" t="str">
        <f>INDEX({"Do";"Lu";"Ma";"Mi";"Ju";"Vi";"Sá"},1+MOD(start_day+2-2,7))</f>
        <v>Lu</v>
      </c>
      <c r="U8" s="18" t="str">
        <f>INDEX({"Do";"Lu";"Ma";"Mi";"Ju";"Vi";"Sá"},1+MOD(start_day+3-2,7))</f>
        <v>Ma</v>
      </c>
      <c r="V8" s="18" t="str">
        <f>INDEX({"Do";"Lu";"Ma";"Mi";"Ju";"Vi";"Sá"},1+MOD(start_day+4-2,7))</f>
        <v>Mi</v>
      </c>
      <c r="W8" s="18" t="str">
        <f>INDEX({"Do";"Lu";"Ma";"Mi";"Ju";"Vi";"Sá"},1+MOD(start_day+5-2,7))</f>
        <v>Ju</v>
      </c>
      <c r="X8" s="18" t="str">
        <f>INDEX({"Do";"Lu";"Ma";"Mi";"Ju";"Vi";"Sá"},1+MOD(start_day+6-2,7))</f>
        <v>Vi</v>
      </c>
      <c r="Y8" s="18" t="str">
        <f>INDEX({"Do";"Lu";"Ma";"Mi";"Ju";"Vi";"Sá"},1+MOD(start_day+7-2,7))</f>
        <v>Sá</v>
      </c>
    </row>
    <row r="9" spans="1:28" s="4" customFormat="1" ht="9" customHeight="1" x14ac:dyDescent="0.2">
      <c r="A9" s="134"/>
      <c r="B9" s="134"/>
      <c r="C9" s="134"/>
      <c r="D9" s="134"/>
      <c r="E9" s="134"/>
      <c r="F9" s="134"/>
      <c r="G9" s="134"/>
      <c r="H9" s="134"/>
      <c r="I9" s="41"/>
      <c r="J9" s="41"/>
      <c r="K9" s="44" t="str">
        <f t="shared" ref="K9:Q14" si="0">IF(MONTH($K$7)&lt;&gt;MONTH($K$7-(WEEKDAY($K$7,1)-(start_day-1))-IF((WEEKDAY($K$7,1)-(start_day-1))&lt;=0,7,0)+(ROW(K9)-ROW($K$9))*7+(COLUMN(K9)-COLUMN($K$9)+1)),"",$K$7-(WEEKDAY($K$7,1)-(start_day-1))-IF((WEEKDAY($K$7,1)-(start_day-1))&lt;=0,7,0)+(ROW(K9)-ROW($K$9))*7+(COLUMN(K9)-COLUMN($K$9)+1))</f>
        <v/>
      </c>
      <c r="L9" s="44" t="str">
        <f t="shared" si="0"/>
        <v/>
      </c>
      <c r="M9" s="44">
        <f t="shared" si="0"/>
        <v>44348</v>
      </c>
      <c r="N9" s="44">
        <f t="shared" si="0"/>
        <v>44349</v>
      </c>
      <c r="O9" s="44">
        <f t="shared" si="0"/>
        <v>44350</v>
      </c>
      <c r="P9" s="44">
        <f t="shared" si="0"/>
        <v>44351</v>
      </c>
      <c r="Q9" s="44">
        <f t="shared" si="0"/>
        <v>44352</v>
      </c>
      <c r="R9" s="3"/>
      <c r="S9" s="44">
        <f t="shared" ref="S9:Y14" si="1">IF(MONTH($S$7)&lt;&gt;MONTH($S$7-(WEEKDAY($S$7,1)-(start_day-1))-IF((WEEKDAY($S$7,1)-(start_day-1))&lt;=0,7,0)+(ROW(S9)-ROW($S$9))*7+(COLUMN(S9)-COLUMN($S$9)+1)),"",$S$7-(WEEKDAY($S$7,1)-(start_day-1))-IF((WEEKDAY($S$7,1)-(start_day-1))&lt;=0,7,0)+(ROW(S9)-ROW($S$9))*7+(COLUMN(S9)-COLUMN($S$9)+1))</f>
        <v>44409</v>
      </c>
      <c r="T9" s="44">
        <f t="shared" si="1"/>
        <v>44410</v>
      </c>
      <c r="U9" s="44">
        <f t="shared" si="1"/>
        <v>44411</v>
      </c>
      <c r="V9" s="44">
        <f t="shared" si="1"/>
        <v>44412</v>
      </c>
      <c r="W9" s="44">
        <f t="shared" si="1"/>
        <v>44413</v>
      </c>
      <c r="X9" s="44">
        <f t="shared" si="1"/>
        <v>44414</v>
      </c>
      <c r="Y9" s="44">
        <f t="shared" si="1"/>
        <v>44415</v>
      </c>
    </row>
    <row r="10" spans="1:28" s="4" customFormat="1" ht="9" customHeight="1" x14ac:dyDescent="0.2">
      <c r="A10" s="134"/>
      <c r="B10" s="134"/>
      <c r="C10" s="134"/>
      <c r="D10" s="134"/>
      <c r="E10" s="134"/>
      <c r="F10" s="134"/>
      <c r="G10" s="134"/>
      <c r="H10" s="134"/>
      <c r="I10" s="41"/>
      <c r="J10" s="41"/>
      <c r="K10" s="44">
        <f t="shared" si="0"/>
        <v>44353</v>
      </c>
      <c r="L10" s="44">
        <f t="shared" si="0"/>
        <v>44354</v>
      </c>
      <c r="M10" s="44">
        <f t="shared" si="0"/>
        <v>44355</v>
      </c>
      <c r="N10" s="44">
        <f t="shared" si="0"/>
        <v>44356</v>
      </c>
      <c r="O10" s="44">
        <f t="shared" si="0"/>
        <v>44357</v>
      </c>
      <c r="P10" s="44">
        <f t="shared" si="0"/>
        <v>44358</v>
      </c>
      <c r="Q10" s="44">
        <f t="shared" si="0"/>
        <v>44359</v>
      </c>
      <c r="R10" s="3"/>
      <c r="S10" s="44">
        <f t="shared" si="1"/>
        <v>44416</v>
      </c>
      <c r="T10" s="44">
        <f t="shared" si="1"/>
        <v>44417</v>
      </c>
      <c r="U10" s="44">
        <f t="shared" si="1"/>
        <v>44418</v>
      </c>
      <c r="V10" s="44">
        <f t="shared" si="1"/>
        <v>44419</v>
      </c>
      <c r="W10" s="44">
        <f t="shared" si="1"/>
        <v>44420</v>
      </c>
      <c r="X10" s="44">
        <f t="shared" si="1"/>
        <v>44421</v>
      </c>
      <c r="Y10" s="44">
        <f t="shared" si="1"/>
        <v>44422</v>
      </c>
    </row>
    <row r="11" spans="1:28" s="4" customFormat="1" ht="9" customHeight="1" x14ac:dyDescent="0.2">
      <c r="A11" s="134"/>
      <c r="B11" s="134"/>
      <c r="C11" s="134"/>
      <c r="D11" s="134"/>
      <c r="E11" s="134"/>
      <c r="F11" s="134"/>
      <c r="G11" s="134"/>
      <c r="H11" s="134"/>
      <c r="I11" s="41"/>
      <c r="J11" s="41"/>
      <c r="K11" s="44">
        <f t="shared" si="0"/>
        <v>44360</v>
      </c>
      <c r="L11" s="44">
        <f t="shared" si="0"/>
        <v>44361</v>
      </c>
      <c r="M11" s="44">
        <f t="shared" si="0"/>
        <v>44362</v>
      </c>
      <c r="N11" s="44">
        <f t="shared" si="0"/>
        <v>44363</v>
      </c>
      <c r="O11" s="44">
        <f t="shared" si="0"/>
        <v>44364</v>
      </c>
      <c r="P11" s="44">
        <f t="shared" si="0"/>
        <v>44365</v>
      </c>
      <c r="Q11" s="44">
        <f t="shared" si="0"/>
        <v>44366</v>
      </c>
      <c r="R11" s="3"/>
      <c r="S11" s="44">
        <f t="shared" si="1"/>
        <v>44423</v>
      </c>
      <c r="T11" s="44">
        <f t="shared" si="1"/>
        <v>44424</v>
      </c>
      <c r="U11" s="44">
        <f t="shared" si="1"/>
        <v>44425</v>
      </c>
      <c r="V11" s="44">
        <f t="shared" si="1"/>
        <v>44426</v>
      </c>
      <c r="W11" s="44">
        <f t="shared" si="1"/>
        <v>44427</v>
      </c>
      <c r="X11" s="44">
        <f t="shared" si="1"/>
        <v>44428</v>
      </c>
      <c r="Y11" s="44">
        <f t="shared" si="1"/>
        <v>44429</v>
      </c>
    </row>
    <row r="12" spans="1:28" s="4" customFormat="1" ht="9" customHeight="1" x14ac:dyDescent="0.2">
      <c r="A12" s="134"/>
      <c r="B12" s="134"/>
      <c r="C12" s="134"/>
      <c r="D12" s="134"/>
      <c r="E12" s="134"/>
      <c r="F12" s="134"/>
      <c r="G12" s="134"/>
      <c r="H12" s="134"/>
      <c r="I12" s="41"/>
      <c r="J12" s="41"/>
      <c r="K12" s="44">
        <f t="shared" si="0"/>
        <v>44367</v>
      </c>
      <c r="L12" s="44">
        <f t="shared" si="0"/>
        <v>44368</v>
      </c>
      <c r="M12" s="44">
        <f t="shared" si="0"/>
        <v>44369</v>
      </c>
      <c r="N12" s="44">
        <f t="shared" si="0"/>
        <v>44370</v>
      </c>
      <c r="O12" s="44">
        <f t="shared" si="0"/>
        <v>44371</v>
      </c>
      <c r="P12" s="44">
        <f t="shared" si="0"/>
        <v>44372</v>
      </c>
      <c r="Q12" s="44">
        <f t="shared" si="0"/>
        <v>44373</v>
      </c>
      <c r="R12" s="3"/>
      <c r="S12" s="44">
        <f t="shared" si="1"/>
        <v>44430</v>
      </c>
      <c r="T12" s="44">
        <f t="shared" si="1"/>
        <v>44431</v>
      </c>
      <c r="U12" s="44">
        <f t="shared" si="1"/>
        <v>44432</v>
      </c>
      <c r="V12" s="44">
        <f t="shared" si="1"/>
        <v>44433</v>
      </c>
      <c r="W12" s="44">
        <f t="shared" si="1"/>
        <v>44434</v>
      </c>
      <c r="X12" s="44">
        <f t="shared" si="1"/>
        <v>44435</v>
      </c>
      <c r="Y12" s="44">
        <f t="shared" si="1"/>
        <v>44436</v>
      </c>
    </row>
    <row r="13" spans="1:28" s="4" customFormat="1" ht="9" customHeight="1" x14ac:dyDescent="0.2">
      <c r="A13" s="134"/>
      <c r="B13" s="134"/>
      <c r="C13" s="134"/>
      <c r="D13" s="134"/>
      <c r="E13" s="134"/>
      <c r="F13" s="134"/>
      <c r="G13" s="134"/>
      <c r="H13" s="134"/>
      <c r="I13" s="41"/>
      <c r="J13" s="41"/>
      <c r="K13" s="44">
        <f t="shared" si="0"/>
        <v>44374</v>
      </c>
      <c r="L13" s="44">
        <f t="shared" si="0"/>
        <v>44375</v>
      </c>
      <c r="M13" s="44">
        <f t="shared" si="0"/>
        <v>44376</v>
      </c>
      <c r="N13" s="44">
        <f t="shared" si="0"/>
        <v>44377</v>
      </c>
      <c r="O13" s="44" t="str">
        <f t="shared" si="0"/>
        <v/>
      </c>
      <c r="P13" s="44" t="str">
        <f t="shared" si="0"/>
        <v/>
      </c>
      <c r="Q13" s="44" t="str">
        <f t="shared" si="0"/>
        <v/>
      </c>
      <c r="R13" s="3"/>
      <c r="S13" s="44">
        <f t="shared" si="1"/>
        <v>44437</v>
      </c>
      <c r="T13" s="44">
        <f t="shared" si="1"/>
        <v>44438</v>
      </c>
      <c r="U13" s="44">
        <f t="shared" si="1"/>
        <v>44439</v>
      </c>
      <c r="V13" s="44" t="str">
        <f t="shared" si="1"/>
        <v/>
      </c>
      <c r="W13" s="44" t="str">
        <f t="shared" si="1"/>
        <v/>
      </c>
      <c r="X13" s="44" t="str">
        <f t="shared" si="1"/>
        <v/>
      </c>
      <c r="Y13" s="44" t="str">
        <f t="shared" si="1"/>
        <v/>
      </c>
    </row>
    <row r="14" spans="1:28" s="5" customFormat="1" ht="9" customHeight="1" x14ac:dyDescent="0.2">
      <c r="A14" s="39"/>
      <c r="B14" s="39"/>
      <c r="C14" s="39"/>
      <c r="D14" s="39"/>
      <c r="E14" s="39"/>
      <c r="F14" s="39"/>
      <c r="G14" s="39"/>
      <c r="H14" s="39"/>
      <c r="I14" s="40"/>
      <c r="J14" s="40"/>
      <c r="K14" s="44" t="str">
        <f t="shared" si="0"/>
        <v/>
      </c>
      <c r="L14" s="44" t="str">
        <f t="shared" si="0"/>
        <v/>
      </c>
      <c r="M14" s="44" t="str">
        <f t="shared" si="0"/>
        <v/>
      </c>
      <c r="N14" s="44" t="str">
        <f t="shared" si="0"/>
        <v/>
      </c>
      <c r="O14" s="44" t="str">
        <f t="shared" si="0"/>
        <v/>
      </c>
      <c r="P14" s="44" t="str">
        <f t="shared" si="0"/>
        <v/>
      </c>
      <c r="Q14" s="44" t="str">
        <f t="shared" si="0"/>
        <v/>
      </c>
      <c r="R14" s="19"/>
      <c r="S14" s="44" t="str">
        <f t="shared" si="1"/>
        <v/>
      </c>
      <c r="T14" s="44" t="str">
        <f t="shared" si="1"/>
        <v/>
      </c>
      <c r="U14" s="44" t="str">
        <f t="shared" si="1"/>
        <v/>
      </c>
      <c r="V14" s="44" t="str">
        <f t="shared" si="1"/>
        <v/>
      </c>
      <c r="W14" s="44" t="str">
        <f t="shared" si="1"/>
        <v/>
      </c>
      <c r="X14" s="44" t="str">
        <f t="shared" si="1"/>
        <v/>
      </c>
      <c r="Y14" s="44" t="str">
        <f t="shared" si="1"/>
        <v/>
      </c>
      <c r="Z14" s="20"/>
    </row>
    <row r="15" spans="1:28" s="1" customFormat="1" ht="21" customHeight="1" x14ac:dyDescent="0.2">
      <c r="A15" s="122">
        <f>A16</f>
        <v>44374</v>
      </c>
      <c r="B15" s="123"/>
      <c r="C15" s="123">
        <f>C16</f>
        <v>44375</v>
      </c>
      <c r="D15" s="123"/>
      <c r="E15" s="123">
        <f>E16</f>
        <v>44376</v>
      </c>
      <c r="F15" s="123"/>
      <c r="G15" s="123">
        <f>G16</f>
        <v>44377</v>
      </c>
      <c r="H15" s="123"/>
      <c r="I15" s="123">
        <f>I16</f>
        <v>44378</v>
      </c>
      <c r="J15" s="123"/>
      <c r="K15" s="123">
        <f>K16</f>
        <v>44379</v>
      </c>
      <c r="L15" s="123"/>
      <c r="M15" s="123"/>
      <c r="N15" s="123"/>
      <c r="O15" s="123"/>
      <c r="P15" s="123"/>
      <c r="Q15" s="123"/>
      <c r="R15" s="123"/>
      <c r="S15" s="123">
        <f>S16</f>
        <v>44380</v>
      </c>
      <c r="T15" s="123"/>
      <c r="U15" s="123"/>
      <c r="V15" s="123"/>
      <c r="W15" s="123"/>
      <c r="X15" s="123"/>
      <c r="Y15" s="123"/>
      <c r="Z15" s="125"/>
    </row>
    <row r="16" spans="1:28" s="1" customFormat="1" ht="18.75" x14ac:dyDescent="0.2">
      <c r="A16" s="42">
        <f>$A$7-(WEEKDAY($A$7,1)-(start_day-1))-IF((WEEKDAY($A$7,1)-(start_day-1))&lt;=0,7,0)+1</f>
        <v>44374</v>
      </c>
      <c r="B16" s="12"/>
      <c r="C16" s="43">
        <f>A16+1</f>
        <v>44375</v>
      </c>
      <c r="D16" s="11"/>
      <c r="E16" s="43">
        <f>C16+1</f>
        <v>44376</v>
      </c>
      <c r="F16" s="11"/>
      <c r="G16" s="43">
        <f>E16+1</f>
        <v>44377</v>
      </c>
      <c r="H16" s="11"/>
      <c r="I16" s="43">
        <f>G16+1</f>
        <v>44378</v>
      </c>
      <c r="J16" s="11"/>
      <c r="K16" s="82">
        <f>I16+1</f>
        <v>44379</v>
      </c>
      <c r="L16" s="83"/>
      <c r="M16" s="84"/>
      <c r="N16" s="84"/>
      <c r="O16" s="84"/>
      <c r="P16" s="84"/>
      <c r="Q16" s="84"/>
      <c r="R16" s="85"/>
      <c r="S16" s="86">
        <f>K16+1</f>
        <v>44380</v>
      </c>
      <c r="T16" s="87"/>
      <c r="U16" s="88"/>
      <c r="V16" s="88"/>
      <c r="W16" s="88"/>
      <c r="X16" s="88"/>
      <c r="Y16" s="88"/>
      <c r="Z16" s="89"/>
    </row>
    <row r="17" spans="1:27" s="1" customFormat="1" x14ac:dyDescent="0.2">
      <c r="A17" s="79"/>
      <c r="B17" s="80"/>
      <c r="C17" s="91"/>
      <c r="D17" s="92"/>
      <c r="E17" s="91"/>
      <c r="F17" s="92"/>
      <c r="G17" s="91"/>
      <c r="H17" s="92"/>
      <c r="I17" s="91"/>
      <c r="J17" s="92"/>
      <c r="K17" s="91"/>
      <c r="L17" s="98"/>
      <c r="M17" s="98"/>
      <c r="N17" s="98"/>
      <c r="O17" s="98"/>
      <c r="P17" s="98"/>
      <c r="Q17" s="98"/>
      <c r="R17" s="92"/>
      <c r="S17" s="79"/>
      <c r="T17" s="80"/>
      <c r="U17" s="80"/>
      <c r="V17" s="80"/>
      <c r="W17" s="80"/>
      <c r="X17" s="80"/>
      <c r="Y17" s="80"/>
      <c r="Z17" s="81"/>
    </row>
    <row r="18" spans="1:27" s="1" customFormat="1" ht="54.75" customHeight="1" x14ac:dyDescent="0.2">
      <c r="A18" s="79"/>
      <c r="B18" s="80"/>
      <c r="C18" s="91"/>
      <c r="D18" s="92"/>
      <c r="E18" s="91"/>
      <c r="F18" s="92"/>
      <c r="G18" s="91"/>
      <c r="H18" s="92"/>
      <c r="I18" s="280" t="s">
        <v>102</v>
      </c>
      <c r="J18" s="281"/>
      <c r="K18" s="195" t="s">
        <v>65</v>
      </c>
      <c r="L18" s="196"/>
      <c r="M18" s="196"/>
      <c r="N18" s="196"/>
      <c r="O18" s="196"/>
      <c r="P18" s="196"/>
      <c r="Q18" s="196"/>
      <c r="R18" s="197"/>
      <c r="S18" s="79"/>
      <c r="T18" s="80"/>
      <c r="U18" s="80"/>
      <c r="V18" s="80"/>
      <c r="W18" s="80"/>
      <c r="X18" s="80"/>
      <c r="Y18" s="80"/>
      <c r="Z18" s="81"/>
    </row>
    <row r="19" spans="1:27" s="1" customFormat="1" ht="29.25" customHeight="1" x14ac:dyDescent="0.2">
      <c r="A19" s="79"/>
      <c r="B19" s="80"/>
      <c r="C19" s="91"/>
      <c r="D19" s="92"/>
      <c r="E19" s="91"/>
      <c r="F19" s="92"/>
      <c r="G19" s="91"/>
      <c r="H19" s="92"/>
      <c r="I19" s="91"/>
      <c r="J19" s="92"/>
      <c r="K19" s="146" t="s">
        <v>72</v>
      </c>
      <c r="L19" s="147"/>
      <c r="M19" s="147"/>
      <c r="N19" s="147"/>
      <c r="O19" s="147"/>
      <c r="P19" s="147"/>
      <c r="Q19" s="147"/>
      <c r="R19" s="148"/>
      <c r="S19" s="79"/>
      <c r="T19" s="80"/>
      <c r="U19" s="80"/>
      <c r="V19" s="80"/>
      <c r="W19" s="80"/>
      <c r="X19" s="80"/>
      <c r="Y19" s="80"/>
      <c r="Z19" s="81"/>
    </row>
    <row r="20" spans="1:27" s="1" customFormat="1" ht="94.5" customHeight="1" x14ac:dyDescent="0.2">
      <c r="A20" s="79"/>
      <c r="B20" s="80"/>
      <c r="C20" s="91"/>
      <c r="D20" s="92"/>
      <c r="E20" s="91"/>
      <c r="F20" s="92"/>
      <c r="G20" s="91"/>
      <c r="H20" s="92"/>
      <c r="I20" s="261" t="s">
        <v>122</v>
      </c>
      <c r="J20" s="272"/>
      <c r="K20" s="261" t="s">
        <v>123</v>
      </c>
      <c r="L20" s="308"/>
      <c r="M20" s="308"/>
      <c r="N20" s="308"/>
      <c r="O20" s="308"/>
      <c r="P20" s="308"/>
      <c r="Q20" s="308"/>
      <c r="R20" s="272"/>
      <c r="S20" s="261" t="s">
        <v>123</v>
      </c>
      <c r="T20" s="308"/>
      <c r="U20" s="308"/>
      <c r="V20" s="308"/>
      <c r="W20" s="308"/>
      <c r="X20" s="308"/>
      <c r="Y20" s="308"/>
      <c r="Z20" s="272"/>
    </row>
    <row r="21" spans="1:27" s="2" customFormat="1" ht="13.15" customHeight="1" x14ac:dyDescent="0.2">
      <c r="A21" s="76"/>
      <c r="B21" s="77"/>
      <c r="C21" s="96"/>
      <c r="D21" s="97"/>
      <c r="E21" s="96"/>
      <c r="F21" s="97"/>
      <c r="G21" s="96"/>
      <c r="H21" s="97"/>
      <c r="I21" s="96"/>
      <c r="J21" s="97"/>
      <c r="K21" s="96"/>
      <c r="L21" s="99"/>
      <c r="M21" s="99"/>
      <c r="N21" s="99"/>
      <c r="O21" s="99"/>
      <c r="P21" s="99"/>
      <c r="Q21" s="99"/>
      <c r="R21" s="97"/>
      <c r="S21" s="76"/>
      <c r="T21" s="77"/>
      <c r="U21" s="77"/>
      <c r="V21" s="77"/>
      <c r="W21" s="77"/>
      <c r="X21" s="77"/>
      <c r="Y21" s="77"/>
      <c r="Z21" s="78"/>
      <c r="AA21" s="1"/>
    </row>
    <row r="22" spans="1:27" s="1" customFormat="1" ht="18.75" x14ac:dyDescent="0.2">
      <c r="A22" s="42">
        <f>S16+1</f>
        <v>44381</v>
      </c>
      <c r="B22" s="12"/>
      <c r="C22" s="49">
        <f>A22+1</f>
        <v>44382</v>
      </c>
      <c r="D22" s="50"/>
      <c r="E22" s="43">
        <f>C22+1</f>
        <v>44383</v>
      </c>
      <c r="F22" s="11"/>
      <c r="G22" s="43">
        <f>E22+1</f>
        <v>44384</v>
      </c>
      <c r="H22" s="11"/>
      <c r="I22" s="43">
        <f>G22+1</f>
        <v>44385</v>
      </c>
      <c r="J22" s="11"/>
      <c r="K22" s="82">
        <f>I22+1</f>
        <v>44386</v>
      </c>
      <c r="L22" s="83"/>
      <c r="M22" s="84"/>
      <c r="N22" s="84"/>
      <c r="O22" s="84"/>
      <c r="P22" s="84"/>
      <c r="Q22" s="84"/>
      <c r="R22" s="85"/>
      <c r="S22" s="86">
        <f>K22+1</f>
        <v>44387</v>
      </c>
      <c r="T22" s="87"/>
      <c r="U22" s="88"/>
      <c r="V22" s="88"/>
      <c r="W22" s="88"/>
      <c r="X22" s="88"/>
      <c r="Y22" s="88"/>
      <c r="Z22" s="89"/>
    </row>
    <row r="23" spans="1:27" s="1" customFormat="1" ht="3" customHeight="1" x14ac:dyDescent="0.2">
      <c r="A23" s="79"/>
      <c r="B23" s="80"/>
      <c r="C23" s="93"/>
      <c r="D23" s="95"/>
      <c r="E23" s="91"/>
      <c r="F23" s="92"/>
      <c r="G23" s="91"/>
      <c r="H23" s="92"/>
      <c r="I23" s="91"/>
      <c r="J23" s="92"/>
      <c r="K23" s="91"/>
      <c r="L23" s="98"/>
      <c r="M23" s="98"/>
      <c r="N23" s="98"/>
      <c r="O23" s="98"/>
      <c r="P23" s="98"/>
      <c r="Q23" s="98"/>
      <c r="R23" s="92"/>
      <c r="S23" s="79"/>
      <c r="T23" s="80"/>
      <c r="U23" s="80"/>
      <c r="V23" s="80"/>
      <c r="W23" s="80"/>
      <c r="X23" s="80"/>
      <c r="Y23" s="80"/>
      <c r="Z23" s="81"/>
    </row>
    <row r="24" spans="1:27" s="1" customFormat="1" ht="30.75" customHeight="1" x14ac:dyDescent="0.2">
      <c r="A24" s="79"/>
      <c r="B24" s="80"/>
      <c r="C24" s="93"/>
      <c r="D24" s="95"/>
      <c r="E24" s="178" t="s">
        <v>77</v>
      </c>
      <c r="F24" s="179"/>
      <c r="G24" s="178" t="s">
        <v>76</v>
      </c>
      <c r="H24" s="179"/>
      <c r="I24" s="204" t="s">
        <v>103</v>
      </c>
      <c r="J24" s="206"/>
      <c r="K24" s="138" t="s">
        <v>71</v>
      </c>
      <c r="L24" s="167"/>
      <c r="M24" s="167"/>
      <c r="N24" s="167"/>
      <c r="O24" s="167"/>
      <c r="P24" s="167"/>
      <c r="Q24" s="167"/>
      <c r="R24" s="139"/>
      <c r="S24" s="79"/>
      <c r="T24" s="80"/>
      <c r="U24" s="80"/>
      <c r="V24" s="80"/>
      <c r="W24" s="80"/>
      <c r="X24" s="80"/>
      <c r="Y24" s="80"/>
      <c r="Z24" s="81"/>
    </row>
    <row r="25" spans="1:27" s="1" customFormat="1" ht="33" customHeight="1" x14ac:dyDescent="0.2">
      <c r="A25" s="79"/>
      <c r="B25" s="80"/>
      <c r="C25" s="93"/>
      <c r="D25" s="95"/>
      <c r="E25" s="140" t="s">
        <v>33</v>
      </c>
      <c r="F25" s="141"/>
      <c r="G25" s="142" t="s">
        <v>48</v>
      </c>
      <c r="H25" s="143"/>
      <c r="I25" s="156" t="s">
        <v>31</v>
      </c>
      <c r="J25" s="157"/>
      <c r="K25" s="110" t="s">
        <v>28</v>
      </c>
      <c r="L25" s="137"/>
      <c r="M25" s="137"/>
      <c r="N25" s="137"/>
      <c r="O25" s="137"/>
      <c r="P25" s="137"/>
      <c r="Q25" s="137"/>
      <c r="R25" s="112"/>
      <c r="S25" s="79"/>
      <c r="T25" s="80"/>
      <c r="U25" s="80"/>
      <c r="V25" s="80"/>
      <c r="W25" s="80"/>
      <c r="X25" s="80"/>
      <c r="Y25" s="80"/>
      <c r="Z25" s="81"/>
    </row>
    <row r="26" spans="1:27" s="1" customFormat="1" ht="25.5" customHeight="1" x14ac:dyDescent="0.2">
      <c r="A26" s="79"/>
      <c r="B26" s="80"/>
      <c r="C26" s="93"/>
      <c r="D26" s="95"/>
      <c r="E26" s="193"/>
      <c r="F26" s="194"/>
      <c r="G26" s="193"/>
      <c r="H26" s="194"/>
      <c r="I26" s="193"/>
      <c r="J26" s="194"/>
      <c r="K26" s="193"/>
      <c r="L26" s="227"/>
      <c r="M26" s="227"/>
      <c r="N26" s="227"/>
      <c r="O26" s="227"/>
      <c r="P26" s="227"/>
      <c r="Q26" s="227"/>
      <c r="R26" s="194"/>
      <c r="S26" s="79"/>
      <c r="T26" s="80"/>
      <c r="U26" s="80"/>
      <c r="V26" s="80"/>
      <c r="W26" s="80"/>
      <c r="X26" s="80"/>
      <c r="Y26" s="80"/>
      <c r="Z26" s="81"/>
    </row>
    <row r="27" spans="1:27" s="2" customFormat="1" ht="20.25" customHeight="1" x14ac:dyDescent="0.2">
      <c r="A27" s="76"/>
      <c r="B27" s="77"/>
      <c r="C27" s="117"/>
      <c r="D27" s="118"/>
      <c r="E27" s="96"/>
      <c r="F27" s="97"/>
      <c r="G27" s="96"/>
      <c r="H27" s="97"/>
      <c r="I27" s="182" t="s">
        <v>68</v>
      </c>
      <c r="J27" s="183"/>
      <c r="K27" s="96"/>
      <c r="L27" s="99"/>
      <c r="M27" s="99"/>
      <c r="N27" s="99"/>
      <c r="O27" s="99"/>
      <c r="P27" s="99"/>
      <c r="Q27" s="99"/>
      <c r="R27" s="97"/>
      <c r="S27" s="76"/>
      <c r="T27" s="77"/>
      <c r="U27" s="77"/>
      <c r="V27" s="77"/>
      <c r="W27" s="77"/>
      <c r="X27" s="77"/>
      <c r="Y27" s="77"/>
      <c r="Z27" s="78"/>
      <c r="AA27" s="1"/>
    </row>
    <row r="28" spans="1:27" s="1" customFormat="1" ht="18.75" x14ac:dyDescent="0.2">
      <c r="A28" s="42">
        <f>S22+1</f>
        <v>44388</v>
      </c>
      <c r="B28" s="12"/>
      <c r="C28" s="43">
        <f>A28+1</f>
        <v>44389</v>
      </c>
      <c r="D28" s="11"/>
      <c r="E28" s="43">
        <f>C28+1</f>
        <v>44390</v>
      </c>
      <c r="F28" s="11"/>
      <c r="G28" s="43">
        <f>E28+1</f>
        <v>44391</v>
      </c>
      <c r="H28" s="11"/>
      <c r="I28" s="43">
        <f>G28+1</f>
        <v>44392</v>
      </c>
      <c r="J28" s="11"/>
      <c r="K28" s="82">
        <f>I28+1</f>
        <v>44393</v>
      </c>
      <c r="L28" s="83"/>
      <c r="M28" s="84"/>
      <c r="N28" s="84"/>
      <c r="O28" s="84"/>
      <c r="P28" s="84"/>
      <c r="Q28" s="84"/>
      <c r="R28" s="85"/>
      <c r="S28" s="86">
        <f>K28+1</f>
        <v>44394</v>
      </c>
      <c r="T28" s="87"/>
      <c r="U28" s="88"/>
      <c r="V28" s="88"/>
      <c r="W28" s="88"/>
      <c r="X28" s="88"/>
      <c r="Y28" s="88"/>
      <c r="Z28" s="89"/>
    </row>
    <row r="29" spans="1:27" s="1" customFormat="1" ht="43.5" customHeight="1" x14ac:dyDescent="0.2">
      <c r="A29" s="79"/>
      <c r="B29" s="80"/>
      <c r="C29" s="178" t="s">
        <v>78</v>
      </c>
      <c r="D29" s="207"/>
      <c r="E29" s="138" t="s">
        <v>75</v>
      </c>
      <c r="F29" s="139"/>
      <c r="G29" s="178" t="s">
        <v>76</v>
      </c>
      <c r="H29" s="179"/>
      <c r="I29" s="135"/>
      <c r="J29" s="136"/>
      <c r="K29" s="91"/>
      <c r="L29" s="98"/>
      <c r="M29" s="98"/>
      <c r="N29" s="98"/>
      <c r="O29" s="98"/>
      <c r="P29" s="98"/>
      <c r="Q29" s="98"/>
      <c r="R29" s="92"/>
      <c r="S29" s="79"/>
      <c r="T29" s="80"/>
      <c r="U29" s="80"/>
      <c r="V29" s="80"/>
      <c r="W29" s="80"/>
      <c r="X29" s="80"/>
      <c r="Y29" s="80"/>
      <c r="Z29" s="81"/>
    </row>
    <row r="30" spans="1:27" s="1" customFormat="1" ht="70.5" customHeight="1" x14ac:dyDescent="0.2">
      <c r="A30" s="79"/>
      <c r="B30" s="80"/>
      <c r="C30" s="108" t="s">
        <v>32</v>
      </c>
      <c r="D30" s="109"/>
      <c r="E30" s="152" t="s">
        <v>34</v>
      </c>
      <c r="F30" s="153"/>
      <c r="G30" s="168" t="s">
        <v>96</v>
      </c>
      <c r="H30" s="169"/>
      <c r="I30" s="91"/>
      <c r="J30" s="92"/>
      <c r="K30" s="103" t="s">
        <v>29</v>
      </c>
      <c r="L30" s="172"/>
      <c r="M30" s="172"/>
      <c r="N30" s="172"/>
      <c r="O30" s="172"/>
      <c r="P30" s="172"/>
      <c r="Q30" s="172"/>
      <c r="R30" s="104"/>
      <c r="S30" s="79"/>
      <c r="T30" s="80"/>
      <c r="U30" s="80"/>
      <c r="V30" s="80"/>
      <c r="W30" s="80"/>
      <c r="X30" s="80"/>
      <c r="Y30" s="80"/>
      <c r="Z30" s="81"/>
    </row>
    <row r="31" spans="1:27" s="1" customFormat="1" ht="87.75" customHeight="1" x14ac:dyDescent="0.2">
      <c r="A31" s="79"/>
      <c r="B31" s="80"/>
      <c r="C31" s="193"/>
      <c r="D31" s="194"/>
      <c r="E31" s="282" t="s">
        <v>104</v>
      </c>
      <c r="F31" s="283"/>
      <c r="G31" s="193"/>
      <c r="H31" s="194"/>
      <c r="I31" s="193"/>
      <c r="J31" s="194"/>
      <c r="K31" s="193"/>
      <c r="L31" s="228"/>
      <c r="M31" s="228"/>
      <c r="N31" s="228"/>
      <c r="O31" s="228"/>
      <c r="P31" s="228"/>
      <c r="Q31" s="228"/>
      <c r="R31" s="194"/>
      <c r="S31" s="79"/>
      <c r="T31" s="80"/>
      <c r="U31" s="80"/>
      <c r="V31" s="80"/>
      <c r="W31" s="80"/>
      <c r="X31" s="80"/>
      <c r="Y31" s="80"/>
      <c r="Z31" s="81"/>
    </row>
    <row r="32" spans="1:27" s="1" customFormat="1" ht="31.5" customHeight="1" x14ac:dyDescent="0.2">
      <c r="A32" s="79"/>
      <c r="B32" s="80"/>
      <c r="C32" s="91"/>
      <c r="D32" s="92"/>
      <c r="E32" s="154" t="s">
        <v>67</v>
      </c>
      <c r="F32" s="155"/>
      <c r="G32" s="91"/>
      <c r="H32" s="92"/>
      <c r="I32" s="91"/>
      <c r="J32" s="92"/>
      <c r="K32" s="195" t="s">
        <v>65</v>
      </c>
      <c r="L32" s="196"/>
      <c r="M32" s="196"/>
      <c r="N32" s="196"/>
      <c r="O32" s="196"/>
      <c r="P32" s="196"/>
      <c r="Q32" s="196"/>
      <c r="R32" s="197"/>
      <c r="S32" s="79"/>
      <c r="T32" s="80"/>
      <c r="U32" s="80"/>
      <c r="V32" s="80"/>
      <c r="W32" s="80"/>
      <c r="X32" s="80"/>
      <c r="Y32" s="80"/>
      <c r="Z32" s="81"/>
    </row>
    <row r="33" spans="1:27" s="2" customFormat="1" x14ac:dyDescent="0.2">
      <c r="A33" s="76"/>
      <c r="B33" s="77"/>
      <c r="C33" s="96"/>
      <c r="D33" s="97"/>
      <c r="E33" s="96"/>
      <c r="F33" s="97"/>
      <c r="G33" s="96"/>
      <c r="H33" s="97"/>
      <c r="I33" s="96"/>
      <c r="J33" s="97"/>
      <c r="K33" s="96"/>
      <c r="L33" s="99"/>
      <c r="M33" s="99"/>
      <c r="N33" s="99"/>
      <c r="O33" s="99"/>
      <c r="P33" s="99"/>
      <c r="Q33" s="99"/>
      <c r="R33" s="97"/>
      <c r="S33" s="76"/>
      <c r="T33" s="77"/>
      <c r="U33" s="77"/>
      <c r="V33" s="77"/>
      <c r="W33" s="77"/>
      <c r="X33" s="77"/>
      <c r="Y33" s="77"/>
      <c r="Z33" s="78"/>
      <c r="AA33" s="1"/>
    </row>
    <row r="34" spans="1:27" s="1" customFormat="1" ht="18.75" x14ac:dyDescent="0.2">
      <c r="A34" s="42">
        <f>S28+1</f>
        <v>44395</v>
      </c>
      <c r="B34" s="12"/>
      <c r="C34" s="43">
        <f>A34+1</f>
        <v>44396</v>
      </c>
      <c r="D34" s="11"/>
      <c r="E34" s="49">
        <f>C34+1</f>
        <v>44397</v>
      </c>
      <c r="F34" s="50"/>
      <c r="G34" s="43">
        <f>E34+1</f>
        <v>44398</v>
      </c>
      <c r="H34" s="11"/>
      <c r="I34" s="43">
        <f>G34+1</f>
        <v>44399</v>
      </c>
      <c r="J34" s="11"/>
      <c r="K34" s="82">
        <f>I34+1</f>
        <v>44400</v>
      </c>
      <c r="L34" s="83"/>
      <c r="M34" s="84"/>
      <c r="N34" s="84"/>
      <c r="O34" s="84"/>
      <c r="P34" s="84"/>
      <c r="Q34" s="84"/>
      <c r="R34" s="85"/>
      <c r="S34" s="86">
        <f>K34+1</f>
        <v>44401</v>
      </c>
      <c r="T34" s="87"/>
      <c r="U34" s="88"/>
      <c r="V34" s="88"/>
      <c r="W34" s="88"/>
      <c r="X34" s="88"/>
      <c r="Y34" s="88"/>
      <c r="Z34" s="89"/>
    </row>
    <row r="35" spans="1:27" s="1" customFormat="1" ht="51" customHeight="1" x14ac:dyDescent="0.2">
      <c r="A35" s="79"/>
      <c r="B35" s="80"/>
      <c r="C35" s="91"/>
      <c r="D35" s="92"/>
      <c r="E35" s="93"/>
      <c r="F35" s="95"/>
      <c r="G35" s="204" t="s">
        <v>82</v>
      </c>
      <c r="H35" s="206"/>
      <c r="I35" s="204" t="s">
        <v>83</v>
      </c>
      <c r="J35" s="206"/>
      <c r="K35" s="91"/>
      <c r="L35" s="98"/>
      <c r="M35" s="98"/>
      <c r="N35" s="98"/>
      <c r="O35" s="98"/>
      <c r="P35" s="98"/>
      <c r="Q35" s="98"/>
      <c r="R35" s="92"/>
      <c r="S35" s="79"/>
      <c r="T35" s="80"/>
      <c r="U35" s="80"/>
      <c r="V35" s="80"/>
      <c r="W35" s="80"/>
      <c r="X35" s="80"/>
      <c r="Y35" s="80"/>
      <c r="Z35" s="81"/>
    </row>
    <row r="36" spans="1:27" s="1" customFormat="1" ht="84" customHeight="1" x14ac:dyDescent="0.2">
      <c r="A36" s="79"/>
      <c r="B36" s="80"/>
      <c r="C36" s="225" t="s">
        <v>66</v>
      </c>
      <c r="D36" s="226"/>
      <c r="E36" s="93"/>
      <c r="F36" s="95"/>
      <c r="G36" s="178" t="s">
        <v>76</v>
      </c>
      <c r="H36" s="179"/>
      <c r="I36" s="105" t="s">
        <v>50</v>
      </c>
      <c r="J36" s="106"/>
      <c r="K36" s="110" t="s">
        <v>28</v>
      </c>
      <c r="L36" s="137"/>
      <c r="M36" s="137"/>
      <c r="N36" s="137"/>
      <c r="O36" s="137"/>
      <c r="P36" s="137"/>
      <c r="Q36" s="137"/>
      <c r="R36" s="112"/>
      <c r="S36" s="79"/>
      <c r="T36" s="80"/>
      <c r="U36" s="80"/>
      <c r="V36" s="80"/>
      <c r="W36" s="80"/>
      <c r="X36" s="80"/>
      <c r="Y36" s="80"/>
      <c r="Z36" s="81"/>
    </row>
    <row r="37" spans="1:27" s="1" customFormat="1" ht="38.25" customHeight="1" x14ac:dyDescent="0.2">
      <c r="A37" s="79"/>
      <c r="B37" s="80"/>
      <c r="C37" s="193"/>
      <c r="D37" s="194"/>
      <c r="E37" s="93"/>
      <c r="F37" s="95"/>
      <c r="G37" s="193"/>
      <c r="H37" s="194"/>
      <c r="I37" s="193"/>
      <c r="J37" s="194"/>
      <c r="K37" s="193"/>
      <c r="L37" s="228"/>
      <c r="M37" s="228"/>
      <c r="N37" s="228"/>
      <c r="O37" s="228"/>
      <c r="P37" s="228"/>
      <c r="Q37" s="228"/>
      <c r="R37" s="194"/>
      <c r="S37" s="79"/>
      <c r="T37" s="80"/>
      <c r="U37" s="80"/>
      <c r="V37" s="80"/>
      <c r="W37" s="80"/>
      <c r="X37" s="80"/>
      <c r="Y37" s="80"/>
      <c r="Z37" s="81"/>
    </row>
    <row r="38" spans="1:27" s="1" customFormat="1" x14ac:dyDescent="0.2">
      <c r="A38" s="79"/>
      <c r="B38" s="80"/>
      <c r="C38" s="91"/>
      <c r="D38" s="92"/>
      <c r="E38" s="93"/>
      <c r="F38" s="95"/>
      <c r="G38" s="91"/>
      <c r="H38" s="92"/>
      <c r="I38" s="91"/>
      <c r="J38" s="92"/>
      <c r="K38" s="91"/>
      <c r="L38" s="98"/>
      <c r="M38" s="98"/>
      <c r="N38" s="98"/>
      <c r="O38" s="98"/>
      <c r="P38" s="98"/>
      <c r="Q38" s="98"/>
      <c r="R38" s="92"/>
      <c r="S38" s="79"/>
      <c r="T38" s="80"/>
      <c r="U38" s="80"/>
      <c r="V38" s="80"/>
      <c r="W38" s="80"/>
      <c r="X38" s="80"/>
      <c r="Y38" s="80"/>
      <c r="Z38" s="81"/>
    </row>
    <row r="39" spans="1:27" s="2" customFormat="1" x14ac:dyDescent="0.2">
      <c r="A39" s="76"/>
      <c r="B39" s="77"/>
      <c r="C39" s="96"/>
      <c r="D39" s="97"/>
      <c r="E39" s="117"/>
      <c r="F39" s="118"/>
      <c r="G39" s="96"/>
      <c r="H39" s="97"/>
      <c r="I39" s="96"/>
      <c r="J39" s="97"/>
      <c r="K39" s="96"/>
      <c r="L39" s="99"/>
      <c r="M39" s="99"/>
      <c r="N39" s="99"/>
      <c r="O39" s="99"/>
      <c r="P39" s="99"/>
      <c r="Q39" s="99"/>
      <c r="R39" s="97"/>
      <c r="S39" s="76"/>
      <c r="T39" s="77"/>
      <c r="U39" s="77"/>
      <c r="V39" s="77"/>
      <c r="W39" s="77"/>
      <c r="X39" s="77"/>
      <c r="Y39" s="77"/>
      <c r="Z39" s="78"/>
      <c r="AA39" s="1"/>
    </row>
    <row r="40" spans="1:27" s="1" customFormat="1" ht="18.75" x14ac:dyDescent="0.2">
      <c r="A40" s="42">
        <f>S34+1</f>
        <v>44402</v>
      </c>
      <c r="B40" s="12"/>
      <c r="C40" s="43">
        <f>A40+1</f>
        <v>44403</v>
      </c>
      <c r="D40" s="11"/>
      <c r="E40" s="43">
        <f>C40+1</f>
        <v>44404</v>
      </c>
      <c r="F40" s="11"/>
      <c r="G40" s="43">
        <f>E40+1</f>
        <v>44405</v>
      </c>
      <c r="H40" s="11"/>
      <c r="I40" s="43">
        <f>G40+1</f>
        <v>44406</v>
      </c>
      <c r="J40" s="11"/>
      <c r="K40" s="82">
        <f>I40+1</f>
        <v>44407</v>
      </c>
      <c r="L40" s="83"/>
      <c r="M40" s="84"/>
      <c r="N40" s="84"/>
      <c r="O40" s="84"/>
      <c r="P40" s="84"/>
      <c r="Q40" s="84"/>
      <c r="R40" s="85"/>
      <c r="S40" s="86">
        <f>K40+1</f>
        <v>44408</v>
      </c>
      <c r="T40" s="87"/>
      <c r="U40" s="88"/>
      <c r="V40" s="88"/>
      <c r="W40" s="88"/>
      <c r="X40" s="88"/>
      <c r="Y40" s="88"/>
      <c r="Z40" s="89"/>
    </row>
    <row r="41" spans="1:27" s="1" customFormat="1" ht="51" customHeight="1" x14ac:dyDescent="0.2">
      <c r="A41" s="79"/>
      <c r="B41" s="80"/>
      <c r="C41" s="178" t="s">
        <v>78</v>
      </c>
      <c r="D41" s="207"/>
      <c r="E41" s="189" t="s">
        <v>75</v>
      </c>
      <c r="F41" s="190"/>
      <c r="G41" s="178" t="s">
        <v>76</v>
      </c>
      <c r="H41" s="179"/>
      <c r="I41" s="91"/>
      <c r="J41" s="92"/>
      <c r="K41" s="204" t="s">
        <v>106</v>
      </c>
      <c r="L41" s="205"/>
      <c r="M41" s="217"/>
      <c r="N41" s="217"/>
      <c r="O41" s="217"/>
      <c r="P41" s="217"/>
      <c r="Q41" s="217"/>
      <c r="R41" s="218"/>
      <c r="S41" s="79"/>
      <c r="T41" s="80"/>
      <c r="U41" s="80"/>
      <c r="V41" s="80"/>
      <c r="W41" s="80"/>
      <c r="X41" s="80"/>
      <c r="Y41" s="80"/>
      <c r="Z41" s="81"/>
    </row>
    <row r="42" spans="1:27" s="1" customFormat="1" ht="54.75" customHeight="1" x14ac:dyDescent="0.2">
      <c r="A42" s="79"/>
      <c r="B42" s="80"/>
      <c r="C42" s="108" t="s">
        <v>32</v>
      </c>
      <c r="D42" s="109"/>
      <c r="E42" s="138" t="s">
        <v>43</v>
      </c>
      <c r="F42" s="139"/>
      <c r="G42" s="108" t="s">
        <v>105</v>
      </c>
      <c r="H42" s="109"/>
      <c r="I42" s="204" t="s">
        <v>106</v>
      </c>
      <c r="J42" s="206"/>
      <c r="K42" s="138" t="s">
        <v>88</v>
      </c>
      <c r="L42" s="167"/>
      <c r="M42" s="167"/>
      <c r="N42" s="167"/>
      <c r="O42" s="167"/>
      <c r="P42" s="167"/>
      <c r="Q42" s="167"/>
      <c r="R42" s="139"/>
      <c r="S42" s="79"/>
      <c r="T42" s="80"/>
      <c r="U42" s="80"/>
      <c r="V42" s="80"/>
      <c r="W42" s="80"/>
      <c r="X42" s="80"/>
      <c r="Y42" s="80"/>
      <c r="Z42" s="81"/>
    </row>
    <row r="43" spans="1:27" s="1" customFormat="1" ht="90.75" customHeight="1" x14ac:dyDescent="0.2">
      <c r="A43" s="79"/>
      <c r="B43" s="284"/>
      <c r="E43" s="154" t="s">
        <v>67</v>
      </c>
      <c r="F43" s="155"/>
      <c r="G43" s="91"/>
      <c r="H43" s="92"/>
      <c r="I43" s="91"/>
      <c r="J43" s="92"/>
      <c r="K43" s="91"/>
      <c r="L43" s="98"/>
      <c r="M43" s="98"/>
      <c r="N43" s="98"/>
      <c r="O43" s="98"/>
      <c r="P43" s="98"/>
      <c r="Q43" s="98"/>
      <c r="R43" s="92"/>
      <c r="S43" s="79"/>
      <c r="T43" s="80"/>
      <c r="U43" s="80"/>
      <c r="V43" s="80"/>
      <c r="W43" s="80"/>
      <c r="X43" s="80"/>
      <c r="Y43" s="80"/>
      <c r="Z43" s="81"/>
    </row>
    <row r="44" spans="1:27" s="1" customFormat="1" ht="36" customHeight="1" x14ac:dyDescent="0.2">
      <c r="A44" s="79"/>
      <c r="B44" s="80"/>
      <c r="C44" s="193"/>
      <c r="D44" s="194"/>
      <c r="E44" s="173" t="s">
        <v>92</v>
      </c>
      <c r="F44" s="174"/>
      <c r="G44" s="193"/>
      <c r="H44" s="194"/>
      <c r="I44" s="193"/>
      <c r="J44" s="194"/>
      <c r="K44" s="193"/>
      <c r="L44" s="228"/>
      <c r="M44" s="228"/>
      <c r="N44" s="228"/>
      <c r="O44" s="228"/>
      <c r="P44" s="228"/>
      <c r="Q44" s="228"/>
      <c r="R44" s="194"/>
      <c r="S44" s="79"/>
      <c r="T44" s="80"/>
      <c r="U44" s="80"/>
      <c r="V44" s="80"/>
      <c r="W44" s="80"/>
      <c r="X44" s="80"/>
      <c r="Y44" s="80"/>
      <c r="Z44" s="81"/>
    </row>
    <row r="45" spans="1:27" s="2" customFormat="1" ht="93" customHeight="1" x14ac:dyDescent="0.2">
      <c r="A45" s="76"/>
      <c r="B45" s="77"/>
      <c r="C45" s="96"/>
      <c r="D45" s="97"/>
      <c r="E45" s="234" t="s">
        <v>107</v>
      </c>
      <c r="F45" s="236"/>
      <c r="G45" s="96"/>
      <c r="H45" s="97"/>
      <c r="I45" s="96"/>
      <c r="J45" s="97"/>
      <c r="K45" s="96"/>
      <c r="L45" s="99"/>
      <c r="M45" s="99"/>
      <c r="N45" s="99"/>
      <c r="O45" s="99"/>
      <c r="P45" s="99"/>
      <c r="Q45" s="99"/>
      <c r="R45" s="97"/>
      <c r="S45" s="76"/>
      <c r="T45" s="77"/>
      <c r="U45" s="77"/>
      <c r="V45" s="77"/>
      <c r="W45" s="77"/>
      <c r="X45" s="77"/>
      <c r="Y45" s="77"/>
      <c r="Z45" s="78"/>
      <c r="AA45" s="1"/>
    </row>
    <row r="46" spans="1:27" ht="18.75" x14ac:dyDescent="0.2">
      <c r="A46" s="42">
        <f>S40+1</f>
        <v>44409</v>
      </c>
      <c r="B46" s="12"/>
      <c r="C46" s="43">
        <f>A46+1</f>
        <v>44410</v>
      </c>
      <c r="D46" s="11"/>
      <c r="E46" s="13" t="s">
        <v>0</v>
      </c>
      <c r="F46" s="14"/>
      <c r="G46" s="14"/>
      <c r="H46" s="14"/>
      <c r="I46" s="14"/>
      <c r="J46" s="14"/>
      <c r="K46" s="14"/>
      <c r="L46" s="14"/>
      <c r="M46" s="14"/>
      <c r="N46" s="14"/>
      <c r="O46" s="14"/>
      <c r="P46" s="14"/>
      <c r="Q46" s="14"/>
      <c r="R46" s="14"/>
      <c r="S46" s="14"/>
      <c r="T46" s="14"/>
      <c r="U46" s="14"/>
      <c r="V46" s="14"/>
      <c r="W46" s="14"/>
      <c r="X46" s="14"/>
      <c r="Y46" s="14"/>
      <c r="Z46" s="9"/>
    </row>
    <row r="47" spans="1:27" x14ac:dyDescent="0.2">
      <c r="A47" s="79"/>
      <c r="B47" s="80"/>
      <c r="C47" s="91"/>
      <c r="D47" s="92"/>
      <c r="E47" s="15"/>
      <c r="F47" s="6"/>
      <c r="G47" s="6"/>
      <c r="H47" s="6"/>
      <c r="I47" s="6"/>
      <c r="J47" s="6"/>
      <c r="K47" s="6"/>
      <c r="L47" s="6"/>
      <c r="M47" s="6"/>
      <c r="N47" s="6"/>
      <c r="O47" s="6"/>
      <c r="P47" s="6"/>
      <c r="Q47" s="6"/>
      <c r="R47" s="6"/>
      <c r="S47" s="6"/>
      <c r="T47" s="6"/>
      <c r="U47" s="6"/>
      <c r="V47" s="6"/>
      <c r="W47" s="6"/>
      <c r="X47" s="6"/>
      <c r="Y47" s="6"/>
      <c r="Z47" s="8"/>
    </row>
    <row r="48" spans="1:27" x14ac:dyDescent="0.2">
      <c r="A48" s="79"/>
      <c r="B48" s="80"/>
      <c r="C48" s="91"/>
      <c r="D48" s="92"/>
      <c r="E48" s="15"/>
      <c r="F48" s="6"/>
      <c r="G48" s="6"/>
      <c r="H48" s="6"/>
      <c r="I48" s="6"/>
      <c r="J48" s="6"/>
      <c r="K48" s="6"/>
      <c r="L48" s="6"/>
      <c r="M48" s="6"/>
      <c r="N48" s="6"/>
      <c r="O48" s="6"/>
      <c r="P48" s="6"/>
      <c r="Q48" s="6"/>
      <c r="R48" s="6"/>
      <c r="S48" s="6"/>
      <c r="T48" s="6"/>
      <c r="U48" s="6"/>
      <c r="V48" s="6"/>
      <c r="W48" s="6"/>
      <c r="X48" s="6"/>
      <c r="Y48" s="6"/>
      <c r="Z48" s="7"/>
    </row>
    <row r="49" spans="1:26" x14ac:dyDescent="0.2">
      <c r="A49" s="79"/>
      <c r="B49" s="80"/>
      <c r="C49" s="91"/>
      <c r="D49" s="92"/>
      <c r="E49" s="15"/>
      <c r="F49" s="6"/>
      <c r="G49" s="6"/>
      <c r="H49" s="6"/>
      <c r="I49" s="6"/>
      <c r="J49" s="6"/>
      <c r="K49" s="6"/>
      <c r="L49" s="6"/>
      <c r="M49" s="6"/>
      <c r="N49" s="6"/>
      <c r="O49" s="6"/>
      <c r="P49" s="6"/>
      <c r="Q49" s="6"/>
      <c r="R49" s="6"/>
      <c r="S49" s="6"/>
      <c r="T49" s="6"/>
      <c r="U49" s="6"/>
      <c r="V49" s="6"/>
      <c r="W49" s="6"/>
      <c r="X49" s="6"/>
      <c r="Y49" s="6"/>
      <c r="Z49" s="7"/>
    </row>
    <row r="50" spans="1:26" x14ac:dyDescent="0.2">
      <c r="A50" s="79"/>
      <c r="B50" s="80"/>
      <c r="C50" s="91"/>
      <c r="D50" s="92"/>
      <c r="E50" s="15"/>
      <c r="F50" s="6"/>
      <c r="G50" s="6"/>
      <c r="H50" s="6"/>
      <c r="I50" s="6"/>
      <c r="J50" s="6"/>
      <c r="K50" s="132" t="s">
        <v>1</v>
      </c>
      <c r="L50" s="132"/>
      <c r="M50" s="132"/>
      <c r="N50" s="132"/>
      <c r="O50" s="132"/>
      <c r="P50" s="132"/>
      <c r="Q50" s="132"/>
      <c r="R50" s="132"/>
      <c r="S50" s="132"/>
      <c r="T50" s="132"/>
      <c r="U50" s="132"/>
      <c r="V50" s="132"/>
      <c r="W50" s="132"/>
      <c r="X50" s="132"/>
      <c r="Y50" s="132"/>
      <c r="Z50" s="133"/>
    </row>
    <row r="51" spans="1:26" s="1" customFormat="1" x14ac:dyDescent="0.2">
      <c r="A51" s="76"/>
      <c r="B51" s="77"/>
      <c r="C51" s="96"/>
      <c r="D51" s="97"/>
      <c r="E51" s="16"/>
      <c r="F51" s="17"/>
      <c r="G51" s="17"/>
      <c r="H51" s="17"/>
      <c r="I51" s="17"/>
      <c r="J51" s="17"/>
      <c r="K51" s="130" t="s">
        <v>2</v>
      </c>
      <c r="L51" s="130"/>
      <c r="M51" s="130"/>
      <c r="N51" s="130"/>
      <c r="O51" s="130"/>
      <c r="P51" s="130"/>
      <c r="Q51" s="130"/>
      <c r="R51" s="130"/>
      <c r="S51" s="130"/>
      <c r="T51" s="130"/>
      <c r="U51" s="130"/>
      <c r="V51" s="130"/>
      <c r="W51" s="130"/>
      <c r="X51" s="130"/>
      <c r="Y51" s="130"/>
      <c r="Z51" s="131"/>
    </row>
  </sheetData>
  <mergeCells count="217">
    <mergeCell ref="A50:B50"/>
    <mergeCell ref="C50:D50"/>
    <mergeCell ref="K50:Z50"/>
    <mergeCell ref="A51:B51"/>
    <mergeCell ref="C51:D51"/>
    <mergeCell ref="K51:Z51"/>
    <mergeCell ref="S45:Z45"/>
    <mergeCell ref="A47:B47"/>
    <mergeCell ref="C47:D47"/>
    <mergeCell ref="A48:B48"/>
    <mergeCell ref="C48:D48"/>
    <mergeCell ref="A49:B49"/>
    <mergeCell ref="C49:D49"/>
    <mergeCell ref="A45:B45"/>
    <mergeCell ref="C45:D45"/>
    <mergeCell ref="E45:F45"/>
    <mergeCell ref="G45:H45"/>
    <mergeCell ref="I45:J45"/>
    <mergeCell ref="K45:R45"/>
    <mergeCell ref="A42:B42"/>
    <mergeCell ref="C42:D42"/>
    <mergeCell ref="E42:F42"/>
    <mergeCell ref="G42:H42"/>
    <mergeCell ref="I42:J42"/>
    <mergeCell ref="K42:R42"/>
    <mergeCell ref="S42:Z42"/>
    <mergeCell ref="S43:Z43"/>
    <mergeCell ref="A44:B44"/>
    <mergeCell ref="C44:D44"/>
    <mergeCell ref="E44:F44"/>
    <mergeCell ref="G44:H44"/>
    <mergeCell ref="I44:J44"/>
    <mergeCell ref="K44:R44"/>
    <mergeCell ref="S44:Z44"/>
    <mergeCell ref="A43:B43"/>
    <mergeCell ref="C36:D36"/>
    <mergeCell ref="E43:F43"/>
    <mergeCell ref="G43:H43"/>
    <mergeCell ref="I43:J43"/>
    <mergeCell ref="K43:R43"/>
    <mergeCell ref="S39:Z39"/>
    <mergeCell ref="K40:L40"/>
    <mergeCell ref="M40:R40"/>
    <mergeCell ref="S40:T40"/>
    <mergeCell ref="U40:Z40"/>
    <mergeCell ref="A41:B41"/>
    <mergeCell ref="C41:D41"/>
    <mergeCell ref="E41:F41"/>
    <mergeCell ref="G41:H41"/>
    <mergeCell ref="I41:J41"/>
    <mergeCell ref="A39:B39"/>
    <mergeCell ref="C39:D39"/>
    <mergeCell ref="E39:F39"/>
    <mergeCell ref="G39:H39"/>
    <mergeCell ref="I39:J39"/>
    <mergeCell ref="K39:R39"/>
    <mergeCell ref="K41:R41"/>
    <mergeCell ref="S41:Z41"/>
    <mergeCell ref="A36:B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K25:R25"/>
    <mergeCell ref="I25:J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7:Z17"/>
    <mergeCell ref="A18:B18"/>
    <mergeCell ref="C18:D18"/>
    <mergeCell ref="E18:F18"/>
    <mergeCell ref="G18:H18"/>
    <mergeCell ref="K18:R18"/>
    <mergeCell ref="S18:Z18"/>
    <mergeCell ref="K16:L16"/>
    <mergeCell ref="M16:R16"/>
    <mergeCell ref="S16:T16"/>
    <mergeCell ref="U16:Z16"/>
    <mergeCell ref="A17:B17"/>
    <mergeCell ref="C17:D17"/>
    <mergeCell ref="E17:F17"/>
    <mergeCell ref="G17:H17"/>
    <mergeCell ref="I17:J17"/>
    <mergeCell ref="K17:R17"/>
    <mergeCell ref="I18:J18"/>
    <mergeCell ref="E2:X3"/>
    <mergeCell ref="A7:H13"/>
    <mergeCell ref="K7:Q7"/>
    <mergeCell ref="S7:Y7"/>
    <mergeCell ref="A15:B15"/>
    <mergeCell ref="C15:D15"/>
    <mergeCell ref="E15:F15"/>
    <mergeCell ref="G15:H15"/>
    <mergeCell ref="I15:J15"/>
    <mergeCell ref="K15:R15"/>
    <mergeCell ref="S15:Z15"/>
  </mergeCells>
  <conditionalFormatting sqref="A16 C16 E16 G16 K16 S16 A22 C22 E22 G22 K22 S22 A28 C28 E28 G28 K28 S28 A34 C34 E34 G34 K34 S34 A40 C40 E40 G40 K40 S40 A46 C46 I22 I28 I34 I40">
    <cfRule type="expression" dxfId="23" priority="3">
      <formula>MONTH(A16)&lt;&gt;MONTH($A$7)</formula>
    </cfRule>
    <cfRule type="expression" dxfId="22" priority="4">
      <formula>OR(WEEKDAY(A16,1)=1,WEEKDAY(A16,1)=7)</formula>
    </cfRule>
  </conditionalFormatting>
  <conditionalFormatting sqref="I16">
    <cfRule type="expression" dxfId="21" priority="1">
      <formula>MONTH(I16)&lt;&gt;MONTH($A$7)</formula>
    </cfRule>
    <cfRule type="expression" dxfId="20" priority="2">
      <formula>OR(WEEKDAY(I16,1)=1,WEEKDAY(I16,1)=7)</formula>
    </cfRule>
  </conditionalFormatting>
  <hyperlinks>
    <hyperlink ref="K51" r:id="rId1" xr:uid="{00000000-0004-0000-0600-000000000000}"/>
    <hyperlink ref="K50:Z50" r:id="rId2" display="Calendar Templates by Vertex42" xr:uid="{00000000-0004-0000-0600-000001000000}"/>
    <hyperlink ref="K51:Z51" r:id="rId3" display="https://www.vertex42.com/calendars/" xr:uid="{00000000-0004-0000-0600-000002000000}"/>
  </hyperlinks>
  <pageMargins left="0.5" right="0.5" top="0.5" bottom="0.5" header="0.3" footer="0.3"/>
  <pageSetup paperSize="9"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B51"/>
  <sheetViews>
    <sheetView showGridLines="0" topLeftCell="A43" workbookViewId="0">
      <selection activeCell="G20" sqref="G20:H20"/>
    </sheetView>
  </sheetViews>
  <sheetFormatPr baseColWidth="10" defaultColWidth="9.140625" defaultRowHeight="12.75" x14ac:dyDescent="0.2"/>
  <cols>
    <col min="1" max="1" width="5.28515625" customWidth="1"/>
    <col min="2" max="2" width="16.28515625" customWidth="1"/>
    <col min="3" max="3" width="5.28515625" customWidth="1"/>
    <col min="4" max="4" width="16.28515625" customWidth="1"/>
    <col min="5" max="5" width="5.28515625" customWidth="1"/>
    <col min="6" max="6" width="16.28515625" customWidth="1"/>
    <col min="7" max="7" width="5.28515625" customWidth="1"/>
    <col min="8" max="8" width="16.28515625" customWidth="1"/>
    <col min="9" max="9" width="5.28515625" customWidth="1"/>
    <col min="10" max="10" width="16.28515625" customWidth="1"/>
    <col min="11" max="17" width="2.85546875" customWidth="1"/>
    <col min="18" max="18" width="1.5703125" customWidth="1"/>
    <col min="19" max="25" width="2.85546875" customWidth="1"/>
    <col min="26" max="26" width="1.5703125" customWidth="1"/>
    <col min="27" max="27" width="16.7109375" customWidth="1"/>
  </cols>
  <sheetData>
    <row r="2" spans="1:28" ht="15.75" customHeight="1" x14ac:dyDescent="0.2">
      <c r="E2" s="75" t="s">
        <v>44</v>
      </c>
      <c r="F2" s="75"/>
      <c r="G2" s="75"/>
      <c r="H2" s="75"/>
      <c r="I2" s="75"/>
      <c r="J2" s="75"/>
      <c r="K2" s="75"/>
      <c r="L2" s="75"/>
      <c r="M2" s="75"/>
      <c r="N2" s="75"/>
      <c r="O2" s="75"/>
      <c r="P2" s="75"/>
      <c r="Q2" s="75"/>
      <c r="R2" s="75"/>
      <c r="S2" s="75"/>
      <c r="T2" s="75"/>
      <c r="U2" s="75"/>
      <c r="V2" s="75"/>
      <c r="W2" s="75"/>
      <c r="X2" s="75"/>
      <c r="Z2" s="51"/>
      <c r="AA2" s="51" t="s">
        <v>45</v>
      </c>
      <c r="AB2" s="51"/>
    </row>
    <row r="3" spans="1:28" ht="12.75" customHeight="1" x14ac:dyDescent="0.2">
      <c r="E3" s="75"/>
      <c r="F3" s="75"/>
      <c r="G3" s="75"/>
      <c r="H3" s="75"/>
      <c r="I3" s="75"/>
      <c r="J3" s="75"/>
      <c r="K3" s="75"/>
      <c r="L3" s="75"/>
      <c r="M3" s="75"/>
      <c r="N3" s="75"/>
      <c r="O3" s="75"/>
      <c r="P3" s="75"/>
      <c r="Q3" s="75"/>
      <c r="R3" s="75"/>
      <c r="S3" s="75"/>
      <c r="T3" s="75"/>
      <c r="U3" s="75"/>
      <c r="V3" s="75"/>
      <c r="W3" s="75"/>
      <c r="X3" s="75"/>
    </row>
    <row r="5" spans="1:28" ht="21.75" customHeight="1" x14ac:dyDescent="0.2"/>
    <row r="6" spans="1:28" s="3" customFormat="1" ht="15" customHeight="1" x14ac:dyDescent="0.2">
      <c r="A6" s="134">
        <f>DATE('1'!AD23,'1'!AD25+7,1)</f>
        <v>44409</v>
      </c>
      <c r="B6" s="134"/>
      <c r="C6" s="134"/>
      <c r="D6" s="134"/>
      <c r="E6" s="134"/>
      <c r="F6" s="134"/>
      <c r="G6" s="134"/>
      <c r="H6" s="134"/>
      <c r="I6" s="41"/>
      <c r="J6" s="41"/>
      <c r="K6" s="124">
        <f>DATE(YEAR(A6),MONTH(A6)-1,1)</f>
        <v>44378</v>
      </c>
      <c r="L6" s="124"/>
      <c r="M6" s="124"/>
      <c r="N6" s="124"/>
      <c r="O6" s="124"/>
      <c r="P6" s="124"/>
      <c r="Q6" s="124"/>
      <c r="S6" s="124">
        <f>DATE(YEAR(A6),MONTH(A6)+1,1)</f>
        <v>44440</v>
      </c>
      <c r="T6" s="124"/>
      <c r="U6" s="124"/>
      <c r="V6" s="124"/>
      <c r="W6" s="124"/>
      <c r="X6" s="124"/>
      <c r="Y6" s="124"/>
    </row>
    <row r="7" spans="1:28" s="3" customFormat="1" ht="11.25" customHeight="1" x14ac:dyDescent="0.2">
      <c r="A7" s="134"/>
      <c r="B7" s="134"/>
      <c r="C7" s="134"/>
      <c r="D7" s="134"/>
      <c r="E7" s="134"/>
      <c r="F7" s="134"/>
      <c r="G7" s="134"/>
      <c r="H7" s="134"/>
      <c r="I7" s="41"/>
      <c r="J7" s="41"/>
      <c r="K7" s="18" t="str">
        <f>INDEX({"Do";"Lu";"Ma";"Mi";"Ju";"Vi";"Sá"},1+MOD(start_day+1-2,7))</f>
        <v>Do</v>
      </c>
      <c r="L7" s="18" t="str">
        <f>INDEX({"Do";"Lu";"Ma";"Mi";"Ju";"Vi";"Sá"},1+MOD(start_day+2-2,7))</f>
        <v>Lu</v>
      </c>
      <c r="M7" s="18" t="str">
        <f>INDEX({"Do";"Lu";"Ma";"Mi";"Ju";"Vi";"Sá"},1+MOD(start_day+3-2,7))</f>
        <v>Ma</v>
      </c>
      <c r="N7" s="18" t="str">
        <f>INDEX({"Do";"Lu";"Ma";"Mi";"Ju";"Vi";"Sá"},1+MOD(start_day+4-2,7))</f>
        <v>Mi</v>
      </c>
      <c r="O7" s="18" t="str">
        <f>INDEX({"Do";"Lu";"Ma";"Mi";"Ju";"Vi";"Sá"},1+MOD(start_day+5-2,7))</f>
        <v>Ju</v>
      </c>
      <c r="P7" s="18" t="str">
        <f>INDEX({"Do";"Lu";"Ma";"Mi";"Ju";"Vi";"Sá"},1+MOD(start_day+6-2,7))</f>
        <v>Vi</v>
      </c>
      <c r="Q7" s="18" t="str">
        <f>INDEX({"Do";"Lu";"Ma";"Mi";"Ju";"Vi";"Sá"},1+MOD(start_day+7-2,7))</f>
        <v>Sá</v>
      </c>
      <c r="S7" s="18" t="str">
        <f>INDEX({"Do";"Lu";"Ma";"Mi";"Ju";"Vi";"Sá"},1+MOD(start_day+1-2,7))</f>
        <v>Do</v>
      </c>
      <c r="T7" s="18" t="str">
        <f>INDEX({"Do";"Lu";"Ma";"Mi";"Ju";"Vi";"Sá"},1+MOD(start_day+2-2,7))</f>
        <v>Lu</v>
      </c>
      <c r="U7" s="18" t="str">
        <f>INDEX({"Do";"Lu";"Ma";"Mi";"Ju";"Vi";"Sá"},1+MOD(start_day+3-2,7))</f>
        <v>Ma</v>
      </c>
      <c r="V7" s="18" t="str">
        <f>INDEX({"Do";"Lu";"Ma";"Mi";"Ju";"Vi";"Sá"},1+MOD(start_day+4-2,7))</f>
        <v>Mi</v>
      </c>
      <c r="W7" s="18" t="str">
        <f>INDEX({"Do";"Lu";"Ma";"Mi";"Ju";"Vi";"Sá"},1+MOD(start_day+5-2,7))</f>
        <v>Ju</v>
      </c>
      <c r="X7" s="18" t="str">
        <f>INDEX({"Do";"Lu";"Ma";"Mi";"Ju";"Vi";"Sá"},1+MOD(start_day+6-2,7))</f>
        <v>Vi</v>
      </c>
      <c r="Y7" s="18" t="str">
        <f>INDEX({"Do";"Lu";"Ma";"Mi";"Ju";"Vi";"Sá"},1+MOD(start_day+7-2,7))</f>
        <v>Sá</v>
      </c>
    </row>
    <row r="8" spans="1:28" s="4" customFormat="1" ht="9" customHeight="1" x14ac:dyDescent="0.2">
      <c r="A8" s="134"/>
      <c r="B8" s="134"/>
      <c r="C8" s="134"/>
      <c r="D8" s="134"/>
      <c r="E8" s="134"/>
      <c r="F8" s="134"/>
      <c r="G8" s="134"/>
      <c r="H8" s="134"/>
      <c r="I8" s="41"/>
      <c r="J8" s="41"/>
      <c r="K8" s="44" t="str">
        <f t="shared" ref="K8:Q13" si="0">IF(MONTH($K$6)&lt;&gt;MONTH($K$6-(WEEKDAY($K$6,1)-(start_day-1))-IF((WEEKDAY($K$6,1)-(start_day-1))&lt;=0,7,0)+(ROW(K8)-ROW($K$8))*7+(COLUMN(K8)-COLUMN($K$8)+1)),"",$K$6-(WEEKDAY($K$6,1)-(start_day-1))-IF((WEEKDAY($K$6,1)-(start_day-1))&lt;=0,7,0)+(ROW(K8)-ROW($K$8))*7+(COLUMN(K8)-COLUMN($K$8)+1))</f>
        <v/>
      </c>
      <c r="L8" s="44" t="str">
        <f t="shared" si="0"/>
        <v/>
      </c>
      <c r="M8" s="44" t="str">
        <f t="shared" si="0"/>
        <v/>
      </c>
      <c r="N8" s="44" t="str">
        <f t="shared" si="0"/>
        <v/>
      </c>
      <c r="O8" s="44">
        <f t="shared" si="0"/>
        <v>44378</v>
      </c>
      <c r="P8" s="44">
        <f t="shared" si="0"/>
        <v>44379</v>
      </c>
      <c r="Q8" s="44">
        <f t="shared" si="0"/>
        <v>44380</v>
      </c>
      <c r="R8" s="3"/>
      <c r="S8" s="44" t="str">
        <f t="shared" ref="S8:Y13" si="1">IF(MONTH($S$6)&lt;&gt;MONTH($S$6-(WEEKDAY($S$6,1)-(start_day-1))-IF((WEEKDAY($S$6,1)-(start_day-1))&lt;=0,7,0)+(ROW(S8)-ROW($S$8))*7+(COLUMN(S8)-COLUMN($S$8)+1)),"",$S$6-(WEEKDAY($S$6,1)-(start_day-1))-IF((WEEKDAY($S$6,1)-(start_day-1))&lt;=0,7,0)+(ROW(S8)-ROW($S$8))*7+(COLUMN(S8)-COLUMN($S$8)+1))</f>
        <v/>
      </c>
      <c r="T8" s="44" t="str">
        <f t="shared" si="1"/>
        <v/>
      </c>
      <c r="U8" s="44" t="str">
        <f t="shared" si="1"/>
        <v/>
      </c>
      <c r="V8" s="44">
        <f t="shared" si="1"/>
        <v>44440</v>
      </c>
      <c r="W8" s="44">
        <f t="shared" si="1"/>
        <v>44441</v>
      </c>
      <c r="X8" s="44">
        <f t="shared" si="1"/>
        <v>44442</v>
      </c>
      <c r="Y8" s="44">
        <f t="shared" si="1"/>
        <v>44443</v>
      </c>
    </row>
    <row r="9" spans="1:28" s="4" customFormat="1" ht="9" customHeight="1" x14ac:dyDescent="0.2">
      <c r="A9" s="134"/>
      <c r="B9" s="134"/>
      <c r="C9" s="134"/>
      <c r="D9" s="134"/>
      <c r="E9" s="134"/>
      <c r="F9" s="134"/>
      <c r="G9" s="134"/>
      <c r="H9" s="134"/>
      <c r="I9" s="41"/>
      <c r="J9" s="41"/>
      <c r="K9" s="44">
        <f t="shared" si="0"/>
        <v>44381</v>
      </c>
      <c r="L9" s="44">
        <f t="shared" si="0"/>
        <v>44382</v>
      </c>
      <c r="M9" s="44">
        <f t="shared" si="0"/>
        <v>44383</v>
      </c>
      <c r="N9" s="44">
        <f t="shared" si="0"/>
        <v>44384</v>
      </c>
      <c r="O9" s="44">
        <f t="shared" si="0"/>
        <v>44385</v>
      </c>
      <c r="P9" s="44">
        <f t="shared" si="0"/>
        <v>44386</v>
      </c>
      <c r="Q9" s="44">
        <f t="shared" si="0"/>
        <v>44387</v>
      </c>
      <c r="R9" s="3"/>
      <c r="S9" s="44">
        <f t="shared" si="1"/>
        <v>44444</v>
      </c>
      <c r="T9" s="44">
        <f t="shared" si="1"/>
        <v>44445</v>
      </c>
      <c r="U9" s="44">
        <f t="shared" si="1"/>
        <v>44446</v>
      </c>
      <c r="V9" s="44">
        <f t="shared" si="1"/>
        <v>44447</v>
      </c>
      <c r="W9" s="44">
        <f t="shared" si="1"/>
        <v>44448</v>
      </c>
      <c r="X9" s="44">
        <f t="shared" si="1"/>
        <v>44449</v>
      </c>
      <c r="Y9" s="44">
        <f t="shared" si="1"/>
        <v>44450</v>
      </c>
    </row>
    <row r="10" spans="1:28" s="4" customFormat="1" ht="9" customHeight="1" x14ac:dyDescent="0.2">
      <c r="A10" s="134"/>
      <c r="B10" s="134"/>
      <c r="C10" s="134"/>
      <c r="D10" s="134"/>
      <c r="E10" s="134"/>
      <c r="F10" s="134"/>
      <c r="G10" s="134"/>
      <c r="H10" s="134"/>
      <c r="I10" s="41"/>
      <c r="J10" s="41"/>
      <c r="K10" s="44">
        <f t="shared" si="0"/>
        <v>44388</v>
      </c>
      <c r="L10" s="44">
        <f t="shared" si="0"/>
        <v>44389</v>
      </c>
      <c r="M10" s="44">
        <f t="shared" si="0"/>
        <v>44390</v>
      </c>
      <c r="N10" s="44">
        <f t="shared" si="0"/>
        <v>44391</v>
      </c>
      <c r="O10" s="44">
        <f t="shared" si="0"/>
        <v>44392</v>
      </c>
      <c r="P10" s="44">
        <f t="shared" si="0"/>
        <v>44393</v>
      </c>
      <c r="Q10" s="44">
        <f t="shared" si="0"/>
        <v>44394</v>
      </c>
      <c r="R10" s="3"/>
      <c r="S10" s="44">
        <f t="shared" si="1"/>
        <v>44451</v>
      </c>
      <c r="T10" s="44">
        <f t="shared" si="1"/>
        <v>44452</v>
      </c>
      <c r="U10" s="44">
        <f t="shared" si="1"/>
        <v>44453</v>
      </c>
      <c r="V10" s="44">
        <f t="shared" si="1"/>
        <v>44454</v>
      </c>
      <c r="W10" s="44">
        <f t="shared" si="1"/>
        <v>44455</v>
      </c>
      <c r="X10" s="44">
        <f t="shared" si="1"/>
        <v>44456</v>
      </c>
      <c r="Y10" s="44">
        <f t="shared" si="1"/>
        <v>44457</v>
      </c>
    </row>
    <row r="11" spans="1:28" s="4" customFormat="1" ht="9" customHeight="1" x14ac:dyDescent="0.2">
      <c r="A11" s="134"/>
      <c r="B11" s="134"/>
      <c r="C11" s="134"/>
      <c r="D11" s="134"/>
      <c r="E11" s="134"/>
      <c r="F11" s="134"/>
      <c r="G11" s="134"/>
      <c r="H11" s="134"/>
      <c r="I11" s="41"/>
      <c r="J11" s="41"/>
      <c r="K11" s="44">
        <f t="shared" si="0"/>
        <v>44395</v>
      </c>
      <c r="L11" s="44">
        <f t="shared" si="0"/>
        <v>44396</v>
      </c>
      <c r="M11" s="44">
        <f t="shared" si="0"/>
        <v>44397</v>
      </c>
      <c r="N11" s="44">
        <f t="shared" si="0"/>
        <v>44398</v>
      </c>
      <c r="O11" s="44">
        <f t="shared" si="0"/>
        <v>44399</v>
      </c>
      <c r="P11" s="44">
        <f t="shared" si="0"/>
        <v>44400</v>
      </c>
      <c r="Q11" s="44">
        <f t="shared" si="0"/>
        <v>44401</v>
      </c>
      <c r="R11" s="3"/>
      <c r="S11" s="44">
        <f t="shared" si="1"/>
        <v>44458</v>
      </c>
      <c r="T11" s="44">
        <f t="shared" si="1"/>
        <v>44459</v>
      </c>
      <c r="U11" s="44">
        <f t="shared" si="1"/>
        <v>44460</v>
      </c>
      <c r="V11" s="44">
        <f t="shared" si="1"/>
        <v>44461</v>
      </c>
      <c r="W11" s="44">
        <f t="shared" si="1"/>
        <v>44462</v>
      </c>
      <c r="X11" s="44">
        <f t="shared" si="1"/>
        <v>44463</v>
      </c>
      <c r="Y11" s="44">
        <f t="shared" si="1"/>
        <v>44464</v>
      </c>
    </row>
    <row r="12" spans="1:28" s="4" customFormat="1" ht="9" customHeight="1" x14ac:dyDescent="0.2">
      <c r="A12" s="134"/>
      <c r="B12" s="134"/>
      <c r="C12" s="134"/>
      <c r="D12" s="134"/>
      <c r="E12" s="134"/>
      <c r="F12" s="134"/>
      <c r="G12" s="134"/>
      <c r="H12" s="134"/>
      <c r="I12" s="41"/>
      <c r="J12" s="41"/>
      <c r="K12" s="44">
        <f t="shared" si="0"/>
        <v>44402</v>
      </c>
      <c r="L12" s="44">
        <f t="shared" si="0"/>
        <v>44403</v>
      </c>
      <c r="M12" s="44">
        <f t="shared" si="0"/>
        <v>44404</v>
      </c>
      <c r="N12" s="44">
        <f t="shared" si="0"/>
        <v>44405</v>
      </c>
      <c r="O12" s="44">
        <f t="shared" si="0"/>
        <v>44406</v>
      </c>
      <c r="P12" s="44">
        <f t="shared" si="0"/>
        <v>44407</v>
      </c>
      <c r="Q12" s="44">
        <f t="shared" si="0"/>
        <v>44408</v>
      </c>
      <c r="R12" s="3"/>
      <c r="S12" s="44">
        <f t="shared" si="1"/>
        <v>44465</v>
      </c>
      <c r="T12" s="44">
        <f t="shared" si="1"/>
        <v>44466</v>
      </c>
      <c r="U12" s="44">
        <f t="shared" si="1"/>
        <v>44467</v>
      </c>
      <c r="V12" s="44">
        <f t="shared" si="1"/>
        <v>44468</v>
      </c>
      <c r="W12" s="44">
        <f t="shared" si="1"/>
        <v>44469</v>
      </c>
      <c r="X12" s="44" t="str">
        <f t="shared" si="1"/>
        <v/>
      </c>
      <c r="Y12" s="44" t="str">
        <f t="shared" si="1"/>
        <v/>
      </c>
    </row>
    <row r="13" spans="1:28" s="5" customFormat="1" ht="9" customHeight="1" x14ac:dyDescent="0.2">
      <c r="A13" s="39"/>
      <c r="B13" s="39"/>
      <c r="C13" s="39"/>
      <c r="D13" s="39"/>
      <c r="E13" s="39"/>
      <c r="F13" s="39"/>
      <c r="G13" s="39"/>
      <c r="H13" s="39"/>
      <c r="I13" s="40"/>
      <c r="J13" s="40"/>
      <c r="K13" s="44" t="str">
        <f t="shared" si="0"/>
        <v/>
      </c>
      <c r="L13" s="44" t="str">
        <f t="shared" si="0"/>
        <v/>
      </c>
      <c r="M13" s="44" t="str">
        <f t="shared" si="0"/>
        <v/>
      </c>
      <c r="N13" s="44" t="str">
        <f t="shared" si="0"/>
        <v/>
      </c>
      <c r="O13" s="44" t="str">
        <f t="shared" si="0"/>
        <v/>
      </c>
      <c r="P13" s="44" t="str">
        <f t="shared" si="0"/>
        <v/>
      </c>
      <c r="Q13" s="44" t="str">
        <f t="shared" si="0"/>
        <v/>
      </c>
      <c r="R13" s="19"/>
      <c r="S13" s="44" t="str">
        <f t="shared" si="1"/>
        <v/>
      </c>
      <c r="T13" s="44" t="str">
        <f t="shared" si="1"/>
        <v/>
      </c>
      <c r="U13" s="44" t="str">
        <f t="shared" si="1"/>
        <v/>
      </c>
      <c r="V13" s="44" t="str">
        <f t="shared" si="1"/>
        <v/>
      </c>
      <c r="W13" s="44" t="str">
        <f t="shared" si="1"/>
        <v/>
      </c>
      <c r="X13" s="44" t="str">
        <f t="shared" si="1"/>
        <v/>
      </c>
      <c r="Y13" s="44" t="str">
        <f t="shared" si="1"/>
        <v/>
      </c>
      <c r="Z13" s="20"/>
    </row>
    <row r="14" spans="1:28" s="1" customFormat="1" ht="21" customHeight="1" x14ac:dyDescent="0.2">
      <c r="A14" s="122">
        <f>A15</f>
        <v>44409</v>
      </c>
      <c r="B14" s="123"/>
      <c r="C14" s="123">
        <f>C15</f>
        <v>44410</v>
      </c>
      <c r="D14" s="123"/>
      <c r="E14" s="123">
        <f>E15</f>
        <v>44411</v>
      </c>
      <c r="F14" s="123"/>
      <c r="G14" s="123">
        <f>G15</f>
        <v>44412</v>
      </c>
      <c r="H14" s="123"/>
      <c r="I14" s="123">
        <f>I15</f>
        <v>44413</v>
      </c>
      <c r="J14" s="123"/>
      <c r="K14" s="123">
        <f>K15</f>
        <v>44414</v>
      </c>
      <c r="L14" s="123"/>
      <c r="M14" s="123"/>
      <c r="N14" s="123"/>
      <c r="O14" s="123"/>
      <c r="P14" s="123"/>
      <c r="Q14" s="123"/>
      <c r="R14" s="123"/>
      <c r="S14" s="123">
        <f>S15</f>
        <v>44415</v>
      </c>
      <c r="T14" s="123"/>
      <c r="U14" s="123"/>
      <c r="V14" s="123"/>
      <c r="W14" s="123"/>
      <c r="X14" s="123"/>
      <c r="Y14" s="123"/>
      <c r="Z14" s="125"/>
    </row>
    <row r="15" spans="1:28" s="1" customFormat="1" ht="18.75" x14ac:dyDescent="0.2">
      <c r="A15" s="42">
        <f>$A$6-(WEEKDAY($A$6,1)-(start_day-1))-IF((WEEKDAY($A$6,1)-(start_day-1))&lt;=0,7,0)+1</f>
        <v>44409</v>
      </c>
      <c r="B15" s="12"/>
      <c r="C15" s="43">
        <f>A15+1</f>
        <v>44410</v>
      </c>
      <c r="D15" s="11"/>
      <c r="E15" s="43">
        <f>C15+1</f>
        <v>44411</v>
      </c>
      <c r="F15" s="11"/>
      <c r="G15" s="43">
        <f>E15+1</f>
        <v>44412</v>
      </c>
      <c r="H15" s="11"/>
      <c r="I15" s="43">
        <f>G15+1</f>
        <v>44413</v>
      </c>
      <c r="J15" s="11"/>
      <c r="K15" s="82">
        <f>I15+1</f>
        <v>44414</v>
      </c>
      <c r="L15" s="83"/>
      <c r="M15" s="84"/>
      <c r="N15" s="84"/>
      <c r="O15" s="84"/>
      <c r="P15" s="84"/>
      <c r="Q15" s="84"/>
      <c r="R15" s="85"/>
      <c r="S15" s="86">
        <f>K15+1</f>
        <v>44415</v>
      </c>
      <c r="T15" s="87"/>
      <c r="U15" s="88"/>
      <c r="V15" s="88"/>
      <c r="W15" s="88"/>
      <c r="X15" s="88"/>
      <c r="Y15" s="88"/>
      <c r="Z15" s="89"/>
    </row>
    <row r="16" spans="1:28" s="1" customFormat="1" ht="44.25" customHeight="1" x14ac:dyDescent="0.2">
      <c r="A16" s="79"/>
      <c r="B16" s="80"/>
      <c r="C16" s="91"/>
      <c r="D16" s="92"/>
      <c r="E16" s="146" t="s">
        <v>63</v>
      </c>
      <c r="F16" s="148"/>
      <c r="G16" s="146" t="s">
        <v>63</v>
      </c>
      <c r="H16" s="148"/>
      <c r="I16" s="146" t="s">
        <v>63</v>
      </c>
      <c r="J16" s="148"/>
      <c r="K16" s="146" t="s">
        <v>63</v>
      </c>
      <c r="L16" s="147"/>
      <c r="M16" s="147"/>
      <c r="N16" s="147"/>
      <c r="O16" s="147"/>
      <c r="P16" s="147"/>
      <c r="Q16" s="147"/>
      <c r="R16" s="148"/>
      <c r="S16" s="79"/>
      <c r="T16" s="80"/>
      <c r="U16" s="80"/>
      <c r="V16" s="80"/>
      <c r="W16" s="80"/>
      <c r="X16" s="80"/>
      <c r="Y16" s="80"/>
      <c r="Z16" s="81"/>
    </row>
    <row r="17" spans="1:27" s="1" customFormat="1" ht="42.75" customHeight="1" x14ac:dyDescent="0.2">
      <c r="A17" s="79"/>
      <c r="B17" s="80"/>
      <c r="C17" s="91"/>
      <c r="D17" s="92"/>
      <c r="E17" s="178" t="s">
        <v>77</v>
      </c>
      <c r="F17" s="179"/>
      <c r="G17" s="178" t="s">
        <v>76</v>
      </c>
      <c r="H17" s="179"/>
      <c r="I17" s="91"/>
      <c r="J17" s="92"/>
      <c r="K17" s="91"/>
      <c r="L17" s="98"/>
      <c r="M17" s="98"/>
      <c r="N17" s="98"/>
      <c r="O17" s="98"/>
      <c r="P17" s="98"/>
      <c r="Q17" s="98"/>
      <c r="R17" s="92"/>
      <c r="S17" s="79"/>
      <c r="T17" s="80"/>
      <c r="U17" s="80"/>
      <c r="V17" s="80"/>
      <c r="W17" s="80"/>
      <c r="X17" s="80"/>
      <c r="Y17" s="80"/>
      <c r="Z17" s="81"/>
    </row>
    <row r="18" spans="1:27" s="1" customFormat="1" ht="27" customHeight="1" x14ac:dyDescent="0.2">
      <c r="A18" s="55"/>
      <c r="B18" s="56"/>
      <c r="C18" s="53"/>
      <c r="D18" s="54"/>
      <c r="E18" s="53"/>
      <c r="F18" s="54"/>
      <c r="G18" s="53"/>
      <c r="H18" s="54"/>
      <c r="I18" s="53"/>
      <c r="J18" s="54"/>
      <c r="K18" s="168" t="s">
        <v>72</v>
      </c>
      <c r="L18" s="243"/>
      <c r="M18" s="243"/>
      <c r="N18" s="243"/>
      <c r="O18" s="243"/>
      <c r="P18" s="243"/>
      <c r="Q18" s="243"/>
      <c r="R18" s="244"/>
      <c r="S18" s="55"/>
      <c r="T18" s="56"/>
      <c r="U18" s="56"/>
      <c r="V18" s="56"/>
      <c r="W18" s="56"/>
      <c r="X18" s="56"/>
      <c r="Y18" s="56"/>
      <c r="Z18" s="57"/>
    </row>
    <row r="19" spans="1:27" s="1" customFormat="1" ht="48.75" customHeight="1" x14ac:dyDescent="0.2">
      <c r="A19" s="79"/>
      <c r="B19" s="80"/>
      <c r="C19" s="91"/>
      <c r="D19" s="92"/>
      <c r="E19" s="154" t="s">
        <v>67</v>
      </c>
      <c r="F19" s="155"/>
      <c r="G19" s="229" t="s">
        <v>48</v>
      </c>
      <c r="H19" s="230"/>
      <c r="I19" s="144"/>
      <c r="J19" s="145"/>
      <c r="K19" s="138" t="s">
        <v>65</v>
      </c>
      <c r="L19" s="167"/>
      <c r="M19" s="167"/>
      <c r="N19" s="167"/>
      <c r="O19" s="167"/>
      <c r="P19" s="167"/>
      <c r="Q19" s="167"/>
      <c r="R19" s="139"/>
      <c r="S19" s="79"/>
      <c r="T19" s="80"/>
      <c r="U19" s="80"/>
      <c r="V19" s="80"/>
      <c r="W19" s="80"/>
      <c r="X19" s="80"/>
      <c r="Y19" s="80"/>
      <c r="Z19" s="81"/>
    </row>
    <row r="20" spans="1:27" s="1" customFormat="1" ht="134.25" customHeight="1" x14ac:dyDescent="0.2">
      <c r="A20" s="79"/>
      <c r="B20" s="80"/>
      <c r="C20" s="91"/>
      <c r="D20" s="92"/>
      <c r="E20" s="261" t="s">
        <v>127</v>
      </c>
      <c r="F20" s="272"/>
      <c r="G20" s="261" t="s">
        <v>127</v>
      </c>
      <c r="H20" s="272"/>
      <c r="I20" s="261" t="s">
        <v>127</v>
      </c>
      <c r="J20" s="272"/>
      <c r="K20" s="261" t="s">
        <v>128</v>
      </c>
      <c r="L20" s="262"/>
      <c r="M20" s="325"/>
      <c r="N20" s="325"/>
      <c r="O20" s="325"/>
      <c r="P20" s="325"/>
      <c r="Q20" s="325"/>
      <c r="R20" s="326"/>
      <c r="S20" s="79"/>
      <c r="T20" s="80"/>
      <c r="U20" s="80"/>
      <c r="V20" s="80"/>
      <c r="W20" s="80"/>
      <c r="X20" s="80"/>
      <c r="Y20" s="80"/>
      <c r="Z20" s="81"/>
    </row>
    <row r="21" spans="1:27" s="2" customFormat="1" ht="46.5" customHeight="1" x14ac:dyDescent="0.2">
      <c r="A21" s="76"/>
      <c r="B21" s="77"/>
      <c r="C21" s="231" t="s">
        <v>61</v>
      </c>
      <c r="D21" s="232"/>
      <c r="E21" s="231" t="s">
        <v>61</v>
      </c>
      <c r="F21" s="232"/>
      <c r="G21" s="231" t="s">
        <v>61</v>
      </c>
      <c r="H21" s="232"/>
      <c r="I21" s="231" t="s">
        <v>61</v>
      </c>
      <c r="J21" s="232"/>
      <c r="K21" s="231" t="s">
        <v>61</v>
      </c>
      <c r="L21" s="233"/>
      <c r="M21" s="233"/>
      <c r="N21" s="233"/>
      <c r="O21" s="233"/>
      <c r="P21" s="233"/>
      <c r="Q21" s="233"/>
      <c r="R21" s="232"/>
      <c r="S21" s="76"/>
      <c r="T21" s="77"/>
      <c r="U21" s="77"/>
      <c r="V21" s="77"/>
      <c r="W21" s="77"/>
      <c r="X21" s="77"/>
      <c r="Y21" s="77"/>
      <c r="Z21" s="78"/>
      <c r="AA21" s="1"/>
    </row>
    <row r="22" spans="1:27" s="1" customFormat="1" ht="18.75" x14ac:dyDescent="0.2">
      <c r="A22" s="42">
        <f>S15+1</f>
        <v>44416</v>
      </c>
      <c r="B22" s="12"/>
      <c r="C22" s="43">
        <f>A22+1</f>
        <v>44417</v>
      </c>
      <c r="D22" s="11"/>
      <c r="E22" s="43">
        <f>C22+1</f>
        <v>44418</v>
      </c>
      <c r="F22" s="11"/>
      <c r="G22" s="43">
        <f>E22+1</f>
        <v>44419</v>
      </c>
      <c r="H22" s="11"/>
      <c r="I22" s="43">
        <f>G22+1</f>
        <v>44420</v>
      </c>
      <c r="J22" s="11"/>
      <c r="K22" s="82">
        <f>I22+1</f>
        <v>44421</v>
      </c>
      <c r="L22" s="83"/>
      <c r="M22" s="84"/>
      <c r="N22" s="84"/>
      <c r="O22" s="84"/>
      <c r="P22" s="84"/>
      <c r="Q22" s="84"/>
      <c r="R22" s="85"/>
      <c r="S22" s="86">
        <f>K22+1</f>
        <v>44422</v>
      </c>
      <c r="T22" s="87"/>
      <c r="U22" s="88"/>
      <c r="V22" s="88"/>
      <c r="W22" s="88"/>
      <c r="X22" s="88"/>
      <c r="Y22" s="88"/>
      <c r="Z22" s="89"/>
    </row>
    <row r="23" spans="1:27" s="1" customFormat="1" ht="39.75" customHeight="1" x14ac:dyDescent="0.2">
      <c r="A23" s="79"/>
      <c r="B23" s="80"/>
      <c r="C23" s="146" t="s">
        <v>63</v>
      </c>
      <c r="D23" s="148"/>
      <c r="E23" s="146" t="s">
        <v>63</v>
      </c>
      <c r="F23" s="148"/>
      <c r="G23" s="146" t="s">
        <v>63</v>
      </c>
      <c r="H23" s="148"/>
      <c r="I23" s="146" t="s">
        <v>63</v>
      </c>
      <c r="J23" s="148"/>
      <c r="K23" s="146" t="s">
        <v>63</v>
      </c>
      <c r="L23" s="147"/>
      <c r="M23" s="147"/>
      <c r="N23" s="147"/>
      <c r="O23" s="147"/>
      <c r="P23" s="147"/>
      <c r="Q23" s="147"/>
      <c r="R23" s="148"/>
      <c r="S23" s="79"/>
      <c r="T23" s="80"/>
      <c r="U23" s="80"/>
      <c r="V23" s="80"/>
      <c r="W23" s="80"/>
      <c r="X23" s="80"/>
      <c r="Y23" s="80"/>
      <c r="Z23" s="81"/>
    </row>
    <row r="24" spans="1:27" s="1" customFormat="1" ht="55.5" customHeight="1" x14ac:dyDescent="0.2">
      <c r="A24" s="79"/>
      <c r="B24" s="80"/>
      <c r="C24" s="108" t="s">
        <v>32</v>
      </c>
      <c r="D24" s="109"/>
      <c r="E24" s="152" t="s">
        <v>34</v>
      </c>
      <c r="F24" s="153"/>
      <c r="G24" s="178" t="s">
        <v>76</v>
      </c>
      <c r="H24" s="179"/>
      <c r="I24" s="182" t="s">
        <v>68</v>
      </c>
      <c r="J24" s="183"/>
      <c r="K24" s="138" t="s">
        <v>71</v>
      </c>
      <c r="L24" s="167"/>
      <c r="M24" s="167"/>
      <c r="N24" s="167"/>
      <c r="O24" s="167"/>
      <c r="P24" s="167"/>
      <c r="Q24" s="167"/>
      <c r="R24" s="139"/>
      <c r="S24" s="79"/>
      <c r="T24" s="80"/>
      <c r="U24" s="80"/>
      <c r="V24" s="80"/>
      <c r="W24" s="80"/>
      <c r="X24" s="80"/>
      <c r="Y24" s="80"/>
      <c r="Z24" s="81"/>
    </row>
    <row r="25" spans="1:27" s="1" customFormat="1" ht="27.75" customHeight="1" x14ac:dyDescent="0.2">
      <c r="A25" s="79"/>
      <c r="B25" s="80"/>
      <c r="C25" s="91"/>
      <c r="D25" s="92"/>
      <c r="E25" s="91"/>
      <c r="F25" s="92"/>
      <c r="G25" s="168" t="s">
        <v>96</v>
      </c>
      <c r="H25" s="169"/>
      <c r="I25" s="91"/>
      <c r="J25" s="92"/>
      <c r="K25" s="91"/>
      <c r="L25" s="98"/>
      <c r="M25" s="98"/>
      <c r="N25" s="98"/>
      <c r="O25" s="98"/>
      <c r="P25" s="98"/>
      <c r="Q25" s="98"/>
      <c r="R25" s="92"/>
      <c r="S25" s="79"/>
      <c r="T25" s="80"/>
      <c r="U25" s="80"/>
      <c r="V25" s="80"/>
      <c r="W25" s="80"/>
      <c r="X25" s="80"/>
      <c r="Y25" s="80"/>
      <c r="Z25" s="81"/>
    </row>
    <row r="26" spans="1:27" s="1" customFormat="1" ht="78.75" customHeight="1" x14ac:dyDescent="0.2">
      <c r="A26" s="79"/>
      <c r="B26" s="80"/>
      <c r="C26" s="178" t="s">
        <v>78</v>
      </c>
      <c r="D26" s="207"/>
      <c r="E26" s="138" t="s">
        <v>75</v>
      </c>
      <c r="F26" s="139"/>
      <c r="G26" s="261" t="s">
        <v>124</v>
      </c>
      <c r="H26" s="272"/>
      <c r="I26" s="261" t="s">
        <v>125</v>
      </c>
      <c r="J26" s="272"/>
      <c r="K26" s="261" t="s">
        <v>125</v>
      </c>
      <c r="L26" s="262"/>
      <c r="M26" s="325"/>
      <c r="N26" s="325"/>
      <c r="O26" s="325"/>
      <c r="P26" s="325"/>
      <c r="Q26" s="325"/>
      <c r="R26" s="326"/>
      <c r="S26" s="79" t="s">
        <v>126</v>
      </c>
      <c r="T26" s="80"/>
      <c r="U26" s="80"/>
      <c r="V26" s="80"/>
      <c r="W26" s="80"/>
      <c r="X26" s="80"/>
      <c r="Y26" s="80"/>
      <c r="Z26" s="81"/>
    </row>
    <row r="27" spans="1:27" s="2" customFormat="1" ht="54.75" customHeight="1" x14ac:dyDescent="0.2">
      <c r="A27" s="76"/>
      <c r="B27" s="77"/>
      <c r="C27" s="231" t="s">
        <v>61</v>
      </c>
      <c r="D27" s="232"/>
      <c r="E27" s="231" t="s">
        <v>61</v>
      </c>
      <c r="F27" s="232"/>
      <c r="G27" s="231" t="s">
        <v>61</v>
      </c>
      <c r="H27" s="232"/>
      <c r="I27" s="231" t="s">
        <v>61</v>
      </c>
      <c r="J27" s="232"/>
      <c r="K27" s="231" t="s">
        <v>61</v>
      </c>
      <c r="L27" s="233"/>
      <c r="M27" s="233"/>
      <c r="N27" s="233"/>
      <c r="O27" s="233"/>
      <c r="P27" s="233"/>
      <c r="Q27" s="233"/>
      <c r="R27" s="232"/>
      <c r="S27" s="76"/>
      <c r="T27" s="77"/>
      <c r="U27" s="77"/>
      <c r="V27" s="77"/>
      <c r="W27" s="77"/>
      <c r="X27" s="77"/>
      <c r="Y27" s="77"/>
      <c r="Z27" s="78"/>
      <c r="AA27" s="1"/>
    </row>
    <row r="28" spans="1:27" s="1" customFormat="1" ht="18.75" x14ac:dyDescent="0.2">
      <c r="A28" s="42">
        <f>S22+1</f>
        <v>44423</v>
      </c>
      <c r="B28" s="12"/>
      <c r="C28" s="49">
        <f>A28+1</f>
        <v>44424</v>
      </c>
      <c r="D28" s="50"/>
      <c r="E28" s="58">
        <f>C28+1</f>
        <v>44425</v>
      </c>
      <c r="F28" s="59"/>
      <c r="G28" s="43">
        <f>E28+1</f>
        <v>44426</v>
      </c>
      <c r="H28" s="11"/>
      <c r="I28" s="43">
        <f>G28+1</f>
        <v>44427</v>
      </c>
      <c r="J28" s="11"/>
      <c r="K28" s="82">
        <f>I28+1</f>
        <v>44428</v>
      </c>
      <c r="L28" s="83"/>
      <c r="M28" s="84"/>
      <c r="N28" s="84"/>
      <c r="O28" s="84"/>
      <c r="P28" s="84"/>
      <c r="Q28" s="84"/>
      <c r="R28" s="85"/>
      <c r="S28" s="86">
        <f>K28+1</f>
        <v>44429</v>
      </c>
      <c r="T28" s="87"/>
      <c r="U28" s="88"/>
      <c r="V28" s="88"/>
      <c r="W28" s="88"/>
      <c r="X28" s="88"/>
      <c r="Y28" s="88"/>
      <c r="Z28" s="89"/>
    </row>
    <row r="29" spans="1:27" s="1" customFormat="1" ht="48" customHeight="1" x14ac:dyDescent="0.2">
      <c r="A29" s="79"/>
      <c r="B29" s="80"/>
      <c r="C29" s="93"/>
      <c r="D29" s="95"/>
      <c r="E29" s="138" t="s">
        <v>75</v>
      </c>
      <c r="F29" s="139"/>
      <c r="G29" s="182" t="s">
        <v>99</v>
      </c>
      <c r="H29" s="183"/>
      <c r="I29" s="182" t="s">
        <v>99</v>
      </c>
      <c r="J29" s="183"/>
      <c r="K29" s="91"/>
      <c r="L29" s="98"/>
      <c r="M29" s="98"/>
      <c r="N29" s="98"/>
      <c r="O29" s="98"/>
      <c r="P29" s="98"/>
      <c r="Q29" s="98"/>
      <c r="R29" s="92"/>
      <c r="S29" s="79"/>
      <c r="T29" s="80"/>
      <c r="U29" s="80"/>
      <c r="V29" s="80"/>
      <c r="W29" s="80"/>
      <c r="X29" s="80"/>
      <c r="Y29" s="80"/>
      <c r="Z29" s="81"/>
    </row>
    <row r="30" spans="1:27" s="1" customFormat="1" ht="37.5" customHeight="1" x14ac:dyDescent="0.2">
      <c r="A30" s="79"/>
      <c r="B30" s="80"/>
      <c r="C30" s="93"/>
      <c r="D30" s="95"/>
      <c r="E30" s="146" t="s">
        <v>63</v>
      </c>
      <c r="F30" s="148"/>
      <c r="G30" s="146" t="s">
        <v>63</v>
      </c>
      <c r="H30" s="148"/>
      <c r="I30" s="146" t="s">
        <v>63</v>
      </c>
      <c r="J30" s="148"/>
      <c r="K30" s="146" t="s">
        <v>63</v>
      </c>
      <c r="L30" s="147"/>
      <c r="M30" s="147"/>
      <c r="N30" s="147"/>
      <c r="O30" s="147"/>
      <c r="P30" s="147"/>
      <c r="Q30" s="147"/>
      <c r="R30" s="148"/>
      <c r="S30" s="79"/>
      <c r="T30" s="80"/>
      <c r="U30" s="80"/>
      <c r="V30" s="80"/>
      <c r="W30" s="80"/>
      <c r="X30" s="80"/>
      <c r="Y30" s="80"/>
      <c r="Z30" s="81"/>
    </row>
    <row r="31" spans="1:27" s="1" customFormat="1" ht="70.5" customHeight="1" x14ac:dyDescent="0.2">
      <c r="A31" s="79"/>
      <c r="B31" s="80"/>
      <c r="C31" s="93"/>
      <c r="D31" s="95"/>
      <c r="E31" s="138" t="s">
        <v>43</v>
      </c>
      <c r="F31" s="139"/>
      <c r="G31" s="178" t="s">
        <v>76</v>
      </c>
      <c r="H31" s="179"/>
      <c r="I31" s="105"/>
      <c r="J31" s="106"/>
      <c r="K31" s="103" t="s">
        <v>29</v>
      </c>
      <c r="L31" s="172"/>
      <c r="M31" s="172"/>
      <c r="N31" s="172"/>
      <c r="O31" s="172"/>
      <c r="P31" s="172"/>
      <c r="Q31" s="172"/>
      <c r="R31" s="104"/>
      <c r="S31" s="79"/>
      <c r="T31" s="80"/>
      <c r="U31" s="80"/>
      <c r="V31" s="80"/>
      <c r="W31" s="80"/>
      <c r="X31" s="80"/>
      <c r="Y31" s="80"/>
      <c r="Z31" s="81"/>
    </row>
    <row r="32" spans="1:27" s="1" customFormat="1" ht="54.75" customHeight="1" x14ac:dyDescent="0.2">
      <c r="A32" s="55"/>
      <c r="B32" s="56"/>
      <c r="C32" s="60"/>
      <c r="D32" s="61"/>
      <c r="E32" s="231" t="s">
        <v>61</v>
      </c>
      <c r="F32" s="232"/>
      <c r="G32" s="231" t="s">
        <v>61</v>
      </c>
      <c r="H32" s="232"/>
      <c r="I32" s="231" t="s">
        <v>61</v>
      </c>
      <c r="J32" s="232"/>
      <c r="K32" s="231" t="s">
        <v>61</v>
      </c>
      <c r="L32" s="233"/>
      <c r="M32" s="233"/>
      <c r="N32" s="233"/>
      <c r="O32" s="233"/>
      <c r="P32" s="233"/>
      <c r="Q32" s="233"/>
      <c r="R32" s="232"/>
      <c r="S32" s="55"/>
      <c r="T32" s="56"/>
      <c r="U32" s="56"/>
      <c r="V32" s="56"/>
      <c r="W32" s="56"/>
      <c r="X32" s="56"/>
      <c r="Y32" s="56"/>
      <c r="Z32" s="57"/>
    </row>
    <row r="33" spans="1:27" s="2" customFormat="1" ht="46.5" customHeight="1" x14ac:dyDescent="0.2">
      <c r="A33" s="76"/>
      <c r="B33" s="77"/>
      <c r="C33" s="117"/>
      <c r="D33" s="118"/>
      <c r="E33" s="237" t="s">
        <v>67</v>
      </c>
      <c r="F33" s="238"/>
      <c r="G33" s="96"/>
      <c r="H33" s="97"/>
      <c r="I33" s="96"/>
      <c r="J33" s="97"/>
      <c r="K33" s="239" t="s">
        <v>65</v>
      </c>
      <c r="L33" s="240"/>
      <c r="M33" s="240"/>
      <c r="N33" s="240"/>
      <c r="O33" s="240"/>
      <c r="P33" s="240"/>
      <c r="Q33" s="240"/>
      <c r="R33" s="241"/>
      <c r="S33" s="76"/>
      <c r="T33" s="77"/>
      <c r="U33" s="77"/>
      <c r="V33" s="77"/>
      <c r="W33" s="77"/>
      <c r="X33" s="77"/>
      <c r="Y33" s="77"/>
      <c r="Z33" s="78"/>
      <c r="AA33" s="1"/>
    </row>
    <row r="34" spans="1:27" s="1" customFormat="1" ht="18.75" x14ac:dyDescent="0.2">
      <c r="A34" s="42">
        <f>S28+1</f>
        <v>44430</v>
      </c>
      <c r="B34" s="12"/>
      <c r="C34" s="43">
        <f>A34+1</f>
        <v>44431</v>
      </c>
      <c r="D34" s="11"/>
      <c r="E34" s="43">
        <f>C34+1</f>
        <v>44432</v>
      </c>
      <c r="F34" s="11"/>
      <c r="G34" s="43">
        <f>E34+1</f>
        <v>44433</v>
      </c>
      <c r="H34" s="11"/>
      <c r="I34" s="43">
        <f>G34+1</f>
        <v>44434</v>
      </c>
      <c r="J34" s="11"/>
      <c r="K34" s="82">
        <f>I34+1</f>
        <v>44435</v>
      </c>
      <c r="L34" s="83"/>
      <c r="M34" s="84"/>
      <c r="N34" s="84"/>
      <c r="O34" s="84"/>
      <c r="P34" s="84"/>
      <c r="Q34" s="84"/>
      <c r="R34" s="85"/>
      <c r="S34" s="86">
        <f>K34+1</f>
        <v>44436</v>
      </c>
      <c r="T34" s="87"/>
      <c r="U34" s="88"/>
      <c r="V34" s="88"/>
      <c r="W34" s="88"/>
      <c r="X34" s="88"/>
      <c r="Y34" s="88"/>
      <c r="Z34" s="89"/>
    </row>
    <row r="35" spans="1:27" s="1" customFormat="1" x14ac:dyDescent="0.2">
      <c r="A35" s="79"/>
      <c r="B35" s="81"/>
      <c r="C35" s="91"/>
      <c r="D35" s="92"/>
      <c r="E35" s="91"/>
      <c r="F35" s="92"/>
      <c r="G35" s="91"/>
      <c r="H35" s="92"/>
      <c r="I35" s="91"/>
      <c r="J35" s="92"/>
      <c r="K35" s="91"/>
      <c r="L35" s="98"/>
      <c r="M35" s="98"/>
      <c r="N35" s="98"/>
      <c r="O35" s="98"/>
      <c r="P35" s="98"/>
      <c r="Q35" s="98"/>
      <c r="R35" s="92"/>
      <c r="S35" s="79"/>
      <c r="T35" s="242"/>
      <c r="U35" s="242"/>
      <c r="V35" s="242"/>
      <c r="W35" s="242"/>
      <c r="X35" s="242"/>
      <c r="Y35" s="242"/>
      <c r="Z35" s="81"/>
    </row>
    <row r="36" spans="1:27" s="1" customFormat="1" ht="33" customHeight="1" x14ac:dyDescent="0.2">
      <c r="A36" s="79"/>
      <c r="B36" s="81"/>
      <c r="C36" s="108" t="s">
        <v>32</v>
      </c>
      <c r="D36" s="109"/>
      <c r="E36" s="91"/>
      <c r="F36" s="92"/>
      <c r="G36" s="178" t="s">
        <v>76</v>
      </c>
      <c r="H36" s="179"/>
      <c r="I36" s="105" t="s">
        <v>51</v>
      </c>
      <c r="J36" s="106"/>
      <c r="K36" s="138" t="s">
        <v>88</v>
      </c>
      <c r="L36" s="167"/>
      <c r="M36" s="167"/>
      <c r="N36" s="167"/>
      <c r="O36" s="167"/>
      <c r="P36" s="167"/>
      <c r="Q36" s="167"/>
      <c r="R36" s="139"/>
      <c r="S36" s="79"/>
      <c r="T36" s="242"/>
      <c r="U36" s="242"/>
      <c r="V36" s="242"/>
      <c r="W36" s="242"/>
      <c r="X36" s="242"/>
      <c r="Y36" s="242"/>
      <c r="Z36" s="81"/>
    </row>
    <row r="37" spans="1:27" s="1" customFormat="1" ht="94.5" customHeight="1" x14ac:dyDescent="0.2">
      <c r="A37" s="79"/>
      <c r="B37" s="81"/>
      <c r="C37" s="178" t="s">
        <v>78</v>
      </c>
      <c r="D37" s="207"/>
      <c r="E37" s="261" t="s">
        <v>120</v>
      </c>
      <c r="F37" s="272"/>
      <c r="G37" s="261" t="s">
        <v>120</v>
      </c>
      <c r="H37" s="272"/>
      <c r="I37" s="261" t="s">
        <v>121</v>
      </c>
      <c r="J37" s="272"/>
      <c r="K37" s="261" t="s">
        <v>120</v>
      </c>
      <c r="L37" s="262"/>
      <c r="M37" s="325"/>
      <c r="N37" s="325"/>
      <c r="O37" s="325"/>
      <c r="P37" s="325"/>
      <c r="Q37" s="325"/>
      <c r="R37" s="326"/>
      <c r="S37" s="79"/>
      <c r="T37" s="242"/>
      <c r="U37" s="242"/>
      <c r="V37" s="242"/>
      <c r="W37" s="242"/>
      <c r="X37" s="242"/>
      <c r="Y37" s="242"/>
      <c r="Z37" s="81"/>
    </row>
    <row r="38" spans="1:27" s="1" customFormat="1" x14ac:dyDescent="0.2">
      <c r="A38" s="79"/>
      <c r="B38" s="81"/>
      <c r="C38" s="91"/>
      <c r="D38" s="92"/>
      <c r="E38" s="91"/>
      <c r="F38" s="92"/>
      <c r="G38" s="91"/>
      <c r="H38" s="92"/>
      <c r="I38" s="91"/>
      <c r="J38" s="92"/>
      <c r="K38" s="91"/>
      <c r="L38" s="98"/>
      <c r="M38" s="98"/>
      <c r="N38" s="98"/>
      <c r="O38" s="98"/>
      <c r="P38" s="98"/>
      <c r="Q38" s="98"/>
      <c r="R38" s="92"/>
      <c r="S38" s="79"/>
      <c r="T38" s="242"/>
      <c r="U38" s="242"/>
      <c r="V38" s="242"/>
      <c r="W38" s="242"/>
      <c r="X38" s="242"/>
      <c r="Y38" s="242"/>
      <c r="Z38" s="81"/>
    </row>
    <row r="39" spans="1:27" s="2" customFormat="1" ht="38.25" customHeight="1" x14ac:dyDescent="0.2">
      <c r="A39" s="79"/>
      <c r="B39" s="81"/>
      <c r="C39" s="146" t="s">
        <v>63</v>
      </c>
      <c r="D39" s="148"/>
      <c r="E39" s="146" t="s">
        <v>63</v>
      </c>
      <c r="F39" s="148"/>
      <c r="G39" s="146" t="s">
        <v>63</v>
      </c>
      <c r="H39" s="148"/>
      <c r="I39" s="146" t="s">
        <v>63</v>
      </c>
      <c r="J39" s="148"/>
      <c r="K39" s="234" t="s">
        <v>63</v>
      </c>
      <c r="L39" s="235"/>
      <c r="M39" s="235"/>
      <c r="N39" s="235"/>
      <c r="O39" s="235"/>
      <c r="P39" s="235"/>
      <c r="Q39" s="235"/>
      <c r="R39" s="236"/>
      <c r="S39" s="79"/>
      <c r="T39" s="242"/>
      <c r="U39" s="242"/>
      <c r="V39" s="242"/>
      <c r="W39" s="242"/>
      <c r="X39" s="242"/>
      <c r="Y39" s="242"/>
      <c r="Z39" s="81"/>
      <c r="AA39" s="1"/>
    </row>
    <row r="40" spans="1:27" s="2" customFormat="1" ht="51" customHeight="1" x14ac:dyDescent="0.2">
      <c r="A40" s="76"/>
      <c r="B40" s="78"/>
      <c r="C40" s="231" t="s">
        <v>61</v>
      </c>
      <c r="D40" s="232"/>
      <c r="E40" s="231" t="s">
        <v>61</v>
      </c>
      <c r="F40" s="232"/>
      <c r="G40" s="231" t="s">
        <v>61</v>
      </c>
      <c r="H40" s="232"/>
      <c r="I40" s="231" t="s">
        <v>61</v>
      </c>
      <c r="J40" s="232"/>
      <c r="K40" s="231" t="s">
        <v>61</v>
      </c>
      <c r="L40" s="233"/>
      <c r="M40" s="233"/>
      <c r="N40" s="233"/>
      <c r="O40" s="233"/>
      <c r="P40" s="233"/>
      <c r="Q40" s="233"/>
      <c r="R40" s="232"/>
      <c r="S40" s="76"/>
      <c r="T40" s="77"/>
      <c r="U40" s="77"/>
      <c r="V40" s="77"/>
      <c r="W40" s="77"/>
      <c r="X40" s="77"/>
      <c r="Y40" s="77"/>
      <c r="Z40" s="78"/>
      <c r="AA40" s="1"/>
    </row>
    <row r="41" spans="1:27" s="1" customFormat="1" ht="18.75" x14ac:dyDescent="0.2">
      <c r="A41" s="42">
        <f>S34+1</f>
        <v>44437</v>
      </c>
      <c r="B41" s="12"/>
      <c r="C41" s="43">
        <f>A41+1</f>
        <v>44438</v>
      </c>
      <c r="D41" s="11"/>
      <c r="E41" s="43">
        <f>C41+1</f>
        <v>44439</v>
      </c>
      <c r="F41" s="11"/>
      <c r="G41" s="43">
        <f>E41+1</f>
        <v>44440</v>
      </c>
      <c r="H41" s="11"/>
      <c r="I41" s="43">
        <f>G41+1</f>
        <v>44441</v>
      </c>
      <c r="J41" s="11"/>
      <c r="K41" s="82">
        <f>I41+1</f>
        <v>44442</v>
      </c>
      <c r="L41" s="83"/>
      <c r="M41" s="84"/>
      <c r="N41" s="84"/>
      <c r="O41" s="84"/>
      <c r="P41" s="84"/>
      <c r="Q41" s="84"/>
      <c r="R41" s="85"/>
      <c r="S41" s="86">
        <f>K41+1</f>
        <v>44443</v>
      </c>
      <c r="T41" s="87"/>
      <c r="U41" s="88"/>
      <c r="V41" s="88"/>
      <c r="W41" s="88"/>
      <c r="X41" s="88"/>
      <c r="Y41" s="88"/>
      <c r="Z41" s="89"/>
    </row>
    <row r="42" spans="1:27" s="1" customFormat="1" x14ac:dyDescent="0.2">
      <c r="A42" s="79"/>
      <c r="B42" s="80"/>
      <c r="C42" s="91"/>
      <c r="D42" s="92"/>
      <c r="E42" s="91"/>
      <c r="F42" s="92"/>
      <c r="G42" s="91"/>
      <c r="H42" s="92"/>
      <c r="I42" s="91"/>
      <c r="J42" s="92"/>
      <c r="K42" s="91"/>
      <c r="L42" s="98"/>
      <c r="M42" s="98"/>
      <c r="N42" s="98"/>
      <c r="O42" s="98"/>
      <c r="P42" s="98"/>
      <c r="Q42" s="98"/>
      <c r="R42" s="92"/>
      <c r="S42" s="79"/>
      <c r="T42" s="80"/>
      <c r="U42" s="80"/>
      <c r="V42" s="80"/>
      <c r="W42" s="80"/>
      <c r="X42" s="80"/>
      <c r="Y42" s="80"/>
      <c r="Z42" s="81"/>
    </row>
    <row r="43" spans="1:27" s="1" customFormat="1" ht="27.75" customHeight="1" x14ac:dyDescent="0.2">
      <c r="A43" s="79"/>
      <c r="B43" s="80"/>
      <c r="C43" s="231" t="s">
        <v>61</v>
      </c>
      <c r="D43" s="232"/>
      <c r="E43" s="231" t="s">
        <v>61</v>
      </c>
      <c r="F43" s="232"/>
      <c r="G43" s="91"/>
      <c r="H43" s="92"/>
      <c r="I43" s="91"/>
      <c r="J43" s="92"/>
      <c r="K43" s="91"/>
      <c r="L43" s="98"/>
      <c r="M43" s="98"/>
      <c r="N43" s="98"/>
      <c r="O43" s="98"/>
      <c r="P43" s="98"/>
      <c r="Q43" s="98"/>
      <c r="R43" s="92"/>
      <c r="S43" s="79"/>
      <c r="T43" s="80"/>
      <c r="U43" s="80"/>
      <c r="V43" s="80"/>
      <c r="W43" s="80"/>
      <c r="X43" s="80"/>
      <c r="Y43" s="80"/>
      <c r="Z43" s="81"/>
    </row>
    <row r="44" spans="1:27" s="1" customFormat="1" ht="60" customHeight="1" x14ac:dyDescent="0.2">
      <c r="A44" s="79"/>
      <c r="B44" s="80"/>
      <c r="C44" s="108"/>
      <c r="D44" s="109"/>
      <c r="E44" s="173" t="s">
        <v>92</v>
      </c>
      <c r="F44" s="174"/>
      <c r="G44" s="91"/>
      <c r="H44" s="92"/>
      <c r="I44" s="91"/>
      <c r="J44" s="92"/>
      <c r="K44" s="91"/>
      <c r="L44" s="98"/>
      <c r="M44" s="98"/>
      <c r="N44" s="98"/>
      <c r="O44" s="98"/>
      <c r="P44" s="98"/>
      <c r="Q44" s="98"/>
      <c r="R44" s="92"/>
      <c r="S44" s="79"/>
      <c r="T44" s="80"/>
      <c r="U44" s="80"/>
      <c r="V44" s="80"/>
      <c r="W44" s="80"/>
      <c r="X44" s="80"/>
      <c r="Y44" s="80"/>
      <c r="Z44" s="81"/>
    </row>
    <row r="45" spans="1:27" s="1" customFormat="1" ht="49.5" customHeight="1" x14ac:dyDescent="0.2">
      <c r="A45" s="79"/>
      <c r="B45" s="80"/>
      <c r="C45" s="245"/>
      <c r="D45" s="246"/>
      <c r="E45" s="154" t="s">
        <v>67</v>
      </c>
      <c r="F45" s="155"/>
      <c r="G45" s="91"/>
      <c r="H45" s="92"/>
      <c r="I45" s="91"/>
      <c r="J45" s="92"/>
      <c r="K45" s="91"/>
      <c r="L45" s="98"/>
      <c r="M45" s="98"/>
      <c r="N45" s="98"/>
      <c r="O45" s="98"/>
      <c r="P45" s="98"/>
      <c r="Q45" s="98"/>
      <c r="R45" s="92"/>
      <c r="S45" s="79"/>
      <c r="T45" s="80"/>
      <c r="U45" s="80"/>
      <c r="V45" s="80"/>
      <c r="W45" s="80"/>
      <c r="X45" s="80"/>
      <c r="Y45" s="80"/>
      <c r="Z45" s="81"/>
    </row>
    <row r="46" spans="1:27" ht="18.75" x14ac:dyDescent="0.2">
      <c r="A46" s="42">
        <f>S41+1</f>
        <v>44444</v>
      </c>
      <c r="B46" s="12"/>
      <c r="C46" s="43">
        <f>A46+1</f>
        <v>44445</v>
      </c>
      <c r="D46" s="11"/>
      <c r="E46" s="13" t="s">
        <v>0</v>
      </c>
      <c r="F46" s="14"/>
      <c r="G46" s="14"/>
      <c r="H46" s="14"/>
      <c r="I46" s="14"/>
      <c r="J46" s="14"/>
      <c r="K46" s="14"/>
      <c r="L46" s="14"/>
      <c r="M46" s="14"/>
      <c r="N46" s="14"/>
      <c r="O46" s="14"/>
      <c r="P46" s="14"/>
      <c r="Q46" s="14"/>
      <c r="R46" s="14"/>
      <c r="S46" s="14"/>
      <c r="T46" s="14"/>
      <c r="U46" s="14"/>
      <c r="V46" s="14"/>
      <c r="W46" s="14"/>
      <c r="X46" s="14"/>
      <c r="Y46" s="14"/>
      <c r="Z46" s="9"/>
    </row>
    <row r="47" spans="1:27" x14ac:dyDescent="0.2">
      <c r="A47" s="79"/>
      <c r="B47" s="80"/>
      <c r="C47" s="91"/>
      <c r="D47" s="92"/>
      <c r="E47" s="15"/>
      <c r="F47" s="6"/>
      <c r="G47" s="6"/>
      <c r="H47" s="6"/>
      <c r="I47" s="6"/>
      <c r="J47" s="6"/>
      <c r="K47" s="6"/>
      <c r="L47" s="6"/>
      <c r="M47" s="6"/>
      <c r="N47" s="6"/>
      <c r="O47" s="6"/>
      <c r="P47" s="6"/>
      <c r="Q47" s="6"/>
      <c r="R47" s="6"/>
      <c r="S47" s="6"/>
      <c r="T47" s="6"/>
      <c r="U47" s="6"/>
      <c r="V47" s="6"/>
      <c r="W47" s="6"/>
      <c r="X47" s="6"/>
      <c r="Y47" s="6"/>
      <c r="Z47" s="8"/>
    </row>
    <row r="48" spans="1:27" x14ac:dyDescent="0.2">
      <c r="A48" s="79"/>
      <c r="B48" s="80"/>
      <c r="C48" s="91"/>
      <c r="D48" s="92"/>
      <c r="E48" s="15"/>
      <c r="F48" s="6"/>
      <c r="G48" s="6"/>
      <c r="H48" s="6"/>
      <c r="I48" s="6"/>
      <c r="J48" s="6"/>
      <c r="K48" s="6"/>
      <c r="L48" s="6"/>
      <c r="M48" s="6"/>
      <c r="N48" s="6"/>
      <c r="O48" s="6"/>
      <c r="P48" s="6"/>
      <c r="Q48" s="6"/>
      <c r="R48" s="6"/>
      <c r="S48" s="6"/>
      <c r="T48" s="6"/>
      <c r="U48" s="6"/>
      <c r="V48" s="6"/>
      <c r="W48" s="6"/>
      <c r="X48" s="6"/>
      <c r="Y48" s="6"/>
      <c r="Z48" s="7"/>
    </row>
    <row r="49" spans="1:26" x14ac:dyDescent="0.2">
      <c r="A49" s="79"/>
      <c r="B49" s="80"/>
      <c r="C49" s="91"/>
      <c r="D49" s="92"/>
      <c r="E49" s="15"/>
      <c r="F49" s="6"/>
      <c r="G49" s="6"/>
      <c r="H49" s="6"/>
      <c r="I49" s="6"/>
      <c r="J49" s="6"/>
      <c r="K49" s="6"/>
      <c r="L49" s="6"/>
      <c r="M49" s="6"/>
      <c r="N49" s="6"/>
      <c r="O49" s="6"/>
      <c r="P49" s="6"/>
      <c r="Q49" s="6"/>
      <c r="R49" s="6"/>
      <c r="S49" s="6"/>
      <c r="T49" s="6"/>
      <c r="U49" s="6"/>
      <c r="V49" s="6"/>
      <c r="W49" s="6"/>
      <c r="X49" s="6"/>
      <c r="Y49" s="6"/>
      <c r="Z49" s="7"/>
    </row>
    <row r="50" spans="1:26" x14ac:dyDescent="0.2">
      <c r="A50" s="79"/>
      <c r="B50" s="80"/>
      <c r="C50" s="91"/>
      <c r="D50" s="92"/>
      <c r="E50" s="15"/>
      <c r="F50" s="6"/>
      <c r="G50" s="6"/>
      <c r="H50" s="6"/>
      <c r="I50" s="6"/>
      <c r="J50" s="6"/>
      <c r="K50" s="132" t="s">
        <v>1</v>
      </c>
      <c r="L50" s="132"/>
      <c r="M50" s="132"/>
      <c r="N50" s="132"/>
      <c r="O50" s="132"/>
      <c r="P50" s="132"/>
      <c r="Q50" s="132"/>
      <c r="R50" s="132"/>
      <c r="S50" s="132"/>
      <c r="T50" s="132"/>
      <c r="U50" s="132"/>
      <c r="V50" s="132"/>
      <c r="W50" s="132"/>
      <c r="X50" s="132"/>
      <c r="Y50" s="132"/>
      <c r="Z50" s="133"/>
    </row>
    <row r="51" spans="1:26" s="1" customFormat="1" x14ac:dyDescent="0.2">
      <c r="A51" s="76"/>
      <c r="B51" s="77"/>
      <c r="C51" s="96"/>
      <c r="D51" s="97"/>
      <c r="E51" s="16"/>
      <c r="F51" s="17"/>
      <c r="G51" s="17"/>
      <c r="H51" s="17"/>
      <c r="I51" s="17"/>
      <c r="J51" s="17"/>
      <c r="K51" s="130" t="s">
        <v>2</v>
      </c>
      <c r="L51" s="130"/>
      <c r="M51" s="130"/>
      <c r="N51" s="130"/>
      <c r="O51" s="130"/>
      <c r="P51" s="130"/>
      <c r="Q51" s="130"/>
      <c r="R51" s="130"/>
      <c r="S51" s="130"/>
      <c r="T51" s="130"/>
      <c r="U51" s="130"/>
      <c r="V51" s="130"/>
      <c r="W51" s="130"/>
      <c r="X51" s="130"/>
      <c r="Y51" s="130"/>
      <c r="Z51" s="131"/>
    </row>
  </sheetData>
  <mergeCells count="206">
    <mergeCell ref="K18:R18"/>
    <mergeCell ref="E32:F32"/>
    <mergeCell ref="G32:H32"/>
    <mergeCell ref="I32:J32"/>
    <mergeCell ref="K32:R32"/>
    <mergeCell ref="A50:B50"/>
    <mergeCell ref="C50:D50"/>
    <mergeCell ref="K50:Z50"/>
    <mergeCell ref="A51:B51"/>
    <mergeCell ref="C51:D51"/>
    <mergeCell ref="K51:Z51"/>
    <mergeCell ref="A47:B47"/>
    <mergeCell ref="C47:D47"/>
    <mergeCell ref="A48:B48"/>
    <mergeCell ref="C48:D48"/>
    <mergeCell ref="A49:B49"/>
    <mergeCell ref="C49:D49"/>
    <mergeCell ref="K43:R43"/>
    <mergeCell ref="S43:Z43"/>
    <mergeCell ref="S44:Z44"/>
    <mergeCell ref="A45:B45"/>
    <mergeCell ref="C45:D45"/>
    <mergeCell ref="E45:F45"/>
    <mergeCell ref="G45:H45"/>
    <mergeCell ref="I45:J45"/>
    <mergeCell ref="K45:R45"/>
    <mergeCell ref="S45:Z45"/>
    <mergeCell ref="A44:B44"/>
    <mergeCell ref="C44:D44"/>
    <mergeCell ref="E44:F44"/>
    <mergeCell ref="G44:H44"/>
    <mergeCell ref="I44:J44"/>
    <mergeCell ref="K44:R44"/>
    <mergeCell ref="A42:B42"/>
    <mergeCell ref="C42:D42"/>
    <mergeCell ref="E42:F42"/>
    <mergeCell ref="G42:H42"/>
    <mergeCell ref="I42:J42"/>
    <mergeCell ref="A43:B43"/>
    <mergeCell ref="C43:D43"/>
    <mergeCell ref="E43:F43"/>
    <mergeCell ref="G43:H43"/>
    <mergeCell ref="I43:J43"/>
    <mergeCell ref="K42:R42"/>
    <mergeCell ref="S42:Z42"/>
    <mergeCell ref="C40:D40"/>
    <mergeCell ref="E40:F40"/>
    <mergeCell ref="G40:H40"/>
    <mergeCell ref="I40:J40"/>
    <mergeCell ref="K40:R40"/>
    <mergeCell ref="S35:Z40"/>
    <mergeCell ref="K41:L41"/>
    <mergeCell ref="M41:R41"/>
    <mergeCell ref="S41:T41"/>
    <mergeCell ref="U41:Z41"/>
    <mergeCell ref="G38:H38"/>
    <mergeCell ref="I38:J38"/>
    <mergeCell ref="K38:R38"/>
    <mergeCell ref="C37:D37"/>
    <mergeCell ref="E37:F37"/>
    <mergeCell ref="G37:H37"/>
    <mergeCell ref="I37:J37"/>
    <mergeCell ref="K37:R37"/>
    <mergeCell ref="C39:D39"/>
    <mergeCell ref="E39:F39"/>
    <mergeCell ref="G39:H39"/>
    <mergeCell ref="I39:J39"/>
    <mergeCell ref="K39:R39"/>
    <mergeCell ref="A35:B40"/>
    <mergeCell ref="S33:Z33"/>
    <mergeCell ref="K34:L34"/>
    <mergeCell ref="M34:R34"/>
    <mergeCell ref="S34:T34"/>
    <mergeCell ref="U34:Z34"/>
    <mergeCell ref="C35:D35"/>
    <mergeCell ref="E35:F35"/>
    <mergeCell ref="G35:H35"/>
    <mergeCell ref="I35:J35"/>
    <mergeCell ref="A33:B33"/>
    <mergeCell ref="C33:D33"/>
    <mergeCell ref="E33:F33"/>
    <mergeCell ref="G33:H33"/>
    <mergeCell ref="I33:J33"/>
    <mergeCell ref="K33:R33"/>
    <mergeCell ref="K35:R35"/>
    <mergeCell ref="C36:D36"/>
    <mergeCell ref="E36:F36"/>
    <mergeCell ref="G36:H36"/>
    <mergeCell ref="I36:J36"/>
    <mergeCell ref="K36:R36"/>
    <mergeCell ref="C38:D38"/>
    <mergeCell ref="E38:F38"/>
    <mergeCell ref="A30:B30"/>
    <mergeCell ref="C30:D30"/>
    <mergeCell ref="E30:F30"/>
    <mergeCell ref="G30:H30"/>
    <mergeCell ref="I30:J30"/>
    <mergeCell ref="K30:R30"/>
    <mergeCell ref="S30:Z30"/>
    <mergeCell ref="S31:Z31"/>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6:Z16"/>
    <mergeCell ref="A17:B17"/>
    <mergeCell ref="C17:D17"/>
    <mergeCell ref="E17:F17"/>
    <mergeCell ref="G17:H17"/>
    <mergeCell ref="I17:J17"/>
    <mergeCell ref="K17:R17"/>
    <mergeCell ref="S17:Z17"/>
    <mergeCell ref="K15:L15"/>
    <mergeCell ref="M15:R15"/>
    <mergeCell ref="S15:T15"/>
    <mergeCell ref="U15:Z15"/>
    <mergeCell ref="A16:B16"/>
    <mergeCell ref="C16:D16"/>
    <mergeCell ref="E16:F16"/>
    <mergeCell ref="G16:H16"/>
    <mergeCell ref="I16:J16"/>
    <mergeCell ref="K16:R16"/>
    <mergeCell ref="E2:X3"/>
    <mergeCell ref="A6:H12"/>
    <mergeCell ref="K6:Q6"/>
    <mergeCell ref="S6:Y6"/>
    <mergeCell ref="A14:B14"/>
    <mergeCell ref="C14:D14"/>
    <mergeCell ref="E14:F14"/>
    <mergeCell ref="G14:H14"/>
    <mergeCell ref="I14:J14"/>
    <mergeCell ref="K14:R14"/>
    <mergeCell ref="S14:Z14"/>
  </mergeCells>
  <conditionalFormatting sqref="A15 C15 E15 G15 K15 S15 A22 C22 E22 G22 K22 S22 A28 C28 E28 G28 K28 S28 A34 C34 E34 G34 K34 S34 A41 C41 E41 G41 K41 S41 A46 C46 I22 I28 I34 I41">
    <cfRule type="expression" dxfId="19" priority="3">
      <formula>MONTH(A15)&lt;&gt;MONTH($A$6)</formula>
    </cfRule>
    <cfRule type="expression" dxfId="18" priority="4">
      <formula>OR(WEEKDAY(A15,1)=1,WEEKDAY(A15,1)=7)</formula>
    </cfRule>
  </conditionalFormatting>
  <conditionalFormatting sqref="I15">
    <cfRule type="expression" dxfId="17" priority="1">
      <formula>MONTH(I15)&lt;&gt;MONTH($A$6)</formula>
    </cfRule>
    <cfRule type="expression" dxfId="16" priority="2">
      <formula>OR(WEEKDAY(I15,1)=1,WEEKDAY(I15,1)=7)</formula>
    </cfRule>
  </conditionalFormatting>
  <hyperlinks>
    <hyperlink ref="K51" r:id="rId1" xr:uid="{00000000-0004-0000-0700-000000000000}"/>
    <hyperlink ref="K50:Z50" r:id="rId2" display="Calendar Templates by Vertex42" xr:uid="{00000000-0004-0000-0700-000001000000}"/>
    <hyperlink ref="K51:Z51" r:id="rId3" display="https://www.vertex42.com/calendars/" xr:uid="{00000000-0004-0000-0700-000002000000}"/>
  </hyperlinks>
  <pageMargins left="0.5" right="0.5" top="0.5" bottom="0.5" header="0.3" footer="0.3"/>
  <pageSetup paperSize="9" orientation="portrait" r:id="rId4"/>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B54"/>
  <sheetViews>
    <sheetView showGridLines="0" topLeftCell="A7" workbookViewId="0">
      <selection activeCell="I21" sqref="I21:J21"/>
    </sheetView>
  </sheetViews>
  <sheetFormatPr baseColWidth="10" defaultColWidth="9.140625" defaultRowHeight="12.75" x14ac:dyDescent="0.2"/>
  <cols>
    <col min="1" max="1" width="5.28515625" customWidth="1"/>
    <col min="2" max="2" width="16.28515625" customWidth="1"/>
    <col min="3" max="3" width="5.28515625" customWidth="1"/>
    <col min="4" max="4" width="16.28515625" customWidth="1"/>
    <col min="5" max="5" width="5.28515625" customWidth="1"/>
    <col min="6" max="6" width="16.28515625" customWidth="1"/>
    <col min="7" max="7" width="5.28515625" customWidth="1"/>
    <col min="8" max="8" width="16.28515625" customWidth="1"/>
    <col min="9" max="9" width="5.28515625" customWidth="1"/>
    <col min="10" max="10" width="16.28515625" customWidth="1"/>
    <col min="11" max="17" width="2.85546875" customWidth="1"/>
    <col min="18" max="18" width="1.5703125" customWidth="1"/>
    <col min="19" max="25" width="2.85546875" customWidth="1"/>
    <col min="26" max="26" width="1.5703125" customWidth="1"/>
    <col min="27" max="27" width="16" customWidth="1"/>
  </cols>
  <sheetData>
    <row r="2" spans="1:28" ht="15.75" customHeight="1" x14ac:dyDescent="0.2">
      <c r="E2" s="75" t="s">
        <v>44</v>
      </c>
      <c r="F2" s="75"/>
      <c r="G2" s="75"/>
      <c r="H2" s="75"/>
      <c r="I2" s="75"/>
      <c r="J2" s="75"/>
      <c r="K2" s="75"/>
      <c r="L2" s="75"/>
      <c r="M2" s="75"/>
      <c r="N2" s="75"/>
      <c r="O2" s="75"/>
      <c r="P2" s="75"/>
      <c r="Q2" s="75"/>
      <c r="R2" s="75"/>
      <c r="S2" s="75"/>
      <c r="T2" s="75"/>
      <c r="U2" s="75"/>
      <c r="V2" s="75"/>
      <c r="W2" s="75"/>
      <c r="X2" s="75"/>
      <c r="Z2" s="51"/>
      <c r="AA2" s="51" t="s">
        <v>45</v>
      </c>
      <c r="AB2" s="51"/>
    </row>
    <row r="3" spans="1:28" ht="12.75" customHeight="1" x14ac:dyDescent="0.2">
      <c r="E3" s="75"/>
      <c r="F3" s="75"/>
      <c r="G3" s="75"/>
      <c r="H3" s="75"/>
      <c r="I3" s="75"/>
      <c r="J3" s="75"/>
      <c r="K3" s="75"/>
      <c r="L3" s="75"/>
      <c r="M3" s="75"/>
      <c r="N3" s="75"/>
      <c r="O3" s="75"/>
      <c r="P3" s="75"/>
      <c r="Q3" s="75"/>
      <c r="R3" s="75"/>
      <c r="S3" s="75"/>
      <c r="T3" s="75"/>
      <c r="U3" s="75"/>
      <c r="V3" s="75"/>
      <c r="W3" s="75"/>
      <c r="X3" s="75"/>
    </row>
    <row r="5" spans="1:28" ht="21.75" customHeight="1" x14ac:dyDescent="0.2"/>
    <row r="7" spans="1:28" s="3" customFormat="1" ht="15" customHeight="1" x14ac:dyDescent="0.2">
      <c r="A7" s="134">
        <f>DATE('1'!AD23,'1'!AD25+8,1)</f>
        <v>44440</v>
      </c>
      <c r="B7" s="134"/>
      <c r="C7" s="134"/>
      <c r="D7" s="134"/>
      <c r="E7" s="134"/>
      <c r="F7" s="134"/>
      <c r="G7" s="134"/>
      <c r="H7" s="134"/>
      <c r="I7" s="134"/>
      <c r="J7" s="45"/>
      <c r="K7" s="124">
        <f>DATE(YEAR(A7),MONTH(A7)-1,1)</f>
        <v>44409</v>
      </c>
      <c r="L7" s="124"/>
      <c r="M7" s="124"/>
      <c r="N7" s="124"/>
      <c r="O7" s="124"/>
      <c r="P7" s="124"/>
      <c r="Q7" s="124"/>
      <c r="S7" s="124">
        <f>DATE(YEAR(A7),MONTH(A7)+1,1)</f>
        <v>44470</v>
      </c>
      <c r="T7" s="124"/>
      <c r="U7" s="124"/>
      <c r="V7" s="124"/>
      <c r="W7" s="124"/>
      <c r="X7" s="124"/>
      <c r="Y7" s="124"/>
    </row>
    <row r="8" spans="1:28" s="3" customFormat="1" ht="11.25" customHeight="1" x14ac:dyDescent="0.2">
      <c r="A8" s="134"/>
      <c r="B8" s="134"/>
      <c r="C8" s="134"/>
      <c r="D8" s="134"/>
      <c r="E8" s="134"/>
      <c r="F8" s="134"/>
      <c r="G8" s="134"/>
      <c r="H8" s="134"/>
      <c r="I8" s="134"/>
      <c r="J8" s="45"/>
      <c r="K8" s="18" t="str">
        <f>INDEX({"Do";"Lu";"Ma";"Mi";"Ju";"Vi";"Sá"},1+MOD(start_day+1-2,7))</f>
        <v>Do</v>
      </c>
      <c r="L8" s="18" t="str">
        <f>INDEX({"Do";"Lu";"Ma";"Mi";"Ju";"Vi";"Sá"},1+MOD(start_day+2-2,7))</f>
        <v>Lu</v>
      </c>
      <c r="M8" s="18" t="str">
        <f>INDEX({"Do";"Lu";"Ma";"Mi";"Ju";"Vi";"Sá"},1+MOD(start_day+3-2,7))</f>
        <v>Ma</v>
      </c>
      <c r="N8" s="18" t="str">
        <f>INDEX({"Do";"Lu";"Ma";"Mi";"Ju";"Vi";"Sá"},1+MOD(start_day+4-2,7))</f>
        <v>Mi</v>
      </c>
      <c r="O8" s="18" t="str">
        <f>INDEX({"Do";"Lu";"Ma";"Mi";"Ju";"Vi";"Sá"},1+MOD(start_day+5-2,7))</f>
        <v>Ju</v>
      </c>
      <c r="P8" s="18" t="str">
        <f>INDEX({"Do";"Lu";"Ma";"Mi";"Ju";"Vi";"Sá"},1+MOD(start_day+6-2,7))</f>
        <v>Vi</v>
      </c>
      <c r="Q8" s="18" t="str">
        <f>INDEX({"Do";"Lu";"Ma";"Mi";"Ju";"Vi";"Sá"},1+MOD(start_day+7-2,7))</f>
        <v>Sá</v>
      </c>
      <c r="S8" s="18" t="str">
        <f>INDEX({"Do";"Lu";"Ma";"Mi";"Ju";"Vi";"Sá"},1+MOD(start_day+1-2,7))</f>
        <v>Do</v>
      </c>
      <c r="T8" s="18" t="str">
        <f>INDEX({"Do";"Lu";"Ma";"Mi";"Ju";"Vi";"Sá"},1+MOD(start_day+2-2,7))</f>
        <v>Lu</v>
      </c>
      <c r="U8" s="18" t="str">
        <f>INDEX({"Do";"Lu";"Ma";"Mi";"Ju";"Vi";"Sá"},1+MOD(start_day+3-2,7))</f>
        <v>Ma</v>
      </c>
      <c r="V8" s="18" t="str">
        <f>INDEX({"Do";"Lu";"Ma";"Mi";"Ju";"Vi";"Sá"},1+MOD(start_day+4-2,7))</f>
        <v>Mi</v>
      </c>
      <c r="W8" s="18" t="str">
        <f>INDEX({"Do";"Lu";"Ma";"Mi";"Ju";"Vi";"Sá"},1+MOD(start_day+5-2,7))</f>
        <v>Ju</v>
      </c>
      <c r="X8" s="18" t="str">
        <f>INDEX({"Do";"Lu";"Ma";"Mi";"Ju";"Vi";"Sá"},1+MOD(start_day+6-2,7))</f>
        <v>Vi</v>
      </c>
      <c r="Y8" s="18" t="str">
        <f>INDEX({"Do";"Lu";"Ma";"Mi";"Ju";"Vi";"Sá"},1+MOD(start_day+7-2,7))</f>
        <v>Sá</v>
      </c>
    </row>
    <row r="9" spans="1:28" s="4" customFormat="1" ht="9" customHeight="1" x14ac:dyDescent="0.2">
      <c r="A9" s="134"/>
      <c r="B9" s="134"/>
      <c r="C9" s="134"/>
      <c r="D9" s="134"/>
      <c r="E9" s="134"/>
      <c r="F9" s="134"/>
      <c r="G9" s="134"/>
      <c r="H9" s="134"/>
      <c r="I9" s="134"/>
      <c r="J9" s="45"/>
      <c r="K9" s="44">
        <f t="shared" ref="K9:Q14" si="0">IF(MONTH($K$7)&lt;&gt;MONTH($K$7-(WEEKDAY($K$7,1)-(start_day-1))-IF((WEEKDAY($K$7,1)-(start_day-1))&lt;=0,7,0)+(ROW(K9)-ROW($K$9))*7+(COLUMN(K9)-COLUMN($K$9)+1)),"",$K$7-(WEEKDAY($K$7,1)-(start_day-1))-IF((WEEKDAY($K$7,1)-(start_day-1))&lt;=0,7,0)+(ROW(K9)-ROW($K$9))*7+(COLUMN(K9)-COLUMN($K$9)+1))</f>
        <v>44409</v>
      </c>
      <c r="L9" s="44">
        <f t="shared" si="0"/>
        <v>44410</v>
      </c>
      <c r="M9" s="44">
        <f t="shared" si="0"/>
        <v>44411</v>
      </c>
      <c r="N9" s="44">
        <f t="shared" si="0"/>
        <v>44412</v>
      </c>
      <c r="O9" s="44">
        <f t="shared" si="0"/>
        <v>44413</v>
      </c>
      <c r="P9" s="44">
        <f t="shared" si="0"/>
        <v>44414</v>
      </c>
      <c r="Q9" s="44">
        <f t="shared" si="0"/>
        <v>44415</v>
      </c>
      <c r="R9" s="3"/>
      <c r="S9" s="44" t="str">
        <f t="shared" ref="S9:Y14" si="1">IF(MONTH($S$7)&lt;&gt;MONTH($S$7-(WEEKDAY($S$7,1)-(start_day-1))-IF((WEEKDAY($S$7,1)-(start_day-1))&lt;=0,7,0)+(ROW(S9)-ROW($S$9))*7+(COLUMN(S9)-COLUMN($S$9)+1)),"",$S$7-(WEEKDAY($S$7,1)-(start_day-1))-IF((WEEKDAY($S$7,1)-(start_day-1))&lt;=0,7,0)+(ROW(S9)-ROW($S$9))*7+(COLUMN(S9)-COLUMN($S$9)+1))</f>
        <v/>
      </c>
      <c r="T9" s="44" t="str">
        <f t="shared" si="1"/>
        <v/>
      </c>
      <c r="U9" s="44" t="str">
        <f t="shared" si="1"/>
        <v/>
      </c>
      <c r="V9" s="44" t="str">
        <f t="shared" si="1"/>
        <v/>
      </c>
      <c r="W9" s="44" t="str">
        <f t="shared" si="1"/>
        <v/>
      </c>
      <c r="X9" s="44">
        <f t="shared" si="1"/>
        <v>44470</v>
      </c>
      <c r="Y9" s="44">
        <f t="shared" si="1"/>
        <v>44471</v>
      </c>
    </row>
    <row r="10" spans="1:28" s="4" customFormat="1" ht="9" customHeight="1" x14ac:dyDescent="0.2">
      <c r="A10" s="134"/>
      <c r="B10" s="134"/>
      <c r="C10" s="134"/>
      <c r="D10" s="134"/>
      <c r="E10" s="134"/>
      <c r="F10" s="134"/>
      <c r="G10" s="134"/>
      <c r="H10" s="134"/>
      <c r="I10" s="134"/>
      <c r="J10" s="45"/>
      <c r="K10" s="44">
        <f t="shared" si="0"/>
        <v>44416</v>
      </c>
      <c r="L10" s="44">
        <f t="shared" si="0"/>
        <v>44417</v>
      </c>
      <c r="M10" s="44">
        <f t="shared" si="0"/>
        <v>44418</v>
      </c>
      <c r="N10" s="44">
        <f t="shared" si="0"/>
        <v>44419</v>
      </c>
      <c r="O10" s="44">
        <f t="shared" si="0"/>
        <v>44420</v>
      </c>
      <c r="P10" s="44">
        <f t="shared" si="0"/>
        <v>44421</v>
      </c>
      <c r="Q10" s="44">
        <f t="shared" si="0"/>
        <v>44422</v>
      </c>
      <c r="R10" s="3"/>
      <c r="S10" s="44">
        <f t="shared" si="1"/>
        <v>44472</v>
      </c>
      <c r="T10" s="44">
        <f t="shared" si="1"/>
        <v>44473</v>
      </c>
      <c r="U10" s="44">
        <f t="shared" si="1"/>
        <v>44474</v>
      </c>
      <c r="V10" s="44">
        <f t="shared" si="1"/>
        <v>44475</v>
      </c>
      <c r="W10" s="44">
        <f t="shared" si="1"/>
        <v>44476</v>
      </c>
      <c r="X10" s="44">
        <f t="shared" si="1"/>
        <v>44477</v>
      </c>
      <c r="Y10" s="44">
        <f t="shared" si="1"/>
        <v>44478</v>
      </c>
    </row>
    <row r="11" spans="1:28" s="4" customFormat="1" ht="9" customHeight="1" x14ac:dyDescent="0.2">
      <c r="A11" s="134"/>
      <c r="B11" s="134"/>
      <c r="C11" s="134"/>
      <c r="D11" s="134"/>
      <c r="E11" s="134"/>
      <c r="F11" s="134"/>
      <c r="G11" s="134"/>
      <c r="H11" s="134"/>
      <c r="I11" s="134"/>
      <c r="J11" s="45"/>
      <c r="K11" s="44">
        <f t="shared" si="0"/>
        <v>44423</v>
      </c>
      <c r="L11" s="44">
        <f t="shared" si="0"/>
        <v>44424</v>
      </c>
      <c r="M11" s="44">
        <f t="shared" si="0"/>
        <v>44425</v>
      </c>
      <c r="N11" s="44">
        <f t="shared" si="0"/>
        <v>44426</v>
      </c>
      <c r="O11" s="44">
        <f t="shared" si="0"/>
        <v>44427</v>
      </c>
      <c r="P11" s="44">
        <f t="shared" si="0"/>
        <v>44428</v>
      </c>
      <c r="Q11" s="44">
        <f t="shared" si="0"/>
        <v>44429</v>
      </c>
      <c r="R11" s="3"/>
      <c r="S11" s="44">
        <f t="shared" si="1"/>
        <v>44479</v>
      </c>
      <c r="T11" s="44">
        <f t="shared" si="1"/>
        <v>44480</v>
      </c>
      <c r="U11" s="44">
        <f t="shared" si="1"/>
        <v>44481</v>
      </c>
      <c r="V11" s="44">
        <f t="shared" si="1"/>
        <v>44482</v>
      </c>
      <c r="W11" s="44">
        <f t="shared" si="1"/>
        <v>44483</v>
      </c>
      <c r="X11" s="44">
        <f t="shared" si="1"/>
        <v>44484</v>
      </c>
      <c r="Y11" s="44">
        <f t="shared" si="1"/>
        <v>44485</v>
      </c>
    </row>
    <row r="12" spans="1:28" s="4" customFormat="1" ht="9" customHeight="1" x14ac:dyDescent="0.2">
      <c r="A12" s="134"/>
      <c r="B12" s="134"/>
      <c r="C12" s="134"/>
      <c r="D12" s="134"/>
      <c r="E12" s="134"/>
      <c r="F12" s="134"/>
      <c r="G12" s="134"/>
      <c r="H12" s="134"/>
      <c r="I12" s="134"/>
      <c r="J12" s="45"/>
      <c r="K12" s="44">
        <f t="shared" si="0"/>
        <v>44430</v>
      </c>
      <c r="L12" s="44">
        <f t="shared" si="0"/>
        <v>44431</v>
      </c>
      <c r="M12" s="44">
        <f t="shared" si="0"/>
        <v>44432</v>
      </c>
      <c r="N12" s="44">
        <f t="shared" si="0"/>
        <v>44433</v>
      </c>
      <c r="O12" s="44">
        <f t="shared" si="0"/>
        <v>44434</v>
      </c>
      <c r="P12" s="44">
        <f t="shared" si="0"/>
        <v>44435</v>
      </c>
      <c r="Q12" s="44">
        <f t="shared" si="0"/>
        <v>44436</v>
      </c>
      <c r="R12" s="3"/>
      <c r="S12" s="44">
        <f t="shared" si="1"/>
        <v>44486</v>
      </c>
      <c r="T12" s="44">
        <f t="shared" si="1"/>
        <v>44487</v>
      </c>
      <c r="U12" s="44">
        <f t="shared" si="1"/>
        <v>44488</v>
      </c>
      <c r="V12" s="44">
        <f t="shared" si="1"/>
        <v>44489</v>
      </c>
      <c r="W12" s="44">
        <f t="shared" si="1"/>
        <v>44490</v>
      </c>
      <c r="X12" s="44">
        <f t="shared" si="1"/>
        <v>44491</v>
      </c>
      <c r="Y12" s="44">
        <f t="shared" si="1"/>
        <v>44492</v>
      </c>
    </row>
    <row r="13" spans="1:28" s="4" customFormat="1" ht="9" customHeight="1" x14ac:dyDescent="0.2">
      <c r="A13" s="134"/>
      <c r="B13" s="134"/>
      <c r="C13" s="134"/>
      <c r="D13" s="134"/>
      <c r="E13" s="134"/>
      <c r="F13" s="134"/>
      <c r="G13" s="134"/>
      <c r="H13" s="134"/>
      <c r="I13" s="134"/>
      <c r="J13" s="45"/>
      <c r="K13" s="44">
        <f t="shared" si="0"/>
        <v>44437</v>
      </c>
      <c r="L13" s="44">
        <f t="shared" si="0"/>
        <v>44438</v>
      </c>
      <c r="M13" s="44">
        <f t="shared" si="0"/>
        <v>44439</v>
      </c>
      <c r="N13" s="44" t="str">
        <f t="shared" si="0"/>
        <v/>
      </c>
      <c r="O13" s="44" t="str">
        <f t="shared" si="0"/>
        <v/>
      </c>
      <c r="P13" s="44" t="str">
        <f t="shared" si="0"/>
        <v/>
      </c>
      <c r="Q13" s="44" t="str">
        <f t="shared" si="0"/>
        <v/>
      </c>
      <c r="R13" s="3"/>
      <c r="S13" s="44">
        <f t="shared" si="1"/>
        <v>44493</v>
      </c>
      <c r="T13" s="44">
        <f t="shared" si="1"/>
        <v>44494</v>
      </c>
      <c r="U13" s="44">
        <f t="shared" si="1"/>
        <v>44495</v>
      </c>
      <c r="V13" s="44">
        <f t="shared" si="1"/>
        <v>44496</v>
      </c>
      <c r="W13" s="44">
        <f t="shared" si="1"/>
        <v>44497</v>
      </c>
      <c r="X13" s="44">
        <f t="shared" si="1"/>
        <v>44498</v>
      </c>
      <c r="Y13" s="44">
        <f t="shared" si="1"/>
        <v>44499</v>
      </c>
    </row>
    <row r="14" spans="1:28" s="5" customFormat="1" ht="9" customHeight="1" x14ac:dyDescent="0.2">
      <c r="A14" s="46"/>
      <c r="B14" s="46"/>
      <c r="C14" s="46"/>
      <c r="D14" s="46"/>
      <c r="E14" s="46"/>
      <c r="F14" s="46"/>
      <c r="G14" s="46"/>
      <c r="H14" s="46"/>
      <c r="I14" s="46"/>
      <c r="J14" s="40"/>
      <c r="K14" s="44" t="str">
        <f t="shared" si="0"/>
        <v/>
      </c>
      <c r="L14" s="44" t="str">
        <f t="shared" si="0"/>
        <v/>
      </c>
      <c r="M14" s="44" t="str">
        <f t="shared" si="0"/>
        <v/>
      </c>
      <c r="N14" s="44" t="str">
        <f t="shared" si="0"/>
        <v/>
      </c>
      <c r="O14" s="44" t="str">
        <f t="shared" si="0"/>
        <v/>
      </c>
      <c r="P14" s="44" t="str">
        <f t="shared" si="0"/>
        <v/>
      </c>
      <c r="Q14" s="44" t="str">
        <f t="shared" si="0"/>
        <v/>
      </c>
      <c r="R14" s="19"/>
      <c r="S14" s="44">
        <f t="shared" si="1"/>
        <v>44500</v>
      </c>
      <c r="T14" s="44" t="str">
        <f t="shared" si="1"/>
        <v/>
      </c>
      <c r="U14" s="44" t="str">
        <f t="shared" si="1"/>
        <v/>
      </c>
      <c r="V14" s="44" t="str">
        <f t="shared" si="1"/>
        <v/>
      </c>
      <c r="W14" s="44" t="str">
        <f t="shared" si="1"/>
        <v/>
      </c>
      <c r="X14" s="44" t="str">
        <f t="shared" si="1"/>
        <v/>
      </c>
      <c r="Y14" s="44" t="str">
        <f t="shared" si="1"/>
        <v/>
      </c>
      <c r="Z14" s="20"/>
    </row>
    <row r="15" spans="1:28" s="1" customFormat="1" ht="21" customHeight="1" x14ac:dyDescent="0.2">
      <c r="A15" s="122">
        <f>A16</f>
        <v>44437</v>
      </c>
      <c r="B15" s="123"/>
      <c r="C15" s="123">
        <f>C16</f>
        <v>44438</v>
      </c>
      <c r="D15" s="123"/>
      <c r="E15" s="123">
        <f>E16</f>
        <v>44439</v>
      </c>
      <c r="F15" s="123"/>
      <c r="G15" s="123">
        <f>G16</f>
        <v>44440</v>
      </c>
      <c r="H15" s="123"/>
      <c r="I15" s="123">
        <f>I16</f>
        <v>44441</v>
      </c>
      <c r="J15" s="123"/>
      <c r="K15" s="123">
        <f>K16</f>
        <v>44442</v>
      </c>
      <c r="L15" s="123"/>
      <c r="M15" s="123"/>
      <c r="N15" s="123"/>
      <c r="O15" s="123"/>
      <c r="P15" s="123"/>
      <c r="Q15" s="123"/>
      <c r="R15" s="123"/>
      <c r="S15" s="123">
        <f>S16</f>
        <v>44443</v>
      </c>
      <c r="T15" s="123"/>
      <c r="U15" s="123"/>
      <c r="V15" s="123"/>
      <c r="W15" s="123"/>
      <c r="X15" s="123"/>
      <c r="Y15" s="123"/>
      <c r="Z15" s="125"/>
    </row>
    <row r="16" spans="1:28" s="1" customFormat="1" ht="18.75" x14ac:dyDescent="0.2">
      <c r="A16" s="42">
        <f>$A$7-(WEEKDAY($A$7,1)-(start_day-1))-IF((WEEKDAY($A$7,1)-(start_day-1))&lt;=0,7,0)+1</f>
        <v>44437</v>
      </c>
      <c r="B16" s="12"/>
      <c r="C16" s="43">
        <f>A16+1</f>
        <v>44438</v>
      </c>
      <c r="D16" s="11"/>
      <c r="E16" s="43">
        <f>C16+1</f>
        <v>44439</v>
      </c>
      <c r="F16" s="11"/>
      <c r="G16" s="43">
        <f>E16+1</f>
        <v>44440</v>
      </c>
      <c r="H16" s="11"/>
      <c r="I16" s="43">
        <f>G16+1</f>
        <v>44441</v>
      </c>
      <c r="J16" s="11"/>
      <c r="K16" s="82">
        <f>I16+1</f>
        <v>44442</v>
      </c>
      <c r="L16" s="83"/>
      <c r="M16" s="84"/>
      <c r="N16" s="84"/>
      <c r="O16" s="84"/>
      <c r="P16" s="84"/>
      <c r="Q16" s="84"/>
      <c r="R16" s="85"/>
      <c r="S16" s="86">
        <f>K16+1</f>
        <v>44443</v>
      </c>
      <c r="T16" s="87"/>
      <c r="U16" s="88"/>
      <c r="V16" s="88"/>
      <c r="W16" s="88"/>
      <c r="X16" s="88"/>
      <c r="Y16" s="88"/>
      <c r="Z16" s="89"/>
    </row>
    <row r="17" spans="1:27" s="1" customFormat="1" ht="38.25" customHeight="1" x14ac:dyDescent="0.2">
      <c r="A17" s="79"/>
      <c r="B17" s="80"/>
      <c r="C17" s="91"/>
      <c r="D17" s="92"/>
      <c r="E17" s="91"/>
      <c r="F17" s="92"/>
      <c r="G17" s="178" t="s">
        <v>76</v>
      </c>
      <c r="H17" s="179"/>
      <c r="I17" s="91"/>
      <c r="J17" s="92"/>
      <c r="K17" s="189" t="s">
        <v>72</v>
      </c>
      <c r="L17" s="247"/>
      <c r="M17" s="247"/>
      <c r="N17" s="247"/>
      <c r="O17" s="247"/>
      <c r="P17" s="247"/>
      <c r="Q17" s="247"/>
      <c r="R17" s="190"/>
      <c r="S17" s="79"/>
      <c r="T17" s="80"/>
      <c r="U17" s="80"/>
      <c r="V17" s="80"/>
      <c r="W17" s="80"/>
      <c r="X17" s="80"/>
      <c r="Y17" s="80"/>
      <c r="Z17" s="81"/>
    </row>
    <row r="18" spans="1:27" s="1" customFormat="1" ht="51.75" customHeight="1" x14ac:dyDescent="0.2">
      <c r="A18" s="68"/>
      <c r="B18" s="69"/>
      <c r="C18" s="66"/>
      <c r="D18" s="67"/>
      <c r="E18" s="66"/>
      <c r="F18" s="67"/>
      <c r="G18" s="72"/>
      <c r="H18" s="73"/>
      <c r="I18" s="66"/>
      <c r="J18" s="67"/>
      <c r="K18" s="103" t="s">
        <v>108</v>
      </c>
      <c r="L18" s="286"/>
      <c r="M18" s="286"/>
      <c r="N18" s="286"/>
      <c r="O18" s="286"/>
      <c r="P18" s="286"/>
      <c r="Q18" s="286"/>
      <c r="R18" s="287"/>
      <c r="S18" s="68"/>
      <c r="T18" s="69"/>
      <c r="U18" s="69"/>
      <c r="V18" s="69"/>
      <c r="W18" s="69"/>
      <c r="X18" s="69"/>
      <c r="Y18" s="69"/>
      <c r="Z18" s="70"/>
    </row>
    <row r="19" spans="1:27" s="1" customFormat="1" ht="33" customHeight="1" x14ac:dyDescent="0.2">
      <c r="A19" s="79"/>
      <c r="B19" s="80"/>
      <c r="C19" s="91"/>
      <c r="D19" s="92"/>
      <c r="E19" s="91"/>
      <c r="F19" s="92"/>
      <c r="G19" s="142" t="s">
        <v>48</v>
      </c>
      <c r="H19" s="143"/>
      <c r="I19" s="144"/>
      <c r="J19" s="145"/>
      <c r="K19" s="138" t="s">
        <v>65</v>
      </c>
      <c r="L19" s="167"/>
      <c r="M19" s="167"/>
      <c r="N19" s="167"/>
      <c r="O19" s="167"/>
      <c r="P19" s="167"/>
      <c r="Q19" s="167"/>
      <c r="R19" s="139"/>
      <c r="S19" s="79"/>
      <c r="T19" s="80"/>
      <c r="U19" s="80"/>
      <c r="V19" s="80"/>
      <c r="W19" s="80"/>
      <c r="X19" s="80"/>
      <c r="Y19" s="80"/>
      <c r="Z19" s="81"/>
    </row>
    <row r="20" spans="1:27" s="1" customFormat="1" x14ac:dyDescent="0.2">
      <c r="A20" s="79"/>
      <c r="B20" s="80"/>
      <c r="C20" s="91"/>
      <c r="D20" s="92"/>
      <c r="E20" s="91"/>
      <c r="F20" s="92"/>
      <c r="G20" s="91"/>
      <c r="H20" s="92"/>
      <c r="I20" s="91"/>
      <c r="J20" s="92"/>
      <c r="K20" s="91"/>
      <c r="L20" s="98"/>
      <c r="M20" s="98"/>
      <c r="N20" s="98"/>
      <c r="O20" s="98"/>
      <c r="P20" s="98"/>
      <c r="Q20" s="98"/>
      <c r="R20" s="92"/>
      <c r="S20" s="79"/>
      <c r="T20" s="80"/>
      <c r="U20" s="80"/>
      <c r="V20" s="80"/>
      <c r="W20" s="80"/>
      <c r="X20" s="80"/>
      <c r="Y20" s="80"/>
      <c r="Z20" s="81"/>
    </row>
    <row r="21" spans="1:27" s="1" customFormat="1" ht="76.5" customHeight="1" x14ac:dyDescent="0.2">
      <c r="A21" s="79"/>
      <c r="B21" s="80"/>
      <c r="C21" s="91"/>
      <c r="D21" s="92"/>
      <c r="E21" s="91"/>
      <c r="F21" s="92"/>
      <c r="G21" s="261" t="s">
        <v>131</v>
      </c>
      <c r="H21" s="272"/>
      <c r="I21" s="261" t="s">
        <v>132</v>
      </c>
      <c r="J21" s="272"/>
      <c r="K21" s="261" t="s">
        <v>131</v>
      </c>
      <c r="L21" s="308"/>
      <c r="M21" s="308"/>
      <c r="N21" s="308"/>
      <c r="O21" s="308"/>
      <c r="P21" s="308"/>
      <c r="Q21" s="308"/>
      <c r="R21" s="272"/>
      <c r="S21" s="79"/>
      <c r="T21" s="80"/>
      <c r="U21" s="80"/>
      <c r="V21" s="80"/>
      <c r="W21" s="80"/>
      <c r="X21" s="80"/>
      <c r="Y21" s="80"/>
      <c r="Z21" s="81"/>
    </row>
    <row r="22" spans="1:27" s="2" customFormat="1" ht="51.75" customHeight="1" x14ac:dyDescent="0.2">
      <c r="A22" s="76"/>
      <c r="B22" s="77"/>
      <c r="C22" s="96"/>
      <c r="D22" s="97"/>
      <c r="E22" s="96"/>
      <c r="F22" s="97"/>
      <c r="G22" s="248" t="s">
        <v>62</v>
      </c>
      <c r="H22" s="249"/>
      <c r="I22" s="248" t="s">
        <v>62</v>
      </c>
      <c r="J22" s="249"/>
      <c r="K22" s="250" t="s">
        <v>62</v>
      </c>
      <c r="L22" s="251"/>
      <c r="M22" s="252"/>
      <c r="N22" s="252"/>
      <c r="O22" s="252"/>
      <c r="P22" s="252"/>
      <c r="Q22" s="252"/>
      <c r="R22" s="253"/>
      <c r="S22" s="76"/>
      <c r="T22" s="77"/>
      <c r="U22" s="77"/>
      <c r="V22" s="77"/>
      <c r="W22" s="77"/>
      <c r="X22" s="77"/>
      <c r="Y22" s="77"/>
      <c r="Z22" s="78"/>
      <c r="AA22" s="1"/>
    </row>
    <row r="23" spans="1:27" s="1" customFormat="1" ht="18.75" x14ac:dyDescent="0.2">
      <c r="A23" s="42">
        <f>S16+1</f>
        <v>44444</v>
      </c>
      <c r="B23" s="12"/>
      <c r="C23" s="43">
        <f>A23+1</f>
        <v>44445</v>
      </c>
      <c r="D23" s="11"/>
      <c r="E23" s="43">
        <f>C23+1</f>
        <v>44446</v>
      </c>
      <c r="F23" s="11"/>
      <c r="G23" s="43">
        <f>E23+1</f>
        <v>44447</v>
      </c>
      <c r="H23" s="11"/>
      <c r="I23" s="43">
        <f>G23+1</f>
        <v>44448</v>
      </c>
      <c r="J23" s="11"/>
      <c r="K23" s="82">
        <f>I23+1</f>
        <v>44449</v>
      </c>
      <c r="L23" s="83"/>
      <c r="M23" s="84"/>
      <c r="N23" s="84"/>
      <c r="O23" s="84"/>
      <c r="P23" s="84"/>
      <c r="Q23" s="84"/>
      <c r="R23" s="85"/>
      <c r="S23" s="86">
        <f>K23+1</f>
        <v>44450</v>
      </c>
      <c r="T23" s="87"/>
      <c r="U23" s="88"/>
      <c r="V23" s="88"/>
      <c r="W23" s="88"/>
      <c r="X23" s="88"/>
      <c r="Y23" s="88"/>
      <c r="Z23" s="89"/>
    </row>
    <row r="24" spans="1:27" s="1" customFormat="1" ht="26.25" customHeight="1" x14ac:dyDescent="0.2">
      <c r="A24" s="296"/>
      <c r="B24" s="297"/>
      <c r="C24" s="298"/>
      <c r="D24" s="299"/>
      <c r="E24" s="298"/>
      <c r="F24" s="299"/>
      <c r="G24" s="298"/>
      <c r="H24" s="299"/>
      <c r="I24" s="229" t="s">
        <v>113</v>
      </c>
      <c r="J24" s="230"/>
      <c r="K24" s="302" t="s">
        <v>113</v>
      </c>
      <c r="L24" s="303"/>
      <c r="M24" s="304"/>
      <c r="N24" s="304"/>
      <c r="O24" s="304"/>
      <c r="P24" s="304"/>
      <c r="Q24" s="304"/>
      <c r="R24" s="305"/>
      <c r="S24" s="296"/>
      <c r="T24" s="300"/>
      <c r="U24" s="297"/>
      <c r="V24" s="297"/>
      <c r="W24" s="297"/>
      <c r="X24" s="297"/>
      <c r="Y24" s="297"/>
      <c r="Z24" s="301"/>
    </row>
    <row r="25" spans="1:27" s="1" customFormat="1" ht="45" customHeight="1" x14ac:dyDescent="0.2">
      <c r="A25" s="79"/>
      <c r="B25" s="80"/>
      <c r="C25" s="229" t="s">
        <v>113</v>
      </c>
      <c r="D25" s="230"/>
      <c r="E25" s="229" t="s">
        <v>113</v>
      </c>
      <c r="F25" s="230"/>
      <c r="G25" s="229" t="s">
        <v>113</v>
      </c>
      <c r="H25" s="230"/>
      <c r="I25" s="182" t="s">
        <v>68</v>
      </c>
      <c r="J25" s="183"/>
      <c r="K25" s="103" t="s">
        <v>109</v>
      </c>
      <c r="L25" s="288"/>
      <c r="M25" s="289"/>
      <c r="N25" s="289"/>
      <c r="O25" s="289"/>
      <c r="P25" s="289"/>
      <c r="Q25" s="289"/>
      <c r="R25" s="290"/>
      <c r="S25" s="79"/>
      <c r="T25" s="80"/>
      <c r="U25" s="80"/>
      <c r="V25" s="80"/>
      <c r="W25" s="80"/>
      <c r="X25" s="80"/>
      <c r="Y25" s="80"/>
      <c r="Z25" s="81"/>
    </row>
    <row r="26" spans="1:27" s="1" customFormat="1" ht="53.25" customHeight="1" x14ac:dyDescent="0.2">
      <c r="A26" s="79"/>
      <c r="B26" s="80"/>
      <c r="C26" s="91"/>
      <c r="D26" s="92"/>
      <c r="E26" s="178" t="s">
        <v>77</v>
      </c>
      <c r="F26" s="179"/>
      <c r="G26" s="178" t="s">
        <v>76</v>
      </c>
      <c r="H26" s="179"/>
      <c r="I26" s="291" t="s">
        <v>112</v>
      </c>
      <c r="J26" s="292"/>
      <c r="K26" s="138" t="s">
        <v>71</v>
      </c>
      <c r="L26" s="167"/>
      <c r="M26" s="167"/>
      <c r="N26" s="167"/>
      <c r="O26" s="167"/>
      <c r="P26" s="167"/>
      <c r="Q26" s="167"/>
      <c r="R26" s="139"/>
      <c r="S26" s="79"/>
      <c r="T26" s="80"/>
      <c r="U26" s="80"/>
      <c r="V26" s="80"/>
      <c r="W26" s="80"/>
      <c r="X26" s="80"/>
      <c r="Y26" s="80"/>
      <c r="Z26" s="81"/>
    </row>
    <row r="27" spans="1:27" s="1" customFormat="1" ht="33.75" customHeight="1" x14ac:dyDescent="0.2">
      <c r="A27" s="79"/>
      <c r="B27" s="80"/>
      <c r="C27" s="108" t="s">
        <v>32</v>
      </c>
      <c r="D27" s="109"/>
      <c r="E27" s="140" t="s">
        <v>33</v>
      </c>
      <c r="F27" s="141"/>
      <c r="G27" s="168" t="s">
        <v>96</v>
      </c>
      <c r="H27" s="169"/>
      <c r="I27" s="156" t="s">
        <v>31</v>
      </c>
      <c r="J27" s="157"/>
      <c r="K27" s="110" t="s">
        <v>27</v>
      </c>
      <c r="L27" s="137"/>
      <c r="M27" s="137"/>
      <c r="N27" s="137"/>
      <c r="O27" s="137"/>
      <c r="P27" s="137"/>
      <c r="Q27" s="137"/>
      <c r="R27" s="112"/>
      <c r="S27" s="79"/>
      <c r="T27" s="80"/>
      <c r="U27" s="80"/>
      <c r="V27" s="80"/>
      <c r="W27" s="80"/>
      <c r="X27" s="80"/>
      <c r="Y27" s="80"/>
      <c r="Z27" s="81"/>
    </row>
    <row r="28" spans="1:27" s="1" customFormat="1" ht="46.5" customHeight="1" x14ac:dyDescent="0.2">
      <c r="A28" s="79"/>
      <c r="B28" s="80"/>
      <c r="C28" s="248" t="s">
        <v>62</v>
      </c>
      <c r="D28" s="249"/>
      <c r="E28" s="248" t="s">
        <v>62</v>
      </c>
      <c r="F28" s="249"/>
      <c r="G28" s="248" t="s">
        <v>62</v>
      </c>
      <c r="H28" s="249"/>
      <c r="I28" s="248" t="s">
        <v>62</v>
      </c>
      <c r="J28" s="249"/>
      <c r="K28" s="250" t="s">
        <v>62</v>
      </c>
      <c r="L28" s="251"/>
      <c r="M28" s="252"/>
      <c r="N28" s="252"/>
      <c r="O28" s="252"/>
      <c r="P28" s="252"/>
      <c r="Q28" s="252"/>
      <c r="R28" s="253"/>
      <c r="S28" s="79"/>
      <c r="T28" s="80"/>
      <c r="U28" s="80"/>
      <c r="V28" s="80"/>
      <c r="W28" s="80"/>
      <c r="X28" s="80"/>
      <c r="Y28" s="80"/>
      <c r="Z28" s="81"/>
    </row>
    <row r="29" spans="1:27" s="2" customFormat="1" ht="13.15" customHeight="1" x14ac:dyDescent="0.2">
      <c r="A29" s="76"/>
      <c r="B29" s="77"/>
      <c r="C29" s="96"/>
      <c r="D29" s="97"/>
      <c r="E29" s="96"/>
      <c r="F29" s="97"/>
      <c r="G29" s="96"/>
      <c r="H29" s="97"/>
      <c r="I29" s="96"/>
      <c r="J29" s="97"/>
      <c r="K29" s="96"/>
      <c r="L29" s="99"/>
      <c r="M29" s="99"/>
      <c r="N29" s="99"/>
      <c r="O29" s="99"/>
      <c r="P29" s="99"/>
      <c r="Q29" s="99"/>
      <c r="R29" s="97"/>
      <c r="S29" s="76"/>
      <c r="T29" s="77"/>
      <c r="U29" s="77"/>
      <c r="V29" s="77"/>
      <c r="W29" s="77"/>
      <c r="X29" s="77"/>
      <c r="Y29" s="77"/>
      <c r="Z29" s="78"/>
      <c r="AA29" s="1"/>
    </row>
    <row r="30" spans="1:27" s="1" customFormat="1" ht="18.75" x14ac:dyDescent="0.2">
      <c r="A30" s="42">
        <f>S23+1</f>
        <v>44451</v>
      </c>
      <c r="B30" s="12"/>
      <c r="C30" s="43">
        <f>A30+1</f>
        <v>44452</v>
      </c>
      <c r="D30" s="11"/>
      <c r="E30" s="43">
        <f>C30+1</f>
        <v>44453</v>
      </c>
      <c r="F30" s="11"/>
      <c r="G30" s="43">
        <f>E30+1</f>
        <v>44454</v>
      </c>
      <c r="H30" s="11"/>
      <c r="I30" s="43">
        <f>G30+1</f>
        <v>44455</v>
      </c>
      <c r="J30" s="11"/>
      <c r="K30" s="82">
        <f>I30+1</f>
        <v>44456</v>
      </c>
      <c r="L30" s="83"/>
      <c r="M30" s="84"/>
      <c r="N30" s="84"/>
      <c r="O30" s="84"/>
      <c r="P30" s="84"/>
      <c r="Q30" s="84"/>
      <c r="R30" s="85"/>
      <c r="S30" s="86">
        <f>K30+1</f>
        <v>44457</v>
      </c>
      <c r="T30" s="87"/>
      <c r="U30" s="88"/>
      <c r="V30" s="88"/>
      <c r="W30" s="88"/>
      <c r="X30" s="88"/>
      <c r="Y30" s="88"/>
      <c r="Z30" s="89"/>
    </row>
    <row r="31" spans="1:27" s="1" customFormat="1" ht="66" customHeight="1" x14ac:dyDescent="0.2">
      <c r="A31" s="79"/>
      <c r="B31" s="80"/>
      <c r="C31" s="178" t="s">
        <v>78</v>
      </c>
      <c r="D31" s="207"/>
      <c r="E31" s="152" t="s">
        <v>34</v>
      </c>
      <c r="F31" s="153"/>
      <c r="G31" s="178" t="s">
        <v>76</v>
      </c>
      <c r="H31" s="179"/>
      <c r="I31" s="105"/>
      <c r="J31" s="106"/>
      <c r="K31" s="138" t="s">
        <v>65</v>
      </c>
      <c r="L31" s="172"/>
      <c r="M31" s="172"/>
      <c r="N31" s="172"/>
      <c r="O31" s="172"/>
      <c r="P31" s="172"/>
      <c r="Q31" s="172"/>
      <c r="R31" s="104"/>
      <c r="S31" s="79"/>
      <c r="T31" s="80"/>
      <c r="U31" s="80"/>
      <c r="V31" s="80"/>
      <c r="W31" s="80"/>
      <c r="X31" s="80"/>
      <c r="Y31" s="80"/>
      <c r="Z31" s="81"/>
    </row>
    <row r="32" spans="1:27" s="1" customFormat="1" ht="63.75" customHeight="1" x14ac:dyDescent="0.2">
      <c r="A32" s="79"/>
      <c r="B32" s="80"/>
      <c r="C32" s="229" t="s">
        <v>113</v>
      </c>
      <c r="D32" s="230"/>
      <c r="E32" s="138" t="s">
        <v>75</v>
      </c>
      <c r="F32" s="139"/>
      <c r="G32" s="103" t="s">
        <v>110</v>
      </c>
      <c r="H32" s="104"/>
      <c r="I32" s="229" t="s">
        <v>113</v>
      </c>
      <c r="J32" s="230"/>
      <c r="K32" s="229" t="s">
        <v>113</v>
      </c>
      <c r="L32" s="294"/>
      <c r="M32" s="294"/>
      <c r="N32" s="294"/>
      <c r="O32" s="294"/>
      <c r="P32" s="294"/>
      <c r="Q32" s="294"/>
      <c r="R32" s="230"/>
      <c r="S32" s="79"/>
      <c r="T32" s="80"/>
      <c r="U32" s="80"/>
      <c r="V32" s="80"/>
      <c r="W32" s="80"/>
      <c r="X32" s="80"/>
      <c r="Y32" s="80"/>
      <c r="Z32" s="81"/>
    </row>
    <row r="33" spans="1:27" s="1" customFormat="1" ht="69.75" customHeight="1" x14ac:dyDescent="0.2">
      <c r="A33" s="79"/>
      <c r="B33" s="80"/>
      <c r="C33" s="267" t="s">
        <v>85</v>
      </c>
      <c r="D33" s="293"/>
      <c r="E33" s="154" t="s">
        <v>67</v>
      </c>
      <c r="F33" s="155"/>
      <c r="G33" s="261" t="s">
        <v>129</v>
      </c>
      <c r="H33" s="272"/>
      <c r="I33" s="261" t="s">
        <v>129</v>
      </c>
      <c r="J33" s="272"/>
      <c r="K33" s="261" t="s">
        <v>130</v>
      </c>
      <c r="L33" s="308"/>
      <c r="M33" s="308"/>
      <c r="N33" s="308"/>
      <c r="O33" s="308"/>
      <c r="P33" s="308"/>
      <c r="Q33" s="308"/>
      <c r="R33" s="272"/>
      <c r="S33" s="327"/>
      <c r="T33" s="328"/>
      <c r="U33" s="328"/>
      <c r="V33" s="328"/>
      <c r="W33" s="328"/>
      <c r="X33" s="328"/>
      <c r="Y33" s="328"/>
      <c r="Z33" s="329"/>
    </row>
    <row r="34" spans="1:27" s="1" customFormat="1" ht="54.75" customHeight="1" x14ac:dyDescent="0.2">
      <c r="A34" s="79"/>
      <c r="B34" s="80"/>
      <c r="C34" s="91"/>
      <c r="D34" s="92"/>
      <c r="E34" s="267" t="s">
        <v>85</v>
      </c>
      <c r="F34" s="293"/>
      <c r="G34" s="229" t="s">
        <v>113</v>
      </c>
      <c r="H34" s="230"/>
      <c r="I34" s="91"/>
      <c r="J34" s="92"/>
      <c r="K34" s="91"/>
      <c r="L34" s="98"/>
      <c r="M34" s="98"/>
      <c r="N34" s="98"/>
      <c r="O34" s="98"/>
      <c r="P34" s="98"/>
      <c r="Q34" s="98"/>
      <c r="R34" s="92"/>
      <c r="S34" s="79"/>
      <c r="T34" s="80"/>
      <c r="U34" s="80"/>
      <c r="V34" s="80"/>
      <c r="W34" s="80"/>
      <c r="X34" s="80"/>
      <c r="Y34" s="80"/>
      <c r="Z34" s="81"/>
    </row>
    <row r="35" spans="1:27" s="1" customFormat="1" ht="54.75" customHeight="1" x14ac:dyDescent="0.2">
      <c r="A35" s="68"/>
      <c r="B35" s="69"/>
      <c r="C35" s="66"/>
      <c r="D35" s="67"/>
      <c r="E35" s="74"/>
      <c r="F35" s="295"/>
      <c r="G35" s="66"/>
      <c r="H35" s="67"/>
      <c r="I35" s="66"/>
      <c r="J35" s="67"/>
      <c r="K35" s="66"/>
      <c r="L35" s="71"/>
      <c r="M35" s="71"/>
      <c r="N35" s="71"/>
      <c r="O35" s="71"/>
      <c r="P35" s="71"/>
      <c r="Q35" s="71"/>
      <c r="R35" s="67"/>
      <c r="S35" s="68"/>
      <c r="T35" s="69"/>
      <c r="U35" s="69"/>
      <c r="V35" s="69"/>
      <c r="W35" s="69"/>
      <c r="X35" s="69"/>
      <c r="Y35" s="69"/>
      <c r="Z35" s="70"/>
    </row>
    <row r="36" spans="1:27" s="2" customFormat="1" ht="31.5" customHeight="1" x14ac:dyDescent="0.2">
      <c r="A36" s="76"/>
      <c r="B36" s="77"/>
      <c r="C36" s="254"/>
      <c r="D36" s="255"/>
      <c r="E36" s="229" t="s">
        <v>113</v>
      </c>
      <c r="F36" s="230"/>
      <c r="G36" s="254"/>
      <c r="H36" s="255"/>
      <c r="I36" s="254"/>
      <c r="J36" s="255"/>
      <c r="K36" s="256"/>
      <c r="L36" s="257"/>
      <c r="M36" s="257"/>
      <c r="N36" s="257"/>
      <c r="O36" s="257"/>
      <c r="P36" s="257"/>
      <c r="Q36" s="257"/>
      <c r="R36" s="258"/>
      <c r="S36" s="76"/>
      <c r="T36" s="77"/>
      <c r="U36" s="77"/>
      <c r="V36" s="77"/>
      <c r="W36" s="77"/>
      <c r="X36" s="77"/>
      <c r="Y36" s="77"/>
      <c r="Z36" s="78"/>
      <c r="AA36" s="1"/>
    </row>
    <row r="37" spans="1:27" s="1" customFormat="1" ht="18.75" x14ac:dyDescent="0.2">
      <c r="A37" s="42">
        <f>S30+1</f>
        <v>44458</v>
      </c>
      <c r="B37" s="12"/>
      <c r="C37" s="43">
        <f>A37+1</f>
        <v>44459</v>
      </c>
      <c r="D37" s="11"/>
      <c r="E37" s="43">
        <f>C37+1</f>
        <v>44460</v>
      </c>
      <c r="F37" s="11"/>
      <c r="G37" s="43">
        <f>E37+1</f>
        <v>44461</v>
      </c>
      <c r="H37" s="11"/>
      <c r="I37" s="43">
        <f>G37+1</f>
        <v>44462</v>
      </c>
      <c r="J37" s="11"/>
      <c r="K37" s="82">
        <f>I37+1</f>
        <v>44463</v>
      </c>
      <c r="L37" s="83"/>
      <c r="M37" s="84"/>
      <c r="N37" s="84"/>
      <c r="O37" s="84"/>
      <c r="P37" s="84"/>
      <c r="Q37" s="84"/>
      <c r="R37" s="85"/>
      <c r="S37" s="86">
        <f>K37+1</f>
        <v>44464</v>
      </c>
      <c r="T37" s="87"/>
      <c r="U37" s="88"/>
      <c r="V37" s="88"/>
      <c r="W37" s="88"/>
      <c r="X37" s="88"/>
      <c r="Y37" s="88"/>
      <c r="Z37" s="89"/>
    </row>
    <row r="38" spans="1:27" s="1" customFormat="1" ht="71.25" customHeight="1" x14ac:dyDescent="0.2">
      <c r="A38" s="79"/>
      <c r="B38" s="80"/>
      <c r="C38" s="110" t="s">
        <v>114</v>
      </c>
      <c r="D38" s="137"/>
      <c r="E38" s="110" t="s">
        <v>114</v>
      </c>
      <c r="F38" s="137"/>
      <c r="G38" s="103" t="s">
        <v>111</v>
      </c>
      <c r="H38" s="172"/>
      <c r="I38" s="149"/>
      <c r="J38" s="161"/>
      <c r="K38" s="204" t="s">
        <v>115</v>
      </c>
      <c r="L38" s="205"/>
      <c r="M38" s="205"/>
      <c r="N38" s="205"/>
      <c r="O38" s="205"/>
      <c r="P38" s="205"/>
      <c r="Q38" s="205"/>
      <c r="R38" s="206"/>
      <c r="S38" s="79"/>
      <c r="T38" s="80"/>
      <c r="U38" s="80"/>
      <c r="V38" s="80"/>
      <c r="W38" s="80"/>
      <c r="X38" s="80"/>
      <c r="Y38" s="80"/>
      <c r="Z38" s="81"/>
    </row>
    <row r="39" spans="1:27" s="1" customFormat="1" x14ac:dyDescent="0.2">
      <c r="A39" s="79"/>
      <c r="B39" s="80"/>
      <c r="C39" s="91"/>
      <c r="D39" s="92"/>
      <c r="E39" s="91"/>
      <c r="F39" s="92"/>
      <c r="G39" s="91"/>
      <c r="H39" s="92"/>
      <c r="I39" s="91"/>
      <c r="J39" s="92"/>
      <c r="K39" s="91"/>
      <c r="L39" s="98"/>
      <c r="M39" s="98"/>
      <c r="N39" s="98"/>
      <c r="O39" s="98"/>
      <c r="P39" s="98"/>
      <c r="Q39" s="98"/>
      <c r="R39" s="92"/>
      <c r="S39" s="79"/>
      <c r="T39" s="80"/>
      <c r="U39" s="80"/>
      <c r="V39" s="80"/>
      <c r="W39" s="80"/>
      <c r="X39" s="80"/>
      <c r="Y39" s="80"/>
      <c r="Z39" s="81"/>
    </row>
    <row r="40" spans="1:27" s="1" customFormat="1" ht="49.5" customHeight="1" x14ac:dyDescent="0.2">
      <c r="A40" s="79"/>
      <c r="B40" s="80"/>
      <c r="C40" s="108" t="s">
        <v>32</v>
      </c>
      <c r="D40" s="109"/>
      <c r="E40" s="138" t="s">
        <v>43</v>
      </c>
      <c r="F40" s="139"/>
      <c r="G40" s="178" t="s">
        <v>76</v>
      </c>
      <c r="H40" s="179"/>
      <c r="I40" s="105" t="s">
        <v>51</v>
      </c>
      <c r="J40" s="106"/>
      <c r="K40" s="110" t="s">
        <v>27</v>
      </c>
      <c r="L40" s="137"/>
      <c r="M40" s="137"/>
      <c r="N40" s="137"/>
      <c r="O40" s="137"/>
      <c r="P40" s="137"/>
      <c r="Q40" s="137"/>
      <c r="R40" s="112"/>
      <c r="S40" s="79"/>
      <c r="T40" s="80"/>
      <c r="U40" s="80"/>
      <c r="V40" s="80"/>
      <c r="W40" s="80"/>
      <c r="X40" s="80"/>
      <c r="Y40" s="80"/>
      <c r="Z40" s="81"/>
    </row>
    <row r="41" spans="1:27" s="1" customFormat="1" ht="30.75" customHeight="1" x14ac:dyDescent="0.2">
      <c r="A41" s="79"/>
      <c r="B41" s="80"/>
      <c r="C41" s="254"/>
      <c r="D41" s="255"/>
      <c r="E41" s="259" t="s">
        <v>84</v>
      </c>
      <c r="F41" s="260"/>
      <c r="G41" s="222" t="s">
        <v>115</v>
      </c>
      <c r="H41" s="224"/>
      <c r="I41" s="222" t="s">
        <v>115</v>
      </c>
      <c r="J41" s="307"/>
      <c r="K41" s="138" t="s">
        <v>88</v>
      </c>
      <c r="L41" s="167"/>
      <c r="M41" s="167"/>
      <c r="N41" s="167"/>
      <c r="O41" s="167"/>
      <c r="P41" s="167"/>
      <c r="Q41" s="167"/>
      <c r="R41" s="139"/>
      <c r="S41" s="79"/>
      <c r="T41" s="80"/>
      <c r="U41" s="80"/>
      <c r="V41" s="80"/>
      <c r="W41" s="80"/>
      <c r="X41" s="80"/>
      <c r="Y41" s="80"/>
      <c r="Z41" s="81"/>
    </row>
    <row r="42" spans="1:27" s="2" customFormat="1" x14ac:dyDescent="0.2">
      <c r="A42" s="76"/>
      <c r="B42" s="77"/>
      <c r="C42" s="96"/>
      <c r="D42" s="97"/>
      <c r="E42" s="96"/>
      <c r="F42" s="97"/>
      <c r="G42" s="96"/>
      <c r="H42" s="97"/>
      <c r="I42" s="96"/>
      <c r="J42" s="97"/>
      <c r="K42" s="96"/>
      <c r="L42" s="99"/>
      <c r="M42" s="99"/>
      <c r="N42" s="99"/>
      <c r="O42" s="99"/>
      <c r="P42" s="99"/>
      <c r="Q42" s="99"/>
      <c r="R42" s="97"/>
      <c r="S42" s="76"/>
      <c r="T42" s="77"/>
      <c r="U42" s="77"/>
      <c r="V42" s="77"/>
      <c r="W42" s="77"/>
      <c r="X42" s="77"/>
      <c r="Y42" s="77"/>
      <c r="Z42" s="78"/>
      <c r="AA42" s="1"/>
    </row>
    <row r="43" spans="1:27" s="1" customFormat="1" ht="18.75" x14ac:dyDescent="0.2">
      <c r="A43" s="42">
        <f>S37+1</f>
        <v>44465</v>
      </c>
      <c r="B43" s="12"/>
      <c r="C43" s="43">
        <f>A43+1</f>
        <v>44466</v>
      </c>
      <c r="D43" s="11"/>
      <c r="E43" s="43">
        <f>C43+1</f>
        <v>44467</v>
      </c>
      <c r="F43" s="11"/>
      <c r="G43" s="43">
        <f>E43+1</f>
        <v>44468</v>
      </c>
      <c r="H43" s="11"/>
      <c r="I43" s="43">
        <f>G43+1</f>
        <v>44469</v>
      </c>
      <c r="J43" s="11"/>
      <c r="K43" s="82">
        <f>I43+1</f>
        <v>44470</v>
      </c>
      <c r="L43" s="83"/>
      <c r="M43" s="84"/>
      <c r="N43" s="84"/>
      <c r="O43" s="84"/>
      <c r="P43" s="84"/>
      <c r="Q43" s="84"/>
      <c r="R43" s="85"/>
      <c r="S43" s="86">
        <f>K43+1</f>
        <v>44471</v>
      </c>
      <c r="T43" s="87"/>
      <c r="U43" s="88"/>
      <c r="V43" s="88"/>
      <c r="W43" s="88"/>
      <c r="X43" s="88"/>
      <c r="Y43" s="88"/>
      <c r="Z43" s="89"/>
    </row>
    <row r="44" spans="1:27" s="1" customFormat="1" ht="31.5" customHeight="1" x14ac:dyDescent="0.2">
      <c r="A44" s="79"/>
      <c r="B44" s="80"/>
      <c r="C44" s="178" t="s">
        <v>78</v>
      </c>
      <c r="D44" s="207"/>
      <c r="E44" s="138" t="s">
        <v>75</v>
      </c>
      <c r="F44" s="139"/>
      <c r="G44" s="178" t="s">
        <v>76</v>
      </c>
      <c r="H44" s="179"/>
      <c r="I44" s="91"/>
      <c r="J44" s="92"/>
      <c r="K44" s="91"/>
      <c r="L44" s="98"/>
      <c r="M44" s="98"/>
      <c r="N44" s="98"/>
      <c r="O44" s="98"/>
      <c r="P44" s="98"/>
      <c r="Q44" s="98"/>
      <c r="R44" s="92"/>
      <c r="S44" s="79"/>
      <c r="T44" s="80"/>
      <c r="U44" s="80"/>
      <c r="V44" s="80"/>
      <c r="W44" s="80"/>
      <c r="X44" s="80"/>
      <c r="Y44" s="80"/>
      <c r="Z44" s="81"/>
    </row>
    <row r="45" spans="1:27" s="1" customFormat="1" ht="22.5" customHeight="1" x14ac:dyDescent="0.2">
      <c r="A45" s="79"/>
      <c r="B45" s="80"/>
      <c r="C45" s="91"/>
      <c r="D45" s="92"/>
      <c r="E45" s="154" t="s">
        <v>67</v>
      </c>
      <c r="F45" s="155"/>
      <c r="G45" s="91"/>
      <c r="H45" s="92"/>
      <c r="I45" s="91"/>
      <c r="J45" s="92"/>
      <c r="K45" s="91"/>
      <c r="L45" s="98"/>
      <c r="M45" s="98"/>
      <c r="N45" s="98"/>
      <c r="O45" s="98"/>
      <c r="P45" s="98"/>
      <c r="Q45" s="98"/>
      <c r="R45" s="92"/>
      <c r="S45" s="79"/>
      <c r="T45" s="80"/>
      <c r="U45" s="80"/>
      <c r="V45" s="80"/>
      <c r="W45" s="80"/>
      <c r="X45" s="80"/>
      <c r="Y45" s="80"/>
      <c r="Z45" s="81"/>
    </row>
    <row r="46" spans="1:27" s="1" customFormat="1" x14ac:dyDescent="0.2">
      <c r="A46" s="79"/>
      <c r="B46" s="80"/>
      <c r="C46" s="91"/>
      <c r="D46" s="92"/>
      <c r="E46" s="91"/>
      <c r="F46" s="92"/>
      <c r="G46" s="91"/>
      <c r="H46" s="92"/>
      <c r="I46" s="91"/>
      <c r="J46" s="92"/>
      <c r="K46" s="91"/>
      <c r="L46" s="98"/>
      <c r="M46" s="98"/>
      <c r="N46" s="98"/>
      <c r="O46" s="98"/>
      <c r="P46" s="98"/>
      <c r="Q46" s="98"/>
      <c r="R46" s="92"/>
      <c r="S46" s="79"/>
      <c r="T46" s="80"/>
      <c r="U46" s="80"/>
      <c r="V46" s="80"/>
      <c r="W46" s="80"/>
      <c r="X46" s="80"/>
      <c r="Y46" s="80"/>
      <c r="Z46" s="81"/>
    </row>
    <row r="47" spans="1:27" s="1" customFormat="1" ht="30" customHeight="1" x14ac:dyDescent="0.2">
      <c r="A47" s="79"/>
      <c r="B47" s="80"/>
      <c r="C47" s="254"/>
      <c r="D47" s="255"/>
      <c r="E47" s="173" t="s">
        <v>92</v>
      </c>
      <c r="F47" s="174"/>
      <c r="G47" s="254"/>
      <c r="H47" s="255"/>
      <c r="I47" s="254"/>
      <c r="J47" s="255"/>
      <c r="K47" s="91"/>
      <c r="L47" s="98"/>
      <c r="M47" s="98"/>
      <c r="N47" s="98"/>
      <c r="O47" s="98"/>
      <c r="P47" s="98"/>
      <c r="Q47" s="98"/>
      <c r="R47" s="92"/>
      <c r="S47" s="79"/>
      <c r="T47" s="80"/>
      <c r="U47" s="80"/>
      <c r="V47" s="80"/>
      <c r="W47" s="80"/>
      <c r="X47" s="80"/>
      <c r="Y47" s="80"/>
      <c r="Z47" s="81"/>
    </row>
    <row r="48" spans="1:27" s="2" customFormat="1" x14ac:dyDescent="0.2">
      <c r="A48" s="76"/>
      <c r="B48" s="77"/>
      <c r="C48" s="96"/>
      <c r="D48" s="97"/>
      <c r="E48" s="96"/>
      <c r="F48" s="97"/>
      <c r="G48" s="96"/>
      <c r="H48" s="97"/>
      <c r="I48" s="96"/>
      <c r="J48" s="97"/>
      <c r="K48" s="96"/>
      <c r="L48" s="99"/>
      <c r="M48" s="99"/>
      <c r="N48" s="99"/>
      <c r="O48" s="99"/>
      <c r="P48" s="99"/>
      <c r="Q48" s="99"/>
      <c r="R48" s="97"/>
      <c r="S48" s="76"/>
      <c r="T48" s="77"/>
      <c r="U48" s="77"/>
      <c r="V48" s="77"/>
      <c r="W48" s="77"/>
      <c r="X48" s="77"/>
      <c r="Y48" s="77"/>
      <c r="Z48" s="78"/>
      <c r="AA48" s="1"/>
    </row>
    <row r="49" spans="1:26" ht="18.75" x14ac:dyDescent="0.2">
      <c r="A49" s="42">
        <f>S43+1</f>
        <v>44472</v>
      </c>
      <c r="B49" s="12"/>
      <c r="C49" s="43">
        <f>A49+1</f>
        <v>44473</v>
      </c>
      <c r="D49" s="11"/>
      <c r="E49" s="13" t="s">
        <v>0</v>
      </c>
      <c r="F49" s="14"/>
      <c r="G49" s="14"/>
      <c r="H49" s="14"/>
      <c r="I49" s="14"/>
      <c r="J49" s="14"/>
      <c r="K49" s="14"/>
      <c r="L49" s="14"/>
      <c r="M49" s="14"/>
      <c r="N49" s="14"/>
      <c r="O49" s="14"/>
      <c r="P49" s="14"/>
      <c r="Q49" s="14"/>
      <c r="R49" s="14"/>
      <c r="S49" s="14"/>
      <c r="T49" s="14"/>
      <c r="U49" s="14"/>
      <c r="V49" s="14"/>
      <c r="W49" s="14"/>
      <c r="X49" s="14"/>
      <c r="Y49" s="14"/>
      <c r="Z49" s="9"/>
    </row>
    <row r="50" spans="1:26" x14ac:dyDescent="0.2">
      <c r="A50" s="79"/>
      <c r="B50" s="80"/>
      <c r="C50" s="91"/>
      <c r="D50" s="92"/>
      <c r="E50" s="15"/>
      <c r="F50" s="6"/>
      <c r="G50" s="6"/>
      <c r="H50" s="6"/>
      <c r="I50" s="6"/>
      <c r="J50" s="6"/>
      <c r="K50" s="6"/>
      <c r="L50" s="6"/>
      <c r="M50" s="6"/>
      <c r="N50" s="6"/>
      <c r="O50" s="6"/>
      <c r="P50" s="6"/>
      <c r="Q50" s="6"/>
      <c r="R50" s="6"/>
      <c r="S50" s="6"/>
      <c r="T50" s="6"/>
      <c r="U50" s="6"/>
      <c r="V50" s="6"/>
      <c r="W50" s="6"/>
      <c r="X50" s="6"/>
      <c r="Y50" s="6"/>
      <c r="Z50" s="8"/>
    </row>
    <row r="51" spans="1:26" x14ac:dyDescent="0.2">
      <c r="A51" s="79"/>
      <c r="B51" s="80"/>
      <c r="C51" s="91"/>
      <c r="D51" s="92"/>
      <c r="E51" s="15"/>
      <c r="F51" s="6"/>
      <c r="G51" s="6"/>
      <c r="H51" s="6"/>
      <c r="I51" s="6"/>
      <c r="J51" s="6"/>
      <c r="K51" s="6"/>
      <c r="L51" s="6"/>
      <c r="M51" s="6"/>
      <c r="N51" s="6"/>
      <c r="O51" s="6"/>
      <c r="P51" s="6"/>
      <c r="Q51" s="6"/>
      <c r="R51" s="6"/>
      <c r="S51" s="6"/>
      <c r="T51" s="6"/>
      <c r="U51" s="6"/>
      <c r="V51" s="6"/>
      <c r="W51" s="6"/>
      <c r="X51" s="6"/>
      <c r="Y51" s="6"/>
      <c r="Z51" s="7"/>
    </row>
    <row r="52" spans="1:26" x14ac:dyDescent="0.2">
      <c r="A52" s="79"/>
      <c r="B52" s="80"/>
      <c r="C52" s="91"/>
      <c r="D52" s="92"/>
      <c r="E52" s="15"/>
      <c r="F52" s="6"/>
      <c r="G52" s="6"/>
      <c r="H52" s="6"/>
      <c r="I52" s="6"/>
      <c r="J52" s="6"/>
      <c r="K52" s="6"/>
      <c r="L52" s="6"/>
      <c r="M52" s="6"/>
      <c r="N52" s="6"/>
      <c r="O52" s="6"/>
      <c r="P52" s="6"/>
      <c r="Q52" s="6"/>
      <c r="R52" s="6"/>
      <c r="S52" s="6"/>
      <c r="T52" s="6"/>
      <c r="U52" s="6"/>
      <c r="V52" s="6"/>
      <c r="W52" s="6"/>
      <c r="X52" s="6"/>
      <c r="Y52" s="6"/>
      <c r="Z52" s="7"/>
    </row>
    <row r="53" spans="1:26" x14ac:dyDescent="0.2">
      <c r="A53" s="79"/>
      <c r="B53" s="80"/>
      <c r="C53" s="91"/>
      <c r="D53" s="92"/>
      <c r="E53" s="15"/>
      <c r="F53" s="6"/>
      <c r="G53" s="6"/>
      <c r="H53" s="6"/>
      <c r="I53" s="6"/>
      <c r="J53" s="6"/>
      <c r="K53" s="132" t="s">
        <v>1</v>
      </c>
      <c r="L53" s="132"/>
      <c r="M53" s="132"/>
      <c r="N53" s="132"/>
      <c r="O53" s="132"/>
      <c r="P53" s="132"/>
      <c r="Q53" s="132"/>
      <c r="R53" s="132"/>
      <c r="S53" s="132"/>
      <c r="T53" s="132"/>
      <c r="U53" s="132"/>
      <c r="V53" s="132"/>
      <c r="W53" s="132"/>
      <c r="X53" s="132"/>
      <c r="Y53" s="132"/>
      <c r="Z53" s="133"/>
    </row>
    <row r="54" spans="1:26" s="1" customFormat="1" x14ac:dyDescent="0.2">
      <c r="A54" s="76"/>
      <c r="B54" s="77"/>
      <c r="C54" s="96"/>
      <c r="D54" s="97"/>
      <c r="E54" s="16"/>
      <c r="F54" s="17"/>
      <c r="G54" s="17"/>
      <c r="H54" s="17"/>
      <c r="I54" s="17"/>
      <c r="J54" s="17"/>
      <c r="K54" s="130" t="s">
        <v>2</v>
      </c>
      <c r="L54" s="130"/>
      <c r="M54" s="130"/>
      <c r="N54" s="130"/>
      <c r="O54" s="130"/>
      <c r="P54" s="130"/>
      <c r="Q54" s="130"/>
      <c r="R54" s="130"/>
      <c r="S54" s="130"/>
      <c r="T54" s="130"/>
      <c r="U54" s="130"/>
      <c r="V54" s="130"/>
      <c r="W54" s="130"/>
      <c r="X54" s="130"/>
      <c r="Y54" s="130"/>
      <c r="Z54" s="131"/>
    </row>
  </sheetData>
  <mergeCells count="221">
    <mergeCell ref="A53:B53"/>
    <mergeCell ref="C53:D53"/>
    <mergeCell ref="K53:Z53"/>
    <mergeCell ref="A54:B54"/>
    <mergeCell ref="C54:D54"/>
    <mergeCell ref="K54:Z54"/>
    <mergeCell ref="S48:Z48"/>
    <mergeCell ref="A50:B50"/>
    <mergeCell ref="C50:D50"/>
    <mergeCell ref="A51:B51"/>
    <mergeCell ref="C51:D51"/>
    <mergeCell ref="A52:B52"/>
    <mergeCell ref="C52:D52"/>
    <mergeCell ref="A48:B48"/>
    <mergeCell ref="C48:D48"/>
    <mergeCell ref="E48:F48"/>
    <mergeCell ref="G48:H48"/>
    <mergeCell ref="I48:J48"/>
    <mergeCell ref="K48:R48"/>
    <mergeCell ref="A45:B45"/>
    <mergeCell ref="C45:D45"/>
    <mergeCell ref="E45:F45"/>
    <mergeCell ref="G45:H45"/>
    <mergeCell ref="I45:J45"/>
    <mergeCell ref="K45:R45"/>
    <mergeCell ref="S45:Z45"/>
    <mergeCell ref="S46:Z46"/>
    <mergeCell ref="A47:B47"/>
    <mergeCell ref="C47:D47"/>
    <mergeCell ref="E47:F47"/>
    <mergeCell ref="G47:H47"/>
    <mergeCell ref="I47:J47"/>
    <mergeCell ref="K47:R47"/>
    <mergeCell ref="S47:Z47"/>
    <mergeCell ref="A46:B46"/>
    <mergeCell ref="C46:D46"/>
    <mergeCell ref="E46:F46"/>
    <mergeCell ref="G46:H46"/>
    <mergeCell ref="I46:J46"/>
    <mergeCell ref="K46:R46"/>
    <mergeCell ref="S42:Z42"/>
    <mergeCell ref="K43:L43"/>
    <mergeCell ref="M43:R43"/>
    <mergeCell ref="S43:T43"/>
    <mergeCell ref="U43:Z43"/>
    <mergeCell ref="A44:B44"/>
    <mergeCell ref="C44:D44"/>
    <mergeCell ref="E44:F44"/>
    <mergeCell ref="G44:H44"/>
    <mergeCell ref="I44:J44"/>
    <mergeCell ref="A42:B42"/>
    <mergeCell ref="C42:D42"/>
    <mergeCell ref="E42:F42"/>
    <mergeCell ref="G42:H42"/>
    <mergeCell ref="I42:J42"/>
    <mergeCell ref="K42:R42"/>
    <mergeCell ref="K44:R44"/>
    <mergeCell ref="S44:Z44"/>
    <mergeCell ref="A39:B39"/>
    <mergeCell ref="C39:D39"/>
    <mergeCell ref="E39:F39"/>
    <mergeCell ref="G39:H39"/>
    <mergeCell ref="I39:J39"/>
    <mergeCell ref="K39:R39"/>
    <mergeCell ref="S39:Z39"/>
    <mergeCell ref="S40:Z40"/>
    <mergeCell ref="A41:B41"/>
    <mergeCell ref="C41:D41"/>
    <mergeCell ref="E41:F41"/>
    <mergeCell ref="G41:H41"/>
    <mergeCell ref="I41:J41"/>
    <mergeCell ref="K41:R41"/>
    <mergeCell ref="S41:Z41"/>
    <mergeCell ref="A40:B40"/>
    <mergeCell ref="C40:D40"/>
    <mergeCell ref="E40:F40"/>
    <mergeCell ref="G40:H40"/>
    <mergeCell ref="I40:J40"/>
    <mergeCell ref="K40:R40"/>
    <mergeCell ref="S36:Z36"/>
    <mergeCell ref="K37:L37"/>
    <mergeCell ref="M37:R37"/>
    <mergeCell ref="S37:T37"/>
    <mergeCell ref="U37:Z37"/>
    <mergeCell ref="A38:B38"/>
    <mergeCell ref="C38:D38"/>
    <mergeCell ref="E38:F38"/>
    <mergeCell ref="G38:H38"/>
    <mergeCell ref="I38:J38"/>
    <mergeCell ref="A36:B36"/>
    <mergeCell ref="C36:D36"/>
    <mergeCell ref="E36:F36"/>
    <mergeCell ref="G36:H36"/>
    <mergeCell ref="I36:J36"/>
    <mergeCell ref="K36:R36"/>
    <mergeCell ref="K38:R38"/>
    <mergeCell ref="S38:Z38"/>
    <mergeCell ref="A32:B32"/>
    <mergeCell ref="C32:D32"/>
    <mergeCell ref="E32:F32"/>
    <mergeCell ref="G32:H32"/>
    <mergeCell ref="I32:J32"/>
    <mergeCell ref="K32:R32"/>
    <mergeCell ref="S32:Z32"/>
    <mergeCell ref="S33:Z33"/>
    <mergeCell ref="A34:B34"/>
    <mergeCell ref="C34:D34"/>
    <mergeCell ref="E34:F34"/>
    <mergeCell ref="G34:H34"/>
    <mergeCell ref="I34:J34"/>
    <mergeCell ref="K34:R34"/>
    <mergeCell ref="S34:Z34"/>
    <mergeCell ref="A33:B33"/>
    <mergeCell ref="C33:D33"/>
    <mergeCell ref="E33:F33"/>
    <mergeCell ref="G33:H33"/>
    <mergeCell ref="I33:J33"/>
    <mergeCell ref="K33:R33"/>
    <mergeCell ref="S29:Z29"/>
    <mergeCell ref="K30:L30"/>
    <mergeCell ref="M30:R30"/>
    <mergeCell ref="S30:T30"/>
    <mergeCell ref="U30:Z30"/>
    <mergeCell ref="A31:B31"/>
    <mergeCell ref="C31:D31"/>
    <mergeCell ref="E31:F31"/>
    <mergeCell ref="G31:H31"/>
    <mergeCell ref="I31:J31"/>
    <mergeCell ref="A29:B29"/>
    <mergeCell ref="C29:D29"/>
    <mergeCell ref="E29:F29"/>
    <mergeCell ref="G29:H29"/>
    <mergeCell ref="I29:J29"/>
    <mergeCell ref="K29:R29"/>
    <mergeCell ref="K31:R31"/>
    <mergeCell ref="S31:Z31"/>
    <mergeCell ref="A26:B26"/>
    <mergeCell ref="C26:D26"/>
    <mergeCell ref="E26:F26"/>
    <mergeCell ref="G26:H26"/>
    <mergeCell ref="I26:J26"/>
    <mergeCell ref="K26:R26"/>
    <mergeCell ref="S26:Z26"/>
    <mergeCell ref="S27:Z27"/>
    <mergeCell ref="A28:B28"/>
    <mergeCell ref="C28:D28"/>
    <mergeCell ref="E28:F28"/>
    <mergeCell ref="G28:H28"/>
    <mergeCell ref="I28:J28"/>
    <mergeCell ref="K28:R28"/>
    <mergeCell ref="S28:Z28"/>
    <mergeCell ref="A27:B27"/>
    <mergeCell ref="C27:D27"/>
    <mergeCell ref="E27:F27"/>
    <mergeCell ref="G27:H27"/>
    <mergeCell ref="I27:J27"/>
    <mergeCell ref="K27:R27"/>
    <mergeCell ref="S22:Z22"/>
    <mergeCell ref="K23:L23"/>
    <mergeCell ref="M23:R23"/>
    <mergeCell ref="S23:T23"/>
    <mergeCell ref="U23:Z23"/>
    <mergeCell ref="A25:B25"/>
    <mergeCell ref="C25:D25"/>
    <mergeCell ref="E25:F25"/>
    <mergeCell ref="G25:H25"/>
    <mergeCell ref="I25:J25"/>
    <mergeCell ref="A22:B22"/>
    <mergeCell ref="C22:D22"/>
    <mergeCell ref="E22:F22"/>
    <mergeCell ref="G22:H22"/>
    <mergeCell ref="I22:J22"/>
    <mergeCell ref="K22:R22"/>
    <mergeCell ref="K25:R25"/>
    <mergeCell ref="S25:Z25"/>
    <mergeCell ref="I24:J24"/>
    <mergeCell ref="K24:R24"/>
    <mergeCell ref="S20:Z20"/>
    <mergeCell ref="A21:B21"/>
    <mergeCell ref="C21:D21"/>
    <mergeCell ref="E21:F21"/>
    <mergeCell ref="G21:H21"/>
    <mergeCell ref="I21:J21"/>
    <mergeCell ref="K21:R21"/>
    <mergeCell ref="S21:Z21"/>
    <mergeCell ref="A20:B20"/>
    <mergeCell ref="C20:D20"/>
    <mergeCell ref="E20:F20"/>
    <mergeCell ref="G20:H20"/>
    <mergeCell ref="I20:J20"/>
    <mergeCell ref="K20:R20"/>
    <mergeCell ref="S17:Z17"/>
    <mergeCell ref="A19:B19"/>
    <mergeCell ref="C19:D19"/>
    <mergeCell ref="E19:F19"/>
    <mergeCell ref="G19:H19"/>
    <mergeCell ref="I19:J19"/>
    <mergeCell ref="K19:R19"/>
    <mergeCell ref="S19:Z19"/>
    <mergeCell ref="K16:L16"/>
    <mergeCell ref="M16:R16"/>
    <mergeCell ref="S16:T16"/>
    <mergeCell ref="U16:Z16"/>
    <mergeCell ref="A17:B17"/>
    <mergeCell ref="C17:D17"/>
    <mergeCell ref="E17:F17"/>
    <mergeCell ref="G17:H17"/>
    <mergeCell ref="I17:J17"/>
    <mergeCell ref="K17:R17"/>
    <mergeCell ref="K18:R18"/>
    <mergeCell ref="E2:X3"/>
    <mergeCell ref="K7:Q7"/>
    <mergeCell ref="S7:Y7"/>
    <mergeCell ref="A15:B15"/>
    <mergeCell ref="C15:D15"/>
    <mergeCell ref="E15:F15"/>
    <mergeCell ref="G15:H15"/>
    <mergeCell ref="I15:J15"/>
    <mergeCell ref="K15:R15"/>
    <mergeCell ref="S15:Z15"/>
    <mergeCell ref="A7:I13"/>
  </mergeCells>
  <conditionalFormatting sqref="A16 C16 E16 G16 K16 S16 A23:A24 C23:C24 E23:E24 G23:G24 K23 S23:S24 A30 C30 E30 G30 K30 S30 A37 C37 E37 G37 K37 S37 A43 C43 E43 G43 K43 S43 A49 C49 I23 I30 I37 I43">
    <cfRule type="expression" dxfId="15" priority="3">
      <formula>MONTH(A16)&lt;&gt;MONTH($A$7)</formula>
    </cfRule>
    <cfRule type="expression" dxfId="14" priority="4">
      <formula>OR(WEEKDAY(A16,1)=1,WEEKDAY(A16,1)=7)</formula>
    </cfRule>
  </conditionalFormatting>
  <conditionalFormatting sqref="I16">
    <cfRule type="expression" dxfId="13" priority="1">
      <formula>MONTH(I16)&lt;&gt;MONTH($A$7)</formula>
    </cfRule>
    <cfRule type="expression" dxfId="12" priority="2">
      <formula>OR(WEEKDAY(I16,1)=1,WEEKDAY(I16,1)=7)</formula>
    </cfRule>
  </conditionalFormatting>
  <hyperlinks>
    <hyperlink ref="K54" r:id="rId1" xr:uid="{00000000-0004-0000-0800-000000000000}"/>
    <hyperlink ref="K53:Z53" r:id="rId2" display="Calendar Templates by Vertex42" xr:uid="{00000000-0004-0000-0800-000001000000}"/>
    <hyperlink ref="K54:Z54" r:id="rId3" display="https://www.vertex42.com/calendars/" xr:uid="{00000000-0004-0000-0800-000002000000}"/>
  </hyperlinks>
  <pageMargins left="0.5" right="0.5" top="0.5" bottom="0.5" header="0.3" footer="0.3"/>
  <pageSetup paperSize="9"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13</vt:i4>
      </vt:variant>
    </vt:vector>
  </HeadingPairs>
  <TitlesOfParts>
    <vt:vector size="26" baseType="lpstr">
      <vt:lpstr>1</vt:lpstr>
      <vt:lpstr>2</vt:lpstr>
      <vt:lpstr>3</vt:lpstr>
      <vt:lpstr>4</vt:lpstr>
      <vt:lpstr>5</vt:lpstr>
      <vt:lpstr>6</vt:lpstr>
      <vt:lpstr>7</vt:lpstr>
      <vt:lpstr>8</vt:lpstr>
      <vt:lpstr>9</vt:lpstr>
      <vt:lpstr>10</vt:lpstr>
      <vt:lpstr>11</vt:lpstr>
      <vt:lpstr>12</vt:lpstr>
      <vt:lpstr>Acerca de</vt:lpstr>
      <vt:lpstr>'1'!Área_de_impresión</vt:lpstr>
      <vt:lpstr>'10'!Área_de_impresión</vt:lpstr>
      <vt:lpstr>'11'!Área_de_impresión</vt:lpstr>
      <vt:lpstr>'12'!Área_de_impresión</vt:lpstr>
      <vt:lpstr>'2'!Área_de_impresión</vt:lpstr>
      <vt:lpstr>'3'!Área_de_impresión</vt:lpstr>
      <vt:lpstr>'4'!Área_de_impresión</vt:lpstr>
      <vt:lpstr>'5'!Área_de_impresión</vt:lpstr>
      <vt:lpstr>'6'!Área_de_impresión</vt:lpstr>
      <vt:lpstr>'7'!Área_de_impresión</vt:lpstr>
      <vt:lpstr>'8'!Área_de_impresión</vt:lpstr>
      <vt:lpstr>'9'!Área_de_impresión</vt:lpstr>
      <vt:lpstr>start_day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2018-11-30T02:23:33Z</dcterms:created>
  <dcterms:modified xsi:type="dcterms:W3CDTF">2021-06-28T19:33:46Z</dcterms:modified>
</cp:coreProperties>
</file>