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SJ\Doc SGA\2021\Formatos Actualizados\"/>
    </mc:Choice>
  </mc:AlternateContent>
  <xr:revisionPtr revIDLastSave="0" documentId="13_ncr:1_{0DE86F06-BB73-4A31-99F4-9363B3413500}" xr6:coauthVersionLast="36" xr6:coauthVersionMax="36" xr10:uidLastSave="{00000000-0000-0000-0000-000000000000}"/>
  <bookViews>
    <workbookView xWindow="0" yWindow="0" windowWidth="20490" windowHeight="8205" tabRatio="833" firstSheet="5" activeTab="5" xr2:uid="{00000000-000D-0000-FFFF-FFFF00000000}"/>
  </bookViews>
  <sheets>
    <sheet name="Energia" sheetId="1" state="hidden" r:id="rId1"/>
    <sheet name="Agua" sheetId="2" state="hidden" r:id="rId2"/>
    <sheet name="Impresoras" sheetId="3" state="hidden" r:id="rId3"/>
    <sheet name="Papel" sheetId="4" state="hidden" r:id="rId4"/>
    <sheet name=" Residuos peligrosos" sheetId="5" state="hidden" r:id="rId5"/>
    <sheet name="ENTREGA RESPEL" sheetId="13" r:id="rId6"/>
    <sheet name="Guía Corrientes" sheetId="14" r:id="rId7"/>
    <sheet name="Hoja1" sheetId="10" state="hidden" r:id="rId8"/>
    <sheet name="Residuos " sheetId="11" state="hidden" r:id="rId9"/>
    <sheet name="Incidentes" sheetId="9" state="hidden" r:id="rId10"/>
  </sheets>
  <definedNames>
    <definedName name="_xlnm.Print_Area" localSheetId="4">' Residuos peligrosos'!$A$1:$O$40</definedName>
    <definedName name="_xlnm.Print_Area" localSheetId="5">'ENTREGA RESPEL'!$A$1:$K$37</definedName>
    <definedName name="_xlnm.Print_Area" localSheetId="3">Papel!$A$1:$M$30</definedName>
    <definedName name="_xlnm.Print_Area" localSheetId="8">'Residuos '!$A$1:$P$45</definedName>
  </definedNames>
  <calcPr calcId="191029"/>
</workbook>
</file>

<file path=xl/calcChain.xml><?xml version="1.0" encoding="utf-8"?>
<calcChain xmlns="http://schemas.openxmlformats.org/spreadsheetml/2006/main">
  <c r="E34" i="13" l="1"/>
  <c r="C34" i="13"/>
  <c r="C21" i="11" l="1"/>
  <c r="C12" i="11" l="1"/>
  <c r="D12" i="11"/>
  <c r="E12" i="11"/>
  <c r="F12" i="11"/>
  <c r="G12" i="11"/>
  <c r="H12" i="11"/>
  <c r="I12" i="11"/>
  <c r="J12" i="11"/>
  <c r="K12" i="11"/>
  <c r="L12" i="11"/>
  <c r="M12" i="11"/>
  <c r="N12" i="11"/>
  <c r="O12" i="11"/>
  <c r="O13" i="11"/>
  <c r="O15" i="11"/>
  <c r="O16" i="11"/>
  <c r="O17" i="11"/>
  <c r="O18" i="11"/>
  <c r="O20" i="11"/>
  <c r="D21" i="11"/>
  <c r="E21" i="11"/>
  <c r="F21" i="11"/>
  <c r="G21" i="11"/>
  <c r="H21" i="11"/>
  <c r="I21" i="11"/>
  <c r="J21" i="11"/>
  <c r="K21" i="11"/>
  <c r="L21" i="11"/>
  <c r="M21" i="11"/>
  <c r="N21" i="11"/>
  <c r="C22" i="11"/>
  <c r="D22" i="11"/>
  <c r="E22" i="11"/>
  <c r="E23" i="11" s="1"/>
  <c r="F22" i="11"/>
  <c r="F23" i="11" s="1"/>
  <c r="G22" i="11"/>
  <c r="G23" i="11" s="1"/>
  <c r="H22" i="11"/>
  <c r="I22" i="11"/>
  <c r="I23" i="11" s="1"/>
  <c r="J22" i="11"/>
  <c r="J23" i="11" s="1"/>
  <c r="K22" i="11"/>
  <c r="K23" i="11" s="1"/>
  <c r="L22" i="11"/>
  <c r="L23" i="11" s="1"/>
  <c r="M22" i="11"/>
  <c r="M23" i="11" s="1"/>
  <c r="N22" i="11"/>
  <c r="N23" i="11" s="1"/>
  <c r="C23" i="11"/>
  <c r="D23" i="11"/>
  <c r="H23" i="11"/>
  <c r="O21" i="11" l="1"/>
  <c r="O22" i="11"/>
  <c r="O23" i="11"/>
  <c r="I16" i="5"/>
  <c r="D16" i="5"/>
  <c r="E16" i="5"/>
  <c r="F16" i="5"/>
  <c r="G16" i="5"/>
  <c r="H16" i="5"/>
  <c r="J16" i="5"/>
  <c r="K16" i="5"/>
  <c r="L16" i="5"/>
  <c r="M16" i="5"/>
  <c r="N16" i="5"/>
  <c r="C16" i="5"/>
  <c r="C17" i="5"/>
  <c r="K24" i="11"/>
  <c r="G24" i="11"/>
  <c r="N24" i="11"/>
  <c r="J24" i="11"/>
  <c r="F24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O10" i="11"/>
  <c r="O9" i="11"/>
  <c r="O11" i="11" l="1"/>
  <c r="E24" i="11"/>
  <c r="I24" i="11"/>
  <c r="M24" i="11"/>
  <c r="C24" i="11"/>
  <c r="H24" i="11"/>
  <c r="L24" i="11"/>
  <c r="D17" i="5"/>
  <c r="E17" i="5"/>
  <c r="F17" i="5"/>
  <c r="G17" i="5"/>
  <c r="H17" i="5"/>
  <c r="I17" i="5"/>
  <c r="J17" i="5"/>
  <c r="K17" i="5"/>
  <c r="L17" i="5"/>
  <c r="M17" i="5"/>
  <c r="N17" i="5"/>
  <c r="J9" i="1"/>
  <c r="F9" i="1"/>
  <c r="H9" i="1" s="1"/>
  <c r="D24" i="11" l="1"/>
  <c r="O24" i="11" s="1"/>
  <c r="P18" i="1"/>
  <c r="P15" i="1"/>
  <c r="P12" i="1"/>
  <c r="M14" i="2"/>
  <c r="W13" i="2" s="1"/>
  <c r="L9" i="2"/>
  <c r="K9" i="2"/>
  <c r="J9" i="2"/>
  <c r="M10" i="1"/>
  <c r="M11" i="1"/>
  <c r="M12" i="1"/>
  <c r="M13" i="1"/>
  <c r="M14" i="1"/>
  <c r="M15" i="1"/>
  <c r="M16" i="1"/>
  <c r="M17" i="1"/>
  <c r="M18" i="1"/>
  <c r="M19" i="1"/>
  <c r="M20" i="1"/>
  <c r="M9" i="1"/>
  <c r="K9" i="1"/>
  <c r="N3" i="3" l="1"/>
  <c r="J2" i="4"/>
  <c r="N1" i="9"/>
  <c r="B1" i="9"/>
  <c r="C2" i="4"/>
  <c r="D3" i="3"/>
  <c r="D5" i="2"/>
  <c r="P9" i="1" l="1"/>
  <c r="R8" i="3"/>
  <c r="Q9" i="3"/>
  <c r="L9" i="1" l="1"/>
  <c r="K15" i="2"/>
  <c r="J15" i="2"/>
  <c r="E15" i="2"/>
  <c r="D15" i="2"/>
  <c r="F15" i="2" l="1"/>
  <c r="M9" i="3" l="1"/>
  <c r="L11" i="1" l="1"/>
  <c r="N11" i="1" s="1"/>
  <c r="F11" i="1" l="1"/>
  <c r="H11" i="1" s="1"/>
  <c r="K9" i="3"/>
  <c r="R9" i="3" l="1"/>
  <c r="L15" i="2"/>
  <c r="G29" i="4" l="1"/>
  <c r="H29" i="4" s="1"/>
  <c r="K29" i="4" s="1"/>
  <c r="G30" i="4"/>
  <c r="H30" i="4" s="1"/>
  <c r="K30" i="4" s="1"/>
  <c r="G28" i="4" l="1"/>
  <c r="H28" i="4" s="1"/>
  <c r="K28" i="4" s="1"/>
  <c r="G27" i="4"/>
  <c r="H27" i="4" s="1"/>
  <c r="K27" i="4" s="1"/>
  <c r="G26" i="4" l="1"/>
  <c r="H26" i="4" s="1"/>
  <c r="K26" i="4" s="1"/>
  <c r="G25" i="4"/>
  <c r="H25" i="4" s="1"/>
  <c r="K25" i="4" s="1"/>
  <c r="G24" i="4" l="1"/>
  <c r="H24" i="4" s="1"/>
  <c r="K24" i="4" s="1"/>
  <c r="G23" i="4"/>
  <c r="H23" i="4" s="1"/>
  <c r="K23" i="4" s="1"/>
  <c r="N9" i="3"/>
  <c r="O9" i="3"/>
  <c r="P9" i="3"/>
  <c r="Q10" i="3" l="1"/>
  <c r="I21" i="1"/>
  <c r="O9" i="5"/>
  <c r="O11" i="5"/>
  <c r="O12" i="5"/>
  <c r="O13" i="5"/>
  <c r="O15" i="5"/>
  <c r="G21" i="4"/>
  <c r="H21" i="4" s="1"/>
  <c r="K21" i="4" s="1"/>
  <c r="G22" i="4"/>
  <c r="H22" i="4" s="1"/>
  <c r="K22" i="4" s="1"/>
  <c r="O16" i="5" l="1"/>
  <c r="O17" i="5"/>
  <c r="G20" i="4" l="1"/>
  <c r="H20" i="4" s="1"/>
  <c r="K20" i="4" s="1"/>
  <c r="G19" i="4"/>
  <c r="H19" i="4" s="1"/>
  <c r="K19" i="4" l="1"/>
  <c r="M19" i="4"/>
  <c r="G18" i="4" l="1"/>
  <c r="H18" i="4" s="1"/>
  <c r="K18" i="4" s="1"/>
  <c r="G17" i="4"/>
  <c r="H17" i="4" s="1"/>
  <c r="K17" i="4" s="1"/>
  <c r="L19" i="4" l="1"/>
  <c r="L25" i="4"/>
  <c r="M25" i="4"/>
  <c r="J9" i="3" l="1"/>
  <c r="G7" i="4"/>
  <c r="H7" i="4" s="1"/>
  <c r="G16" i="4"/>
  <c r="H16" i="4" s="1"/>
  <c r="K16" i="4" s="1"/>
  <c r="G15" i="4"/>
  <c r="H15" i="4" s="1"/>
  <c r="K15" i="4" s="1"/>
  <c r="G14" i="4"/>
  <c r="H14" i="4" s="1"/>
  <c r="K14" i="4" s="1"/>
  <c r="G13" i="4"/>
  <c r="H13" i="4" s="1"/>
  <c r="K13" i="4" s="1"/>
  <c r="G12" i="4"/>
  <c r="H12" i="4" s="1"/>
  <c r="K12" i="4" s="1"/>
  <c r="G11" i="4"/>
  <c r="H11" i="4" s="1"/>
  <c r="K11" i="4" s="1"/>
  <c r="G10" i="4"/>
  <c r="H10" i="4" s="1"/>
  <c r="K10" i="4" s="1"/>
  <c r="G9" i="4"/>
  <c r="H9" i="4" s="1"/>
  <c r="K9" i="4" s="1"/>
  <c r="G8" i="4"/>
  <c r="H8" i="4" s="1"/>
  <c r="K8" i="4" s="1"/>
  <c r="M7" i="4" l="1"/>
  <c r="K7" i="4"/>
  <c r="L7" i="4"/>
  <c r="I4" i="4"/>
  <c r="L13" i="4"/>
  <c r="M13" i="4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L9" i="3"/>
  <c r="I9" i="3"/>
  <c r="K10" i="3" s="1"/>
  <c r="H9" i="3"/>
  <c r="G9" i="3"/>
  <c r="F9" i="3"/>
  <c r="R15" i="2"/>
  <c r="Q15" i="2"/>
  <c r="P15" i="2"/>
  <c r="S14" i="2"/>
  <c r="U14" i="2" s="1"/>
  <c r="O14" i="2"/>
  <c r="G14" i="2"/>
  <c r="I14" i="2" s="1"/>
  <c r="S13" i="2"/>
  <c r="U13" i="2" s="1"/>
  <c r="M13" i="2"/>
  <c r="O13" i="2" s="1"/>
  <c r="G13" i="2"/>
  <c r="I13" i="2" s="1"/>
  <c r="S12" i="2"/>
  <c r="U12" i="2" s="1"/>
  <c r="M12" i="2"/>
  <c r="G12" i="2"/>
  <c r="I12" i="2" s="1"/>
  <c r="S11" i="2"/>
  <c r="U11" i="2" s="1"/>
  <c r="M11" i="2"/>
  <c r="O11" i="2" s="1"/>
  <c r="G11" i="2"/>
  <c r="I11" i="2" s="1"/>
  <c r="S10" i="2"/>
  <c r="U10" i="2" s="1"/>
  <c r="M10" i="2"/>
  <c r="G10" i="2"/>
  <c r="I10" i="2" s="1"/>
  <c r="S9" i="2"/>
  <c r="U9" i="2" s="1"/>
  <c r="M9" i="2"/>
  <c r="W9" i="2" s="1"/>
  <c r="G9" i="2"/>
  <c r="M21" i="1"/>
  <c r="K21" i="1"/>
  <c r="J21" i="1"/>
  <c r="G21" i="1"/>
  <c r="E21" i="1"/>
  <c r="D21" i="1"/>
  <c r="C21" i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F12" i="1"/>
  <c r="H12" i="1" s="1"/>
  <c r="L10" i="1"/>
  <c r="N10" i="1" s="1"/>
  <c r="F10" i="1"/>
  <c r="H10" i="1" s="1"/>
  <c r="O10" i="2" l="1"/>
  <c r="W10" i="2"/>
  <c r="O12" i="2"/>
  <c r="W12" i="2"/>
  <c r="N9" i="1"/>
  <c r="L21" i="1"/>
  <c r="N21" i="1" s="1"/>
  <c r="O9" i="2"/>
  <c r="O15" i="2" s="1"/>
  <c r="M15" i="2"/>
  <c r="I9" i="2"/>
  <c r="I15" i="2" s="1"/>
  <c r="G15" i="2"/>
  <c r="L14" i="4"/>
  <c r="M14" i="4" s="1"/>
  <c r="M15" i="4" s="1"/>
  <c r="L8" i="4"/>
  <c r="M8" i="4" s="1"/>
  <c r="M9" i="4" s="1"/>
  <c r="L26" i="4"/>
  <c r="M26" i="4" s="1"/>
  <c r="H10" i="3"/>
  <c r="E10" i="3" s="1"/>
  <c r="L20" i="4"/>
  <c r="N10" i="3"/>
  <c r="L10" i="3" s="1"/>
  <c r="O10" i="3"/>
  <c r="S15" i="2"/>
  <c r="I10" i="3"/>
  <c r="F21" i="1"/>
  <c r="U15" i="2"/>
  <c r="H21" i="1"/>
  <c r="L9" i="4" l="1"/>
  <c r="M20" i="4"/>
  <c r="M21" i="4" s="1"/>
  <c r="L21" i="4"/>
  <c r="L15" i="4"/>
  <c r="M27" i="4"/>
  <c r="L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No aplica. Es sede externa y no se tiene  control sobre el consumo de energía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3" authorId="0" shapeId="0" xr:uid="{F870FBB0-6E9B-4EF5-A9DD-9D9FD92ADCFD}">
      <text>
        <r>
          <rPr>
            <sz val="9"/>
            <color indexed="81"/>
            <rFont val="Tahoma"/>
            <family val="2"/>
          </rPr>
          <t xml:space="preserve">Ingresar el nombre del servidor que lleva el control de la generación de RESPEL en la sede </t>
        </r>
      </text>
    </comment>
    <comment ref="E3" authorId="0" shapeId="0" xr:uid="{3B0B1447-A23E-4B20-B74D-821E1E54DB2A}">
      <text>
        <r>
          <rPr>
            <sz val="9"/>
            <color indexed="81"/>
            <rFont val="Tahoma"/>
            <family val="2"/>
          </rPr>
          <t>Cargo del servidor que diligencia la bitácora</t>
        </r>
      </text>
    </comment>
    <comment ref="I3" authorId="0" shapeId="0" xr:uid="{D7037C32-39ED-470B-8402-ED41F0D60A44}">
      <text>
        <r>
          <rPr>
            <sz val="9"/>
            <color indexed="81"/>
            <rFont val="Tahoma"/>
            <family val="2"/>
          </rPr>
          <t xml:space="preserve">Sede de la cual se esta llevando el control de generación de RESPEL </t>
        </r>
      </text>
    </comment>
    <comment ref="A5" authorId="0" shapeId="0" xr:uid="{CE22B9E4-19C1-4CBB-8B2D-F743078C5DAD}">
      <text>
        <r>
          <rPr>
            <sz val="9"/>
            <color indexed="81"/>
            <rFont val="Tahoma"/>
            <family val="2"/>
          </rPr>
          <t xml:space="preserve">Corresponde a la fecha en la que se recibe el residuo para su almacenamiento temporal  </t>
        </r>
      </text>
    </comment>
    <comment ref="B5" authorId="0" shapeId="0" xr:uid="{2CEDBFA1-D70D-4F87-96EB-F510D22595A0}">
      <text>
        <r>
          <rPr>
            <sz val="9"/>
            <color indexed="81"/>
            <rFont val="Tahoma"/>
            <family val="2"/>
          </rPr>
          <t xml:space="preserve">Nombre del residuo peligroso o especial que se esta recibiendo para el almacenamiento. Ver guóa de la hoja "Guía Corrientes"
</t>
        </r>
      </text>
    </comment>
    <comment ref="C5" authorId="0" shapeId="0" xr:uid="{F51AD7D7-2C0D-44ED-A8F5-051E3D10851A}">
      <text>
        <r>
          <rPr>
            <sz val="9"/>
            <color indexed="81"/>
            <rFont val="Tahoma"/>
            <family val="2"/>
          </rPr>
          <t xml:space="preserve">Relacione el número de unidades que se entregan por cada tipo de residuo 
</t>
        </r>
      </text>
    </comment>
    <comment ref="D5" authorId="0" shapeId="0" xr:uid="{33D51F89-14E9-4A6D-9E01-E822AAF3466E}">
      <text>
        <r>
          <rPr>
            <sz val="9"/>
            <color indexed="81"/>
            <rFont val="Tahoma"/>
            <family val="2"/>
          </rPr>
          <t xml:space="preserve">Relacione la presentación en que estan las unidades. Ejemplo cajas, bolsas, lonas, unidad del residuo, etc
</t>
        </r>
      </text>
    </comment>
    <comment ref="E5" authorId="0" shapeId="0" xr:uid="{EF95F216-33BC-4450-92A1-1A737FFE0B20}">
      <text>
        <r>
          <rPr>
            <sz val="9"/>
            <color indexed="81"/>
            <rFont val="Tahoma"/>
            <family val="2"/>
          </rPr>
          <t>Relacione el peso en kilogramos del residuo recibido</t>
        </r>
      </text>
    </comment>
    <comment ref="F5" authorId="0" shapeId="0" xr:uid="{9AB5E14C-C938-4FF6-ADE4-5197B3AB31E3}">
      <text>
        <r>
          <rPr>
            <sz val="9"/>
            <color indexed="81"/>
            <rFont val="Tahoma"/>
            <family val="2"/>
          </rPr>
          <t xml:space="preserve">Relacione el código de la corriente de acuerdo al tipo de residuo peligroso o especial recibido. Ver hoja "Guía Corrientes"
</t>
        </r>
      </text>
    </comment>
    <comment ref="G6" authorId="0" shapeId="0" xr:uid="{23DA9F4C-C818-4D87-8CFC-3671A58601F8}">
      <text>
        <r>
          <rPr>
            <sz val="9"/>
            <color indexed="81"/>
            <rFont val="Tahoma"/>
            <family val="2"/>
          </rPr>
          <t xml:space="preserve">Relacione el nombre de la persona que genera y entrega el residuo para almacenamiento temporal </t>
        </r>
      </text>
    </comment>
    <comment ref="H6" authorId="0" shapeId="0" xr:uid="{BA0DCE99-457C-4634-9ED9-34300F9CC291}">
      <text>
        <r>
          <rPr>
            <sz val="9"/>
            <color indexed="81"/>
            <rFont val="Tahoma"/>
            <family val="2"/>
          </rPr>
          <t>Relacione el piso de donde se genera el residuo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0D8D3C0F-5A23-4AAE-8AD7-3CD6F96B7DA8}">
      <text>
        <r>
          <rPr>
            <sz val="9"/>
            <color indexed="81"/>
            <rFont val="Tahoma"/>
            <family val="2"/>
          </rPr>
          <t xml:space="preserve">Relacione la dependencia de la cual se esta generando el residuo 
</t>
        </r>
      </text>
    </comment>
    <comment ref="J6" authorId="0" shapeId="0" xr:uid="{E4D4AFBE-1D7E-435B-8F61-CD322D79B943}">
      <text>
        <r>
          <rPr>
            <sz val="9"/>
            <color indexed="81"/>
            <rFont val="Tahoma"/>
            <family val="2"/>
          </rPr>
          <t xml:space="preserve">Nombre de la persona que recibe el residuo y quien se encarga de su almacenamiento temporal </t>
        </r>
      </text>
    </comment>
    <comment ref="K6" authorId="0" shapeId="0" xr:uid="{043A0D61-F048-4DC3-A926-B5F5C68437A1}">
      <text>
        <r>
          <rPr>
            <sz val="9"/>
            <color indexed="81"/>
            <rFont val="Tahoma"/>
            <family val="2"/>
          </rPr>
          <t xml:space="preserve">Dependencia o unidad a la cual pertenece quien recibe el residuo 
</t>
        </r>
      </text>
    </comment>
  </commentList>
</comments>
</file>

<file path=xl/sharedStrings.xml><?xml version="1.0" encoding="utf-8"?>
<sst xmlns="http://schemas.openxmlformats.org/spreadsheetml/2006/main" count="303" uniqueCount="191">
  <si>
    <t>RESPONSABLE</t>
  </si>
  <si>
    <t>FECHA DE ACTUALIZACIÓN</t>
  </si>
  <si>
    <t>SEDE/PISO/OFICINA</t>
  </si>
  <si>
    <t>Escriba el nombre de la sede</t>
  </si>
  <si>
    <t>TOTAL</t>
  </si>
  <si>
    <t>PERIODO FACTURADO</t>
  </si>
  <si>
    <t>CONSUMO</t>
  </si>
  <si>
    <t>COSTO</t>
  </si>
  <si>
    <t># EMPLEADOS</t>
  </si>
  <si>
    <t>Consumo kWh/ Persona</t>
  </si>
  <si>
    <t>Meta</t>
  </si>
  <si>
    <t>Desviación</t>
  </si>
  <si>
    <t>Consumo kWh/Persona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</si>
  <si>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</si>
  <si>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</si>
  <si>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</si>
  <si>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</si>
  <si>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</si>
  <si>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</si>
  <si>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</si>
  <si>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</si>
  <si>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</si>
  <si>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</si>
  <si>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</si>
  <si>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</si>
  <si>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ANÁLISIS </t>
  </si>
  <si>
    <t>ACCIONES A IMPLEMENTAR</t>
  </si>
  <si>
    <t>FECHA DE ACTUALIZACION</t>
  </si>
  <si>
    <t>PROYECTO</t>
  </si>
  <si>
    <t>CONSUMO (m3)</t>
  </si>
  <si>
    <t>Consumo m3/Persona</t>
  </si>
  <si>
    <t>CONSUMO  (m3)</t>
  </si>
  <si>
    <t>ENERO - MARZO</t>
  </si>
  <si>
    <t>MARZO - MAYO</t>
  </si>
  <si>
    <t>MAYO-JULIO</t>
  </si>
  <si>
    <t>JULIO- SEPTIEMBRE</t>
  </si>
  <si>
    <t>SEPTIEMBRE-NOVIEMBRE</t>
  </si>
  <si>
    <t xml:space="preserve">NOVIEMBRE - ENERO </t>
  </si>
  <si>
    <t>ANÁLISIS TRIMESTRAL</t>
  </si>
  <si>
    <t>PERIODO</t>
  </si>
  <si>
    <t>id</t>
  </si>
  <si>
    <t>piso/sede</t>
  </si>
  <si>
    <t>serie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</si>
  <si>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</si>
  <si>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</si>
  <si>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</si>
  <si>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</si>
  <si>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</si>
  <si>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</si>
  <si>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</si>
  <si>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</si>
  <si>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</si>
  <si>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</si>
  <si>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</si>
  <si>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</si>
  <si>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TRIMESTRE</t>
  </si>
  <si>
    <t>VALOR TOTAL CONSUMO DE PAPEL AÑO</t>
  </si>
  <si>
    <t>MES</t>
  </si>
  <si>
    <t>ORDEN DE COMPRA</t>
  </si>
  <si>
    <t>CANTIDAD</t>
  </si>
  <si>
    <t>VR. UNITARIO</t>
  </si>
  <si>
    <t>VR. TOTAL</t>
  </si>
  <si>
    <t>VR TOTAL + IVA</t>
  </si>
  <si>
    <t>FECHA</t>
  </si>
  <si>
    <t>$/Nº PERSONAS</t>
  </si>
  <si>
    <t xml:space="preserve"> </t>
  </si>
  <si>
    <t>RESIDUO</t>
  </si>
  <si>
    <t>ANÁLISIS</t>
  </si>
  <si>
    <t>ACCIONES</t>
  </si>
  <si>
    <t>ANÁLISIS TENDENCIAL DE INCIDENTES AMBIENTALES</t>
  </si>
  <si>
    <t>INCIDENTE</t>
  </si>
  <si>
    <t>DIA</t>
  </si>
  <si>
    <t>HORA</t>
  </si>
  <si>
    <t>LUGAR</t>
  </si>
  <si>
    <t>DESCRIPCIÓN</t>
  </si>
  <si>
    <t>CAUSA INMEDIATA</t>
  </si>
  <si>
    <t>CAUSA  BÁSICA</t>
  </si>
  <si>
    <t>COSTOS ASOCIADOS</t>
  </si>
  <si>
    <t>ENE - MAR</t>
  </si>
  <si>
    <t>-</t>
  </si>
  <si>
    <t>ABR - JUN</t>
  </si>
  <si>
    <t>JUL - SEP</t>
  </si>
  <si>
    <t>OCT - DIC</t>
  </si>
  <si>
    <t>DATOS DE LA MÁQUINA</t>
  </si>
  <si>
    <t>máquina/mes</t>
  </si>
  <si>
    <t>Lexmark</t>
  </si>
  <si>
    <t>I TRIMESTRE</t>
  </si>
  <si>
    <t>PROMEDIO MENSUAL</t>
  </si>
  <si>
    <t>II TRIMESTRE</t>
  </si>
  <si>
    <t>III TRIMESTRE</t>
  </si>
  <si>
    <t>IV TRIMESTRE</t>
  </si>
  <si>
    <t>ANALISIS TRIMESTRAL</t>
  </si>
  <si>
    <t>ANALISIS MENSUAL</t>
  </si>
  <si>
    <t>Monitores, CPU, Impresoras,Accesorios, Telefonos, cables</t>
  </si>
  <si>
    <t>per capita promedio trimestre 1</t>
  </si>
  <si>
    <t>per capita promedio trimestre 2</t>
  </si>
  <si>
    <t>per capita promedio trimestre 3</t>
  </si>
  <si>
    <t>1er trimestre</t>
  </si>
  <si>
    <t>2do trimestre</t>
  </si>
  <si>
    <t>3er trimestre</t>
  </si>
  <si>
    <t>per capita promedio trimestre 4</t>
  </si>
  <si>
    <t>4to trimestre</t>
  </si>
  <si>
    <r>
      <t>En el periodo de enero no se han presentado incidentes ambientales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Se debe continuar con las divulgaciones y entrenamiento al personal de la brigada de emergencia. 
Los contratistas y visitantes no han tenido ningún incidente ambiental</t>
    </r>
  </si>
  <si>
    <t>TOTAL NO UTIL</t>
  </si>
  <si>
    <t>PEDIDO 2015</t>
  </si>
  <si>
    <t>101G08</t>
  </si>
  <si>
    <t xml:space="preserve">7938TW1 </t>
  </si>
  <si>
    <t>X646e - MULTIFUNCIONAL B&amp;N - Ocensa</t>
  </si>
  <si>
    <t>Resmas carta</t>
  </si>
  <si>
    <t>Resmas doble carta</t>
  </si>
  <si>
    <t>INFORME MENSUAL DE DESEMPEÑO AMBIENTAL</t>
  </si>
  <si>
    <t>CALLE 72</t>
  </si>
  <si>
    <t>SEDE</t>
  </si>
  <si>
    <t>RESIDUOS APROVECHABLES PUNTO ECOLÓGICO</t>
  </si>
  <si>
    <t>RESIDUOS  PUNTO ECOLÓGICO</t>
  </si>
  <si>
    <t>% APROVECHAMIENTO</t>
  </si>
  <si>
    <t xml:space="preserve">Luminarias </t>
  </si>
  <si>
    <t>Electrodomésticos</t>
  </si>
  <si>
    <t>Balastros</t>
  </si>
  <si>
    <t>INFORME MENSUAL DE DESEMPEÑO AMBIENTAL RESIDUOS</t>
  </si>
  <si>
    <t>Residuos infecciosos (micropore, vendas, curas, gasas)</t>
  </si>
  <si>
    <t>GESTOR Y FECHA DE ENTREGA</t>
  </si>
  <si>
    <t>SEDE: Calle 72</t>
  </si>
  <si>
    <t xml:space="preserve">RAEE </t>
  </si>
  <si>
    <t xml:space="preserve">Pilas </t>
  </si>
  <si>
    <t xml:space="preserve">Toners y cartuchos de impresión </t>
  </si>
  <si>
    <t>TOTAL RESIDUOS PELIGROSOS</t>
  </si>
  <si>
    <t>INFORME MENSUAL DE DESEMPEÑO AMBIENTAL RESIDUOS PELIGROSOS</t>
  </si>
  <si>
    <t>Papel archivo</t>
  </si>
  <si>
    <t>Cartón</t>
  </si>
  <si>
    <t>Plegadiza</t>
  </si>
  <si>
    <t>Carpetas AZ</t>
  </si>
  <si>
    <t>Envases plásticos (PET)</t>
  </si>
  <si>
    <t>Plástico General</t>
  </si>
  <si>
    <t>TOTAL APROVECHABLES (Kg.)</t>
  </si>
  <si>
    <t>Envases de vidrio</t>
  </si>
  <si>
    <t>Chatarra (Recortes de rejilla, conduit, alambre, varilla corrugada, acero inoxidable, aluminio</t>
  </si>
  <si>
    <t>CONTROL GENERACIÓN DE RESIDUOS PELIGROSOS - RESPEL Y RESIDUOS ESPECIALES</t>
  </si>
  <si>
    <t xml:space="preserve">Diligenciado por: </t>
  </si>
  <si>
    <t xml:space="preserve">Cargo: </t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</si>
  <si>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</si>
  <si>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r>
      <rPr>
        <b/>
        <sz val="8"/>
        <color theme="1"/>
        <rFont val="Arial"/>
        <family val="2"/>
      </rPr>
      <t>REVISÓ</t>
    </r>
    <r>
      <rPr>
        <sz val="8"/>
        <color theme="1"/>
        <rFont val="Arial"/>
        <family val="2"/>
      </rPr>
      <t xml:space="preserve">
CENDOJ – SIGCMA </t>
    </r>
  </si>
  <si>
    <r>
      <rPr>
        <b/>
        <sz val="8"/>
        <color theme="1"/>
        <rFont val="Arial"/>
        <family val="2"/>
      </rPr>
      <t>APROBÓ</t>
    </r>
    <r>
      <rPr>
        <sz val="8"/>
        <color theme="1"/>
        <rFont val="Arial"/>
        <family val="2"/>
      </rPr>
      <t xml:space="preserve">
COMITÉ NACIONAL DEL SIGCMA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</si>
  <si>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 18/12/2018</t>
    </r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</si>
  <si>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F-EVSG-08</t>
    </r>
  </si>
  <si>
    <t>Peso (Kg)</t>
  </si>
  <si>
    <t xml:space="preserve">Fecha </t>
  </si>
  <si>
    <t xml:space="preserve">N° Unidades </t>
  </si>
  <si>
    <t xml:space="preserve">Corriente </t>
  </si>
  <si>
    <t xml:space="preserve">Nombre </t>
  </si>
  <si>
    <t xml:space="preserve">Piso </t>
  </si>
  <si>
    <t xml:space="preserve">Dependencia </t>
  </si>
  <si>
    <t xml:space="preserve">Entregado por: </t>
  </si>
  <si>
    <t xml:space="preserve">Recibido por: </t>
  </si>
  <si>
    <t>SIGCMA</t>
  </si>
  <si>
    <t xml:space="preserve">Sede: </t>
  </si>
  <si>
    <t>Tipo o nombre del residuo peligroso</t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</si>
  <si>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15/06/2021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</si>
  <si>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24/06/2021</t>
    </r>
  </si>
  <si>
    <t xml:space="preserve">Electrodomésticos </t>
  </si>
  <si>
    <t>Y18</t>
  </si>
  <si>
    <t xml:space="preserve">Und Aires Acondicionado </t>
  </si>
  <si>
    <t xml:space="preserve">Equipos de computo, impresoras, escaner, discos duros </t>
  </si>
  <si>
    <t>Y29</t>
  </si>
  <si>
    <t xml:space="preserve">Pilas y Baterias </t>
  </si>
  <si>
    <t>Y23, Y26</t>
  </si>
  <si>
    <t xml:space="preserve">Toner y cartuchos de impresora </t>
  </si>
  <si>
    <t>Y12</t>
  </si>
  <si>
    <t xml:space="preserve">Cintas de Impresora </t>
  </si>
  <si>
    <t>A4070</t>
  </si>
  <si>
    <t xml:space="preserve">Minas y marcadores </t>
  </si>
  <si>
    <t xml:space="preserve">Envases o contenedores contaminados </t>
  </si>
  <si>
    <t>A4150</t>
  </si>
  <si>
    <t>A4130</t>
  </si>
  <si>
    <t xml:space="preserve">Envases de aerosoles </t>
  </si>
  <si>
    <t>Y6</t>
  </si>
  <si>
    <t xml:space="preserve">Material como estopas, materiales impregnados contaminados </t>
  </si>
  <si>
    <t xml:space="preserve">Total </t>
  </si>
  <si>
    <t xml:space="preserve">Observaciones: </t>
  </si>
  <si>
    <r>
      <rPr>
        <b/>
        <sz val="8"/>
        <color theme="1"/>
        <rFont val="Arial"/>
        <family val="2"/>
      </rPr>
      <t>VERSIÓN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04</t>
    </r>
  </si>
  <si>
    <t xml:space="preserve">Presentación </t>
  </si>
  <si>
    <t xml:space="preserve">Toner </t>
  </si>
  <si>
    <t>Und de tóner</t>
  </si>
  <si>
    <t>Y31</t>
  </si>
  <si>
    <t xml:space="preserve">Pintura, tintas, disolventes </t>
  </si>
  <si>
    <t xml:space="preserve">Fibra de vidirio </t>
  </si>
  <si>
    <t>A4140</t>
  </si>
  <si>
    <t xml:space="preserve">Carolina Rodriguez </t>
  </si>
  <si>
    <t xml:space="preserve">Unidad Admtva </t>
  </si>
  <si>
    <t xml:space="preserve">Fidel Gutierrez </t>
  </si>
  <si>
    <t>Secc. Servicios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</si>
</sst>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\ #,##0"/>
    <numFmt numFmtId="167" formatCode="[$$-240A]\ #,##0"/>
    <numFmt numFmtId="168" formatCode="&quot;$&quot;\ #,##0;&quot;$&quot;\ \-#,##0"/>
    <numFmt numFmtId="169" formatCode="_ &quot;$&quot;\ * #,##0.00_ ;_ &quot;$&quot;\ * \-#,##0.00_ ;_ &quot;$&quot;\ * &quot;-&quot;??_ ;_ @_ "/>
    <numFmt numFmtId="170" formatCode="[$-C0A]d\-mmm\-yy;@"/>
    <numFmt numFmtId="171" formatCode="_ &quot;$&quot;\ * #,##0_ ;_ &quot;$&quot;\ * \-#,##0_ ;_ &quot;$&quot;\ * &quot;-&quot;??_ ;_ @_ "/>
    <numFmt numFmtId="172" formatCode="0.000"/>
    <numFmt numFmtId="173" formatCode="#,##0\ _€"/>
    <numFmt numFmtId="174" formatCode="dd\-mmm\-yyyy"/>
    <numFmt numFmtId="175" formatCode="_ * #,##0.00_ ;_ * \-#,##0.00_ ;_ * &quot;-&quot;??_ ;_ @_ "/>
    <numFmt numFmtId="176" formatCode="_ * #,##0_ ;_ * \-#,##0_ ;_ * &quot;-&quot;??_ ;_ @_ "/>
    <numFmt numFmtId="177" formatCode="_-* #,##0\ _€_-;\-* #,##0\ _€_-;_-* &quot;-&quot;??\ _€_-;_-@_-"/>
    <numFmt numFmtId="178" formatCode="&quot;$&quot;\ #,##0.00"/>
    <numFmt numFmtId="179" formatCode="_([$$-240A]\ * #,##0.00_);_([$$-240A]\ * \(#,##0.00\);_([$$-240A]\ * &quot;-&quot;??_);_(@_)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u/>
      <sz val="6"/>
      <color theme="10"/>
      <name val="Arial"/>
      <family val="2"/>
    </font>
    <font>
      <sz val="9"/>
      <color rgb="FFFF0000"/>
      <name val="Arial"/>
      <family val="2"/>
    </font>
    <font>
      <u/>
      <sz val="12"/>
      <color theme="10"/>
      <name val="Arial"/>
      <family val="2"/>
    </font>
    <font>
      <sz val="10"/>
      <color rgb="FF000000"/>
      <name val="Arial"/>
      <family val="2"/>
    </font>
    <font>
      <b/>
      <sz val="12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Verdana"/>
      <family val="2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9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justify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12" xfId="0" applyFont="1" applyFill="1" applyBorder="1" applyAlignment="1">
      <alignment horizontal="justify" vertical="center"/>
    </xf>
    <xf numFmtId="166" fontId="4" fillId="0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justify" vertical="center"/>
    </xf>
    <xf numFmtId="0" fontId="4" fillId="0" borderId="21" xfId="0" applyFont="1" applyFill="1" applyBorder="1" applyAlignment="1">
      <alignment horizontal="center" vertical="center"/>
    </xf>
    <xf numFmtId="166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167" fontId="4" fillId="0" borderId="21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21" xfId="0" applyFont="1" applyBorder="1" applyAlignment="1">
      <alignment horizontal="center" vertical="center"/>
    </xf>
    <xf numFmtId="168" fontId="3" fillId="0" borderId="21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0" xfId="0" applyFill="1" applyBorder="1" applyAlignment="1"/>
    <xf numFmtId="0" fontId="4" fillId="0" borderId="0" xfId="0" applyFont="1" applyFill="1" applyBorder="1"/>
    <xf numFmtId="0" fontId="3" fillId="0" borderId="0" xfId="0" applyFont="1" applyAlignment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ill="1"/>
    <xf numFmtId="1" fontId="4" fillId="0" borderId="17" xfId="0" applyNumberFormat="1" applyFont="1" applyFill="1" applyBorder="1" applyAlignment="1">
      <alignment horizontal="center" vertical="center" wrapText="1"/>
    </xf>
    <xf numFmtId="171" fontId="4" fillId="0" borderId="13" xfId="2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/>
    </xf>
    <xf numFmtId="171" fontId="4" fillId="0" borderId="40" xfId="2" applyNumberFormat="1" applyFont="1" applyFill="1" applyBorder="1" applyAlignment="1">
      <alignment horizontal="center"/>
    </xf>
    <xf numFmtId="1" fontId="4" fillId="0" borderId="40" xfId="0" applyNumberFormat="1" applyFont="1" applyFill="1" applyBorder="1" applyAlignment="1">
      <alignment horizontal="center"/>
    </xf>
    <xf numFmtId="1" fontId="4" fillId="0" borderId="41" xfId="0" applyNumberFormat="1" applyFont="1" applyFill="1" applyBorder="1" applyAlignment="1">
      <alignment horizontal="center" vertical="center" wrapText="1"/>
    </xf>
    <xf numFmtId="171" fontId="4" fillId="0" borderId="18" xfId="2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3" fillId="6" borderId="3" xfId="0" applyNumberFormat="1" applyFont="1" applyFill="1" applyBorder="1" applyAlignment="1">
      <alignment horizontal="center"/>
    </xf>
    <xf numFmtId="171" fontId="3" fillId="6" borderId="4" xfId="2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2" fontId="3" fillId="6" borderId="10" xfId="0" applyNumberFormat="1" applyFont="1" applyFill="1" applyBorder="1" applyAlignment="1">
      <alignment horizontal="center"/>
    </xf>
    <xf numFmtId="2" fontId="3" fillId="6" borderId="3" xfId="0" applyNumberFormat="1" applyFont="1" applyFill="1" applyBorder="1" applyAlignment="1">
      <alignment horizontal="center"/>
    </xf>
    <xf numFmtId="1" fontId="3" fillId="6" borderId="9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2" fontId="3" fillId="6" borderId="4" xfId="0" applyNumberFormat="1" applyFont="1" applyFill="1" applyBorder="1" applyAlignment="1">
      <alignment horizontal="center" vertical="center"/>
    </xf>
    <xf numFmtId="2" fontId="3" fillId="6" borderId="4" xfId="0" applyNumberFormat="1" applyFont="1" applyFill="1" applyBorder="1" applyAlignment="1">
      <alignment horizontal="center" vertical="center" wrapText="1"/>
    </xf>
    <xf numFmtId="2" fontId="3" fillId="6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3" fillId="0" borderId="0" xfId="0" applyNumberFormat="1" applyFont="1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7" xfId="0" applyFont="1" applyFill="1" applyBorder="1"/>
    <xf numFmtId="0" fontId="0" fillId="0" borderId="8" xfId="0" applyFill="1" applyBorder="1"/>
    <xf numFmtId="0" fontId="0" fillId="0" borderId="8" xfId="0" applyBorder="1"/>
    <xf numFmtId="0" fontId="0" fillId="0" borderId="11" xfId="0" applyFill="1" applyBorder="1"/>
    <xf numFmtId="172" fontId="0" fillId="0" borderId="0" xfId="0" applyNumberFormat="1"/>
    <xf numFmtId="1" fontId="0" fillId="0" borderId="0" xfId="0" applyNumberFormat="1" applyFill="1" applyBorder="1"/>
    <xf numFmtId="0" fontId="0" fillId="0" borderId="0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167" fontId="6" fillId="9" borderId="10" xfId="0" applyNumberFormat="1" applyFont="1" applyFill="1" applyBorder="1" applyAlignment="1"/>
    <xf numFmtId="0" fontId="4" fillId="0" borderId="22" xfId="0" applyFont="1" applyBorder="1" applyAlignment="1">
      <alignment horizontal="center"/>
    </xf>
    <xf numFmtId="0" fontId="4" fillId="0" borderId="0" xfId="0" applyFont="1" applyBorder="1"/>
    <xf numFmtId="170" fontId="4" fillId="0" borderId="33" xfId="0" applyNumberFormat="1" applyFont="1" applyBorder="1"/>
    <xf numFmtId="0" fontId="0" fillId="0" borderId="1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0" fillId="6" borderId="0" xfId="0" applyFill="1"/>
    <xf numFmtId="0" fontId="0" fillId="0" borderId="28" xfId="0" applyBorder="1"/>
    <xf numFmtId="0" fontId="0" fillId="0" borderId="29" xfId="0" applyBorder="1"/>
    <xf numFmtId="174" fontId="4" fillId="0" borderId="1" xfId="0" applyNumberFormat="1" applyFont="1" applyFill="1" applyBorder="1" applyAlignment="1">
      <alignment horizontal="justify"/>
    </xf>
    <xf numFmtId="170" fontId="0" fillId="0" borderId="1" xfId="0" applyNumberFormat="1" applyBorder="1"/>
    <xf numFmtId="0" fontId="0" fillId="0" borderId="1" xfId="0" applyFill="1" applyBorder="1" applyAlignment="1">
      <alignment horizontal="center"/>
    </xf>
    <xf numFmtId="174" fontId="0" fillId="0" borderId="1" xfId="0" applyNumberFormat="1" applyFill="1" applyBorder="1" applyAlignment="1">
      <alignment horizontal="justify"/>
    </xf>
    <xf numFmtId="0" fontId="0" fillId="0" borderId="21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5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78" fontId="4" fillId="0" borderId="2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70" fontId="0" fillId="0" borderId="1" xfId="0" applyNumberFormat="1" applyBorder="1" applyAlignment="1"/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17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170" fontId="3" fillId="5" borderId="16" xfId="0" applyNumberFormat="1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170" fontId="3" fillId="0" borderId="0" xfId="0" applyNumberFormat="1" applyFont="1" applyBorder="1" applyAlignment="1">
      <alignment horizontal="justify"/>
    </xf>
    <xf numFmtId="0" fontId="0" fillId="0" borderId="22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35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4" fillId="0" borderId="16" xfId="3" applyFill="1" applyBorder="1" applyAlignment="1">
      <alignment horizontal="center" vertical="center" wrapText="1"/>
    </xf>
    <xf numFmtId="0" fontId="4" fillId="0" borderId="21" xfId="3" applyFill="1" applyBorder="1" applyAlignment="1">
      <alignment horizontal="center" vertical="center" wrapText="1"/>
    </xf>
    <xf numFmtId="0" fontId="4" fillId="0" borderId="40" xfId="3" applyFill="1" applyBorder="1" applyAlignment="1">
      <alignment horizontal="center" vertical="center" wrapText="1"/>
    </xf>
    <xf numFmtId="0" fontId="4" fillId="0" borderId="13" xfId="3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173" fontId="7" fillId="11" borderId="21" xfId="0" applyNumberFormat="1" applyFont="1" applyFill="1" applyBorder="1" applyAlignment="1">
      <alignment horizontal="center" vertical="center"/>
    </xf>
    <xf numFmtId="173" fontId="7" fillId="11" borderId="21" xfId="1" applyNumberFormat="1" applyFont="1" applyFill="1" applyBorder="1" applyAlignment="1">
      <alignment horizontal="center" vertical="center"/>
    </xf>
    <xf numFmtId="169" fontId="7" fillId="11" borderId="21" xfId="2" applyNumberFormat="1" applyFont="1" applyFill="1" applyBorder="1" applyAlignment="1">
      <alignment vertical="center"/>
    </xf>
    <xf numFmtId="0" fontId="5" fillId="11" borderId="0" xfId="0" applyFont="1" applyFill="1" applyAlignment="1">
      <alignment horizontal="center" vertical="center"/>
    </xf>
    <xf numFmtId="169" fontId="5" fillId="11" borderId="0" xfId="0" applyNumberFormat="1" applyFont="1" applyFill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/>
    </xf>
    <xf numFmtId="173" fontId="7" fillId="13" borderId="21" xfId="0" applyNumberFormat="1" applyFont="1" applyFill="1" applyBorder="1" applyAlignment="1">
      <alignment horizontal="center" vertical="center"/>
    </xf>
    <xf numFmtId="173" fontId="7" fillId="13" borderId="21" xfId="1" applyNumberFormat="1" applyFont="1" applyFill="1" applyBorder="1" applyAlignment="1">
      <alignment horizontal="center" vertical="center"/>
    </xf>
    <xf numFmtId="169" fontId="7" fillId="13" borderId="21" xfId="2" applyNumberFormat="1" applyFont="1" applyFill="1" applyBorder="1" applyAlignment="1">
      <alignment vertical="center"/>
    </xf>
    <xf numFmtId="0" fontId="5" fillId="13" borderId="0" xfId="0" applyFont="1" applyFill="1" applyAlignment="1">
      <alignment horizontal="center" vertical="center"/>
    </xf>
    <xf numFmtId="170" fontId="7" fillId="13" borderId="21" xfId="0" applyNumberFormat="1" applyFont="1" applyFill="1" applyBorder="1" applyAlignment="1">
      <alignment horizontal="center" vertical="center"/>
    </xf>
    <xf numFmtId="0" fontId="5" fillId="13" borderId="0" xfId="0" applyFont="1" applyFill="1"/>
    <xf numFmtId="0" fontId="7" fillId="15" borderId="21" xfId="0" applyFont="1" applyFill="1" applyBorder="1" applyAlignment="1">
      <alignment horizontal="center" vertical="center"/>
    </xf>
    <xf numFmtId="173" fontId="7" fillId="15" borderId="21" xfId="0" applyNumberFormat="1" applyFont="1" applyFill="1" applyBorder="1" applyAlignment="1">
      <alignment horizontal="center" vertical="center"/>
    </xf>
    <xf numFmtId="173" fontId="7" fillId="15" borderId="21" xfId="1" applyNumberFormat="1" applyFont="1" applyFill="1" applyBorder="1" applyAlignment="1">
      <alignment horizontal="center" vertical="center"/>
    </xf>
    <xf numFmtId="170" fontId="7" fillId="15" borderId="21" xfId="0" applyNumberFormat="1" applyFont="1" applyFill="1" applyBorder="1" applyAlignment="1">
      <alignment horizontal="center" vertical="center"/>
    </xf>
    <xf numFmtId="0" fontId="5" fillId="15" borderId="0" xfId="0" applyFont="1" applyFill="1"/>
    <xf numFmtId="0" fontId="7" fillId="17" borderId="21" xfId="0" applyFont="1" applyFill="1" applyBorder="1" applyAlignment="1">
      <alignment horizontal="center" vertical="center"/>
    </xf>
    <xf numFmtId="173" fontId="7" fillId="17" borderId="21" xfId="0" applyNumberFormat="1" applyFont="1" applyFill="1" applyBorder="1" applyAlignment="1">
      <alignment horizontal="center" vertical="center"/>
    </xf>
    <xf numFmtId="173" fontId="7" fillId="17" borderId="21" xfId="1" applyNumberFormat="1" applyFont="1" applyFill="1" applyBorder="1" applyAlignment="1">
      <alignment horizontal="center" vertical="center"/>
    </xf>
    <xf numFmtId="170" fontId="7" fillId="17" borderId="21" xfId="0" applyNumberFormat="1" applyFont="1" applyFill="1" applyBorder="1" applyAlignment="1">
      <alignment horizontal="center" vertical="center"/>
    </xf>
    <xf numFmtId="0" fontId="5" fillId="17" borderId="0" xfId="0" applyFont="1" applyFill="1"/>
    <xf numFmtId="0" fontId="7" fillId="17" borderId="25" xfId="0" applyFont="1" applyFill="1" applyBorder="1" applyAlignment="1">
      <alignment horizontal="center" vertical="center"/>
    </xf>
    <xf numFmtId="170" fontId="7" fillId="17" borderId="25" xfId="0" applyNumberFormat="1" applyFont="1" applyFill="1" applyBorder="1" applyAlignment="1">
      <alignment horizontal="center" vertical="center"/>
    </xf>
    <xf numFmtId="171" fontId="5" fillId="11" borderId="21" xfId="0" applyNumberFormat="1" applyFont="1" applyFill="1" applyBorder="1" applyAlignment="1">
      <alignment horizontal="right" vertical="center"/>
    </xf>
    <xf numFmtId="0" fontId="5" fillId="11" borderId="21" xfId="0" applyFont="1" applyFill="1" applyBorder="1" applyAlignment="1">
      <alignment horizontal="right" vertical="center"/>
    </xf>
    <xf numFmtId="3" fontId="5" fillId="11" borderId="21" xfId="0" applyNumberFormat="1" applyFont="1" applyFill="1" applyBorder="1" applyAlignment="1">
      <alignment horizontal="right" vertical="center"/>
    </xf>
    <xf numFmtId="171" fontId="5" fillId="12" borderId="21" xfId="0" applyNumberFormat="1" applyFont="1" applyFill="1" applyBorder="1" applyAlignment="1">
      <alignment horizontal="right" vertical="center"/>
    </xf>
    <xf numFmtId="169" fontId="5" fillId="13" borderId="21" xfId="0" applyNumberFormat="1" applyFont="1" applyFill="1" applyBorder="1" applyAlignment="1">
      <alignment horizontal="right" vertical="center"/>
    </xf>
    <xf numFmtId="0" fontId="5" fillId="13" borderId="21" xfId="0" applyFont="1" applyFill="1" applyBorder="1" applyAlignment="1">
      <alignment horizontal="right" vertical="center"/>
    </xf>
    <xf numFmtId="3" fontId="5" fillId="13" borderId="21" xfId="0" applyNumberFormat="1" applyFont="1" applyFill="1" applyBorder="1" applyAlignment="1">
      <alignment horizontal="right" vertical="center"/>
    </xf>
    <xf numFmtId="169" fontId="5" fillId="14" borderId="21" xfId="0" applyNumberFormat="1" applyFont="1" applyFill="1" applyBorder="1" applyAlignment="1">
      <alignment horizontal="right" vertical="center"/>
    </xf>
    <xf numFmtId="169" fontId="5" fillId="15" borderId="21" xfId="0" applyNumberFormat="1" applyFont="1" applyFill="1" applyBorder="1" applyAlignment="1">
      <alignment horizontal="right" vertical="center"/>
    </xf>
    <xf numFmtId="0" fontId="5" fillId="15" borderId="21" xfId="0" applyFont="1" applyFill="1" applyBorder="1" applyAlignment="1">
      <alignment horizontal="right" vertical="center"/>
    </xf>
    <xf numFmtId="3" fontId="5" fillId="15" borderId="21" xfId="0" applyNumberFormat="1" applyFont="1" applyFill="1" applyBorder="1" applyAlignment="1">
      <alignment horizontal="right" vertical="center"/>
    </xf>
    <xf numFmtId="169" fontId="5" fillId="16" borderId="21" xfId="0" applyNumberFormat="1" applyFont="1" applyFill="1" applyBorder="1" applyAlignment="1">
      <alignment horizontal="right" vertical="center"/>
    </xf>
    <xf numFmtId="169" fontId="5" fillId="17" borderId="21" xfId="0" applyNumberFormat="1" applyFont="1" applyFill="1" applyBorder="1" applyAlignment="1">
      <alignment horizontal="right" vertical="center"/>
    </xf>
    <xf numFmtId="0" fontId="5" fillId="17" borderId="21" xfId="0" applyFont="1" applyFill="1" applyBorder="1" applyAlignment="1">
      <alignment horizontal="right" vertical="center"/>
    </xf>
    <xf numFmtId="3" fontId="5" fillId="17" borderId="21" xfId="0" applyNumberFormat="1" applyFont="1" applyFill="1" applyBorder="1" applyAlignment="1">
      <alignment horizontal="right" vertical="center"/>
    </xf>
    <xf numFmtId="169" fontId="5" fillId="18" borderId="21" xfId="0" applyNumberFormat="1" applyFont="1" applyFill="1" applyBorder="1" applyAlignment="1">
      <alignment horizontal="right" vertical="center"/>
    </xf>
    <xf numFmtId="2" fontId="0" fillId="0" borderId="0" xfId="0" applyNumberFormat="1" applyFill="1" applyBorder="1"/>
    <xf numFmtId="14" fontId="4" fillId="0" borderId="1" xfId="0" applyNumberFormat="1" applyFont="1" applyBorder="1" applyAlignment="1"/>
    <xf numFmtId="179" fontId="7" fillId="15" borderId="49" xfId="0" applyNumberFormat="1" applyFont="1" applyFill="1" applyBorder="1" applyAlignment="1">
      <alignment vertical="center"/>
    </xf>
    <xf numFmtId="179" fontId="7" fillId="17" borderId="4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4" fillId="0" borderId="0" xfId="0" applyNumberFormat="1" applyFont="1" applyFill="1"/>
    <xf numFmtId="2" fontId="0" fillId="0" borderId="0" xfId="0" applyNumberFormat="1" applyFill="1"/>
    <xf numFmtId="166" fontId="0" fillId="0" borderId="21" xfId="0" applyNumberForma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171" fontId="4" fillId="0" borderId="2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8" fontId="4" fillId="0" borderId="21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2" fontId="2" fillId="2" borderId="51" xfId="3" applyNumberFormat="1" applyFont="1" applyFill="1" applyBorder="1" applyAlignment="1">
      <alignment horizontal="center" vertical="center" wrapText="1" shrinkToFit="1"/>
    </xf>
    <xf numFmtId="0" fontId="3" fillId="0" borderId="44" xfId="0" applyFont="1" applyFill="1" applyBorder="1" applyAlignment="1">
      <alignment horizontal="center" vertical="center" wrapText="1"/>
    </xf>
    <xf numFmtId="2" fontId="2" fillId="2" borderId="2" xfId="3" applyNumberFormat="1" applyFont="1" applyFill="1" applyBorder="1" applyAlignment="1">
      <alignment horizontal="center" vertical="center" wrapText="1" shrinkToFit="1"/>
    </xf>
    <xf numFmtId="0" fontId="3" fillId="0" borderId="34" xfId="0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left" vertical="center" wrapText="1"/>
    </xf>
    <xf numFmtId="0" fontId="4" fillId="0" borderId="20" xfId="3" applyFill="1" applyBorder="1" applyAlignment="1">
      <alignment horizontal="justify" vertical="center" wrapText="1"/>
    </xf>
    <xf numFmtId="4" fontId="0" fillId="0" borderId="23" xfId="0" applyNumberFormat="1" applyFill="1" applyBorder="1" applyAlignment="1">
      <alignment horizontal="center" vertical="center"/>
    </xf>
    <xf numFmtId="4" fontId="0" fillId="0" borderId="23" xfId="0" applyNumberForma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 vertical="center"/>
    </xf>
    <xf numFmtId="172" fontId="4" fillId="0" borderId="47" xfId="0" applyNumberFormat="1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6" borderId="55" xfId="0" applyFont="1" applyFill="1" applyBorder="1" applyAlignment="1">
      <alignment horizontal="justify" vertical="center"/>
    </xf>
    <xf numFmtId="1" fontId="3" fillId="6" borderId="43" xfId="0" applyNumberFormat="1" applyFont="1" applyFill="1" applyBorder="1" applyAlignment="1">
      <alignment horizontal="center"/>
    </xf>
    <xf numFmtId="171" fontId="3" fillId="6" borderId="44" xfId="2" applyNumberFormat="1" applyFont="1" applyFill="1" applyBorder="1" applyAlignment="1">
      <alignment horizontal="center"/>
    </xf>
    <xf numFmtId="0" fontId="3" fillId="6" borderId="55" xfId="0" applyFont="1" applyFill="1" applyBorder="1" applyAlignment="1">
      <alignment horizontal="center"/>
    </xf>
    <xf numFmtId="2" fontId="3" fillId="6" borderId="55" xfId="0" applyNumberFormat="1" applyFont="1" applyFill="1" applyBorder="1" applyAlignment="1">
      <alignment horizontal="center"/>
    </xf>
    <xf numFmtId="2" fontId="3" fillId="6" borderId="43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6" xfId="0" applyNumberFormat="1" applyFill="1" applyBorder="1" applyAlignment="1">
      <alignment horizontal="center" vertical="center"/>
    </xf>
    <xf numFmtId="166" fontId="0" fillId="0" borderId="16" xfId="0" applyNumberForma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 wrapText="1"/>
    </xf>
    <xf numFmtId="2" fontId="3" fillId="4" borderId="42" xfId="0" applyNumberFormat="1" applyFont="1" applyFill="1" applyBorder="1" applyAlignment="1">
      <alignment horizontal="center" vertical="center" wrapText="1"/>
    </xf>
    <xf numFmtId="0" fontId="0" fillId="0" borderId="20" xfId="0" applyBorder="1"/>
    <xf numFmtId="2" fontId="3" fillId="4" borderId="49" xfId="0" applyNumberFormat="1" applyFont="1" applyFill="1" applyBorder="1" applyAlignment="1">
      <alignment horizontal="center" vertical="center" wrapText="1"/>
    </xf>
    <xf numFmtId="0" fontId="0" fillId="0" borderId="24" xfId="0" applyBorder="1"/>
    <xf numFmtId="2" fontId="4" fillId="0" borderId="25" xfId="0" applyNumberFormat="1" applyFont="1" applyFill="1" applyBorder="1" applyAlignment="1">
      <alignment horizontal="center"/>
    </xf>
    <xf numFmtId="171" fontId="4" fillId="0" borderId="25" xfId="2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 wrapText="1"/>
    </xf>
    <xf numFmtId="2" fontId="3" fillId="4" borderId="50" xfId="0" applyNumberFormat="1" applyFont="1" applyFill="1" applyBorder="1" applyAlignment="1">
      <alignment horizontal="center" vertical="center" wrapText="1"/>
    </xf>
    <xf numFmtId="3" fontId="12" fillId="0" borderId="13" xfId="5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left"/>
    </xf>
    <xf numFmtId="176" fontId="12" fillId="0" borderId="43" xfId="5" applyNumberFormat="1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>
      <alignment horizontal="right" vertical="center"/>
    </xf>
    <xf numFmtId="175" fontId="12" fillId="0" borderId="43" xfId="5" applyNumberFormat="1" applyFont="1" applyFill="1" applyBorder="1" applyAlignment="1" applyProtection="1">
      <alignment horizontal="center" vertical="center"/>
    </xf>
    <xf numFmtId="0" fontId="15" fillId="10" borderId="3" xfId="0" applyFont="1" applyFill="1" applyBorder="1" applyAlignment="1">
      <alignment horizontal="justify" vertical="center"/>
    </xf>
    <xf numFmtId="0" fontId="15" fillId="0" borderId="4" xfId="0" applyFont="1" applyBorder="1" applyAlignment="1">
      <alignment vertical="center"/>
    </xf>
    <xf numFmtId="177" fontId="16" fillId="8" borderId="4" xfId="0" applyNumberFormat="1" applyFont="1" applyFill="1" applyBorder="1" applyAlignment="1">
      <alignment vertical="center"/>
    </xf>
    <xf numFmtId="172" fontId="15" fillId="10" borderId="4" xfId="0" applyNumberFormat="1" applyFont="1" applyFill="1" applyBorder="1" applyAlignment="1">
      <alignment horizontal="justify" vertical="center"/>
    </xf>
    <xf numFmtId="0" fontId="15" fillId="10" borderId="4" xfId="0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164" fontId="16" fillId="8" borderId="4" xfId="0" applyNumberFormat="1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176" fontId="19" fillId="0" borderId="21" xfId="1" applyNumberFormat="1" applyFont="1" applyBorder="1" applyAlignment="1">
      <alignment horizontal="right"/>
    </xf>
    <xf numFmtId="0" fontId="17" fillId="0" borderId="21" xfId="0" applyFont="1" applyBorder="1" applyAlignment="1">
      <alignment horizontal="right"/>
    </xf>
    <xf numFmtId="3" fontId="18" fillId="0" borderId="21" xfId="0" applyNumberFormat="1" applyFont="1" applyBorder="1" applyAlignment="1">
      <alignment horizontal="right"/>
    </xf>
    <xf numFmtId="0" fontId="15" fillId="0" borderId="26" xfId="0" applyFont="1" applyBorder="1"/>
    <xf numFmtId="0" fontId="15" fillId="0" borderId="0" xfId="0" applyFont="1"/>
    <xf numFmtId="0" fontId="15" fillId="0" borderId="21" xfId="0" applyFont="1" applyFill="1" applyBorder="1"/>
    <xf numFmtId="0" fontId="15" fillId="0" borderId="21" xfId="0" applyFont="1" applyBorder="1"/>
    <xf numFmtId="177" fontId="15" fillId="0" borderId="21" xfId="0" applyNumberFormat="1" applyFont="1" applyBorder="1" applyAlignment="1">
      <alignment vertical="center"/>
    </xf>
    <xf numFmtId="0" fontId="15" fillId="0" borderId="4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Border="1" applyAlignment="1"/>
    <xf numFmtId="0" fontId="0" fillId="0" borderId="1" xfId="0" applyBorder="1" applyAlignment="1"/>
    <xf numFmtId="0" fontId="8" fillId="0" borderId="1" xfId="0" applyFont="1" applyBorder="1" applyAlignment="1"/>
    <xf numFmtId="14" fontId="0" fillId="0" borderId="1" xfId="0" applyNumberFormat="1" applyBorder="1" applyAlignment="1"/>
    <xf numFmtId="0" fontId="12" fillId="0" borderId="20" xfId="5" applyFont="1" applyFill="1" applyBorder="1" applyAlignment="1" applyProtection="1">
      <alignment horizontal="center"/>
    </xf>
    <xf numFmtId="0" fontId="13" fillId="0" borderId="21" xfId="0" applyFont="1" applyBorder="1" applyAlignment="1">
      <alignment horizontal="center"/>
    </xf>
    <xf numFmtId="0" fontId="0" fillId="0" borderId="40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3" fillId="0" borderId="30" xfId="3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8" xfId="3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9" xfId="3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2" fontId="2" fillId="2" borderId="6" xfId="0" applyNumberFormat="1" applyFont="1" applyFill="1" applyBorder="1" applyAlignment="1">
      <alignment horizontal="center" vertical="center" wrapText="1" shrinkToFit="1"/>
    </xf>
    <xf numFmtId="0" fontId="0" fillId="0" borderId="49" xfId="0" applyFill="1" applyBorder="1" applyAlignment="1">
      <alignment horizontal="center" vertical="center" wrapText="1"/>
    </xf>
    <xf numFmtId="0" fontId="4" fillId="0" borderId="49" xfId="3" applyFill="1" applyBorder="1" applyAlignment="1">
      <alignment horizontal="center" vertical="center" wrapText="1"/>
    </xf>
    <xf numFmtId="0" fontId="4" fillId="0" borderId="57" xfId="3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21" xfId="0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49" fontId="15" fillId="0" borderId="20" xfId="0" applyNumberFormat="1" applyFont="1" applyBorder="1" applyAlignment="1">
      <alignment vertical="center" wrapText="1"/>
    </xf>
    <xf numFmtId="49" fontId="15" fillId="0" borderId="49" xfId="0" applyNumberFormat="1" applyFont="1" applyBorder="1" applyAlignment="1">
      <alignment vertical="center" wrapText="1"/>
    </xf>
    <xf numFmtId="0" fontId="8" fillId="0" borderId="5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5" fillId="0" borderId="60" xfId="0" applyNumberFormat="1" applyFont="1" applyBorder="1" applyAlignment="1">
      <alignment vertical="center" wrapText="1"/>
    </xf>
    <xf numFmtId="49" fontId="15" fillId="0" borderId="40" xfId="0" applyNumberFormat="1" applyFont="1" applyBorder="1" applyAlignment="1">
      <alignment vertical="center" wrapText="1"/>
    </xf>
    <xf numFmtId="49" fontId="15" fillId="0" borderId="61" xfId="0" applyNumberFormat="1" applyFont="1" applyBorder="1" applyAlignment="1">
      <alignment vertical="center" wrapText="1"/>
    </xf>
    <xf numFmtId="49" fontId="15" fillId="0" borderId="50" xfId="0" applyNumberFormat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49" fontId="15" fillId="0" borderId="63" xfId="0" applyNumberFormat="1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49" fontId="15" fillId="0" borderId="32" xfId="0" applyNumberFormat="1" applyFont="1" applyBorder="1" applyAlignment="1">
      <alignment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4" fontId="15" fillId="0" borderId="49" xfId="0" applyNumberFormat="1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4" fontId="15" fillId="0" borderId="50" xfId="0" applyNumberFormat="1" applyFont="1" applyBorder="1" applyAlignment="1">
      <alignment horizontal="center" vertical="center" wrapText="1"/>
    </xf>
    <xf numFmtId="4" fontId="0" fillId="0" borderId="59" xfId="0" applyNumberFormat="1" applyFont="1" applyBorder="1" applyAlignment="1">
      <alignment horizontal="center" vertical="center" wrapText="1"/>
    </xf>
    <xf numFmtId="4" fontId="0" fillId="0" borderId="57" xfId="0" applyNumberFormat="1" applyFont="1" applyBorder="1" applyAlignment="1">
      <alignment horizontal="center" vertical="center" wrapText="1"/>
    </xf>
    <xf numFmtId="4" fontId="0" fillId="0" borderId="20" xfId="0" applyNumberFormat="1" applyFont="1" applyBorder="1" applyAlignment="1">
      <alignment horizontal="center" vertical="center" wrapText="1"/>
    </xf>
    <xf numFmtId="4" fontId="0" fillId="0" borderId="49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33" xfId="0" applyBorder="1"/>
    <xf numFmtId="0" fontId="22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0" xfId="0" applyBorder="1"/>
    <xf numFmtId="4" fontId="0" fillId="0" borderId="1" xfId="0" applyNumberFormat="1" applyFont="1" applyBorder="1" applyAlignment="1">
      <alignment horizontal="center" vertical="center" wrapText="1"/>
    </xf>
    <xf numFmtId="4" fontId="15" fillId="0" borderId="45" xfId="0" applyNumberFormat="1" applyFont="1" applyBorder="1" applyAlignment="1">
      <alignment horizontal="center" vertical="center" wrapText="1"/>
    </xf>
    <xf numFmtId="4" fontId="0" fillId="0" borderId="45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14" fontId="0" fillId="0" borderId="59" xfId="0" applyNumberFormat="1" applyFont="1" applyBorder="1" applyAlignment="1">
      <alignment horizontal="center" vertical="center" wrapText="1"/>
    </xf>
    <xf numFmtId="0" fontId="0" fillId="0" borderId="57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59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0" borderId="30" xfId="0" applyFont="1" applyFill="1" applyBorder="1" applyAlignment="1">
      <alignment horizontal="justify" vertical="center" wrapText="1"/>
    </xf>
    <xf numFmtId="0" fontId="4" fillId="0" borderId="31" xfId="0" applyFont="1" applyFill="1" applyBorder="1" applyAlignment="1">
      <alignment horizontal="justify"/>
    </xf>
    <xf numFmtId="0" fontId="4" fillId="0" borderId="32" xfId="0" applyFont="1" applyFill="1" applyBorder="1" applyAlignment="1">
      <alignment horizontal="justify"/>
    </xf>
    <xf numFmtId="0" fontId="4" fillId="0" borderId="22" xfId="0" applyFont="1" applyFill="1" applyBorder="1" applyAlignment="1">
      <alignment horizontal="justify"/>
    </xf>
    <xf numFmtId="0" fontId="4" fillId="0" borderId="0" xfId="0" applyFont="1" applyFill="1" applyAlignment="1">
      <alignment horizontal="justify"/>
    </xf>
    <xf numFmtId="0" fontId="4" fillId="0" borderId="33" xfId="0" applyFont="1" applyFill="1" applyBorder="1" applyAlignment="1">
      <alignment horizontal="justify"/>
    </xf>
    <xf numFmtId="0" fontId="4" fillId="0" borderId="34" xfId="0" applyFont="1" applyFill="1" applyBorder="1" applyAlignment="1">
      <alignment horizontal="justify"/>
    </xf>
    <xf numFmtId="0" fontId="4" fillId="0" borderId="35" xfId="0" applyFont="1" applyFill="1" applyBorder="1" applyAlignment="1">
      <alignment horizontal="justify"/>
    </xf>
    <xf numFmtId="0" fontId="4" fillId="0" borderId="36" xfId="0" applyFont="1" applyFill="1" applyBorder="1" applyAlignment="1">
      <alignment horizontal="justify"/>
    </xf>
    <xf numFmtId="169" fontId="3" fillId="0" borderId="7" xfId="2" applyNumberFormat="1" applyFont="1" applyFill="1" applyBorder="1" applyAlignment="1">
      <alignment horizontal="left" vertical="top" wrapText="1"/>
    </xf>
    <xf numFmtId="169" fontId="3" fillId="0" borderId="8" xfId="2" applyNumberFormat="1" applyFont="1" applyFill="1" applyBorder="1" applyAlignment="1">
      <alignment horizontal="left" vertical="top" wrapText="1"/>
    </xf>
    <xf numFmtId="169" fontId="3" fillId="0" borderId="11" xfId="2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33" xfId="0" applyFont="1" applyFill="1" applyBorder="1" applyAlignment="1">
      <alignment horizontal="justify" vertical="center" wrapText="1"/>
    </xf>
    <xf numFmtId="0" fontId="4" fillId="0" borderId="34" xfId="0" applyFont="1" applyFill="1" applyBorder="1" applyAlignment="1">
      <alignment horizontal="justify" vertical="center" wrapText="1"/>
    </xf>
    <xf numFmtId="0" fontId="4" fillId="0" borderId="35" xfId="0" applyFont="1" applyFill="1" applyBorder="1" applyAlignment="1">
      <alignment horizontal="justify" vertical="center" wrapText="1"/>
    </xf>
    <xf numFmtId="0" fontId="4" fillId="0" borderId="3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5" fontId="4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justify" vertical="top" wrapText="1"/>
    </xf>
    <xf numFmtId="0" fontId="0" fillId="0" borderId="37" xfId="0" applyBorder="1"/>
    <xf numFmtId="0" fontId="0" fillId="0" borderId="38" xfId="0" applyBorder="1"/>
    <xf numFmtId="0" fontId="0" fillId="0" borderId="22" xfId="0" applyBorder="1"/>
    <xf numFmtId="0" fontId="0" fillId="0" borderId="0" xfId="0" applyBorder="1"/>
    <xf numFmtId="0" fontId="0" fillId="0" borderId="33" xfId="0" applyBorder="1"/>
    <xf numFmtId="0" fontId="0" fillId="0" borderId="22" xfId="0" applyNumberFormat="1" applyFill="1" applyBorder="1" applyAlignment="1">
      <alignment horizontal="justify" vertical="top"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" fillId="0" borderId="0" xfId="0" applyFont="1" applyAlignment="1">
      <alignment horizontal="center"/>
    </xf>
    <xf numFmtId="0" fontId="4" fillId="0" borderId="30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22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33" xfId="0" applyNumberFormat="1" applyFont="1" applyFill="1" applyBorder="1" applyAlignment="1">
      <alignment horizontal="left" vertical="center" wrapText="1"/>
    </xf>
    <xf numFmtId="169" fontId="3" fillId="0" borderId="7" xfId="2" applyNumberFormat="1" applyFont="1" applyFill="1" applyBorder="1" applyAlignment="1">
      <alignment horizontal="left" vertical="center" wrapText="1"/>
    </xf>
    <xf numFmtId="169" fontId="3" fillId="0" borderId="8" xfId="2" applyNumberFormat="1" applyFont="1" applyFill="1" applyBorder="1" applyAlignment="1">
      <alignment horizontal="left" vertical="center" wrapText="1"/>
    </xf>
    <xf numFmtId="169" fontId="3" fillId="0" borderId="11" xfId="2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7" xfId="0" applyFont="1" applyFill="1" applyBorder="1" applyAlignment="1">
      <alignment horizontal="justify" vertical="center" wrapText="1"/>
    </xf>
    <xf numFmtId="0" fontId="4" fillId="0" borderId="3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17" borderId="21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 wrapText="1"/>
    </xf>
    <xf numFmtId="0" fontId="0" fillId="17" borderId="2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10" fillId="11" borderId="21" xfId="5" applyFill="1" applyBorder="1" applyAlignment="1" applyProtection="1">
      <alignment horizontal="center" vertical="center"/>
    </xf>
    <xf numFmtId="0" fontId="0" fillId="11" borderId="21" xfId="0" applyFill="1" applyBorder="1" applyAlignment="1">
      <alignment horizontal="center" vertical="center"/>
    </xf>
    <xf numFmtId="170" fontId="7" fillId="11" borderId="40" xfId="0" applyNumberFormat="1" applyFont="1" applyFill="1" applyBorder="1" applyAlignment="1">
      <alignment horizontal="center" vertical="center"/>
    </xf>
    <xf numFmtId="170" fontId="7" fillId="11" borderId="13" xfId="0" applyNumberFormat="1" applyFont="1" applyFill="1" applyBorder="1" applyAlignment="1">
      <alignment horizontal="center" vertical="center"/>
    </xf>
    <xf numFmtId="170" fontId="7" fillId="13" borderId="40" xfId="0" applyNumberFormat="1" applyFont="1" applyFill="1" applyBorder="1" applyAlignment="1">
      <alignment horizontal="center" vertical="center"/>
    </xf>
    <xf numFmtId="170" fontId="7" fillId="13" borderId="1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justify"/>
    </xf>
    <xf numFmtId="0" fontId="0" fillId="0" borderId="37" xfId="0" applyFill="1" applyBorder="1" applyAlignment="1">
      <alignment horizontal="justify" vertical="justify"/>
    </xf>
    <xf numFmtId="0" fontId="0" fillId="0" borderId="38" xfId="0" applyFill="1" applyBorder="1" applyAlignment="1">
      <alignment horizontal="justify" vertical="justify"/>
    </xf>
    <xf numFmtId="0" fontId="4" fillId="0" borderId="22" xfId="0" applyFont="1" applyFill="1" applyBorder="1" applyAlignment="1">
      <alignment horizontal="left" vertical="justify"/>
    </xf>
    <xf numFmtId="0" fontId="4" fillId="0" borderId="0" xfId="0" applyFont="1" applyFill="1" applyBorder="1" applyAlignment="1">
      <alignment horizontal="left" vertical="justify"/>
    </xf>
    <xf numFmtId="0" fontId="4" fillId="0" borderId="33" xfId="0" applyFont="1" applyFill="1" applyBorder="1" applyAlignment="1">
      <alignment horizontal="left" vertical="justify"/>
    </xf>
    <xf numFmtId="0" fontId="4" fillId="0" borderId="34" xfId="0" applyFont="1" applyFill="1" applyBorder="1" applyAlignment="1">
      <alignment horizontal="left" vertical="justify"/>
    </xf>
    <xf numFmtId="0" fontId="4" fillId="0" borderId="35" xfId="0" applyFont="1" applyFill="1" applyBorder="1" applyAlignment="1">
      <alignment horizontal="left" vertical="justify"/>
    </xf>
    <xf numFmtId="0" fontId="4" fillId="0" borderId="36" xfId="0" applyFont="1" applyFill="1" applyBorder="1" applyAlignment="1">
      <alignment horizontal="left" vertical="justify"/>
    </xf>
    <xf numFmtId="170" fontId="4" fillId="0" borderId="1" xfId="0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4" fillId="7" borderId="30" xfId="0" applyFont="1" applyFill="1" applyBorder="1" applyAlignment="1">
      <alignment horizontal="left" vertical="top" wrapText="1"/>
    </xf>
    <xf numFmtId="0" fontId="0" fillId="7" borderId="31" xfId="0" applyFill="1" applyBorder="1" applyAlignment="1">
      <alignment horizontal="left" vertical="top" wrapText="1"/>
    </xf>
    <xf numFmtId="0" fontId="0" fillId="7" borderId="32" xfId="0" applyFill="1" applyBorder="1" applyAlignment="1">
      <alignment horizontal="left" vertical="top" wrapText="1"/>
    </xf>
    <xf numFmtId="0" fontId="0" fillId="7" borderId="22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33" xfId="0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justify" vertical="top" wrapText="1"/>
    </xf>
    <xf numFmtId="0" fontId="0" fillId="7" borderId="37" xfId="0" applyFill="1" applyBorder="1" applyAlignment="1">
      <alignment horizontal="justify" vertical="top" wrapText="1"/>
    </xf>
    <xf numFmtId="0" fontId="0" fillId="7" borderId="38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0" fontId="25" fillId="0" borderId="21" xfId="0" applyFont="1" applyBorder="1" applyAlignment="1">
      <alignment horizontal="center" wrapText="1"/>
    </xf>
    <xf numFmtId="0" fontId="25" fillId="0" borderId="49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25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left" vertical="top" wrapText="1"/>
    </xf>
    <xf numFmtId="49" fontId="0" fillId="0" borderId="8" xfId="0" applyNumberFormat="1" applyFont="1" applyBorder="1" applyAlignment="1">
      <alignment horizontal="left" vertical="top" wrapText="1"/>
    </xf>
    <xf numFmtId="49" fontId="0" fillId="0" borderId="11" xfId="0" applyNumberFormat="1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" xfId="1" builtinId="3"/>
    <cellStyle name="Moneda" xfId="2" builtinId="4"/>
    <cellStyle name="Normal" xfId="0" builtinId="0"/>
    <cellStyle name="Normal 2" xfId="3" xr:uid="{00000000-0005-0000-0000-000004000000}"/>
    <cellStyle name="Normal 2 2" xfId="4" xr:uid="{00000000-0005-0000-0000-000005000000}"/>
  </cellStyles>
  <dxfs count="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FA96C8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AÑO 2016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Energia!$C$7</c:f>
              <c:strCache>
                <c:ptCount val="1"/>
                <c:pt idx="0">
                  <c:v>CALLE 72</c:v>
                </c:pt>
              </c:strCache>
            </c:strRef>
          </c:tx>
          <c:invertIfNegative val="0"/>
          <c:cat>
            <c:strRef>
              <c:f>Energia!$B$9:$B$20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Energia!$C$9:$C$20</c:f>
              <c:numCache>
                <c:formatCode>"$"\ 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95E-4E41-8EF6-E6054BD1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98518256"/>
        <c:axId val="-898525872"/>
      </c:barChart>
      <c:catAx>
        <c:axId val="-89851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O"/>
                  <a:t>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lang="es-ES"/>
            </a:pPr>
            <a:endParaRPr lang="es-CO"/>
          </a:p>
        </c:txPr>
        <c:crossAx val="-89852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98525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O"/>
                  <a:t>Kw/hr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CO"/>
          </a:p>
        </c:txPr>
        <c:crossAx val="-898518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400873908291236"/>
          <c:y val="0.22017725133743471"/>
          <c:w val="7.4121326511059557E-2"/>
          <c:h val="0.35594293882603401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" footer="0"/>
    <c:pageSetup paperSize="9" orientation="landscape" verticalDpi="599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O"/>
              <a:t>Incidentes</a:t>
            </a:r>
            <a:r>
              <a:rPr lang="es-CO" baseline="0"/>
              <a:t> Ambientales Calle 72 y Contratistas</a:t>
            </a:r>
            <a:endParaRPr lang="es-CO"/>
          </a:p>
        </c:rich>
      </c:tx>
      <c:layout>
        <c:manualLayout>
          <c:xMode val="edge"/>
          <c:yMode val="edge"/>
          <c:x val="0.14315675682964624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Incidentes!$A$6:$A$9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</c:v>
                </c:pt>
                <c:pt idx="3">
                  <c:v>OCT - DIC</c:v>
                </c:pt>
              </c:strCache>
            </c:strRef>
          </c:cat>
          <c:val>
            <c:numRef>
              <c:f>Incidentes!$B$6:$B$9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1-4D31-93E8-0AEC897F7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084461728"/>
        <c:axId val="-1084462272"/>
        <c:axId val="0"/>
      </c:bar3DChart>
      <c:catAx>
        <c:axId val="-1084461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084462272"/>
        <c:crosses val="autoZero"/>
        <c:auto val="1"/>
        <c:lblAlgn val="ctr"/>
        <c:lblOffset val="100"/>
        <c:noMultiLvlLbl val="0"/>
      </c:catAx>
      <c:valAx>
        <c:axId val="-1084462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08446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COMPORTAMIENTO CONSUMO DE  ENERGIA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809749007779263"/>
          <c:y val="0.16476565344103244"/>
          <c:w val="0.62544600444490062"/>
          <c:h val="0.50435860365520002"/>
        </c:manualLayout>
      </c:layout>
      <c:lineChart>
        <c:grouping val="standard"/>
        <c:varyColors val="0"/>
        <c:ser>
          <c:idx val="0"/>
          <c:order val="0"/>
          <c:tx>
            <c:v>CONSUMO PERCÁPITA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1750">
                <a:solidFill>
                  <a:srgbClr val="8064A2"/>
                </a:solidFill>
              </a:ln>
            </c:spPr>
            <c:trendlineType val="linear"/>
            <c:dispRSqr val="0"/>
            <c:dispEq val="0"/>
          </c:trendline>
          <c:trendline>
            <c:spPr>
              <a:ln w="31750">
                <a:solidFill>
                  <a:srgbClr val="8064A2"/>
                </a:solidFill>
              </a:ln>
            </c:spPr>
            <c:trendlineType val="linear"/>
            <c:dispRSqr val="0"/>
            <c:dispEq val="0"/>
          </c:trendline>
          <c:cat>
            <c:strRef>
              <c:f>Energia!$B$9:$B$20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Energia!$L$9:$L$20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9-4948-8044-D1D5B59347CF}"/>
            </c:ext>
          </c:extLst>
        </c:ser>
        <c:ser>
          <c:idx val="1"/>
          <c:order val="1"/>
          <c:tx>
            <c:v>META</c:v>
          </c:tx>
          <c:cat>
            <c:strRef>
              <c:f>Energia!$B$9:$B$20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Energia!$M$9:$M$20</c:f>
              <c:numCache>
                <c:formatCode>0.00</c:formatCode>
                <c:ptCount val="12"/>
                <c:pt idx="0">
                  <c:v>78.37</c:v>
                </c:pt>
                <c:pt idx="1">
                  <c:v>78.37</c:v>
                </c:pt>
                <c:pt idx="2">
                  <c:v>78.37</c:v>
                </c:pt>
                <c:pt idx="3">
                  <c:v>78.37</c:v>
                </c:pt>
                <c:pt idx="4">
                  <c:v>78.37</c:v>
                </c:pt>
                <c:pt idx="5">
                  <c:v>78.37</c:v>
                </c:pt>
                <c:pt idx="6">
                  <c:v>78.37</c:v>
                </c:pt>
                <c:pt idx="7">
                  <c:v>78.37</c:v>
                </c:pt>
                <c:pt idx="8">
                  <c:v>78.37</c:v>
                </c:pt>
                <c:pt idx="9">
                  <c:v>78.37</c:v>
                </c:pt>
                <c:pt idx="10">
                  <c:v>78.37</c:v>
                </c:pt>
                <c:pt idx="11">
                  <c:v>78.37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9-4948-8044-D1D5B5934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8511728"/>
        <c:axId val="-898522608"/>
      </c:lineChart>
      <c:catAx>
        <c:axId val="-89851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PERIODO ANALIZADO</a:t>
                </a:r>
              </a:p>
            </c:rich>
          </c:tx>
          <c:layout>
            <c:manualLayout>
              <c:xMode val="edge"/>
              <c:yMode val="edge"/>
              <c:x val="0.41000805158854681"/>
              <c:y val="0.937989525784801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22608"/>
        <c:crosses val="autoZero"/>
        <c:auto val="1"/>
        <c:lblAlgn val="ctr"/>
        <c:lblOffset val="100"/>
        <c:noMultiLvlLbl val="0"/>
      </c:catAx>
      <c:valAx>
        <c:axId val="-898522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CONSUMO PERCAPITA kWh-mes</a:t>
                </a:r>
              </a:p>
            </c:rich>
          </c:tx>
          <c:layout>
            <c:manualLayout>
              <c:xMode val="edge"/>
              <c:yMode val="edge"/>
              <c:x val="2.863821821347776E-2"/>
              <c:y val="0.2056902290985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11728"/>
        <c:crosses val="autoZero"/>
        <c:crossBetween val="between"/>
      </c:valAx>
      <c:spPr>
        <a:solidFill>
          <a:schemeClr val="tx2"/>
        </a:solidFill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8411873489062756"/>
          <c:y val="0.38991303818077488"/>
          <c:w val="0.20248529118693587"/>
          <c:h val="0.18679155928478069"/>
        </c:manualLayout>
      </c:layout>
      <c:overlay val="0"/>
      <c:txPr>
        <a:bodyPr/>
        <a:lstStyle/>
        <a:p>
          <a:pPr>
            <a:defRPr lang="es-ES"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/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SEDE PRINCIPAL - EDIFICIO CAXDAC</a:t>
            </a:r>
          </a:p>
          <a:p>
            <a:pPr>
              <a:defRPr lang="es-ES"/>
            </a:pPr>
            <a:r>
              <a:rPr lang="es-ES"/>
              <a:t>CONSUMO DE AGUA  POR PISO</a:t>
            </a:r>
          </a:p>
          <a:p>
            <a:pPr>
              <a:defRPr lang="es-ES"/>
            </a:pPr>
            <a:r>
              <a:rPr lang="es-ES"/>
              <a:t>AÑO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Agua!$D$7</c:f>
              <c:strCache>
                <c:ptCount val="1"/>
                <c:pt idx="0">
                  <c:v>CALLE 72</c:v>
                </c:pt>
              </c:strCache>
            </c:strRef>
          </c:tx>
          <c:invertIfNegative val="0"/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Agua!$D$9:$D$14</c:f>
              <c:numCache>
                <c:formatCode>#,##0.00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CC1-4027-BA8D-ADF4FDE49418}"/>
            </c:ext>
          </c:extLst>
        </c:ser>
        <c:ser>
          <c:idx val="1"/>
          <c:order val="1"/>
          <c:tx>
            <c:strRef>
              <c:f>Agua!$J$7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Agua!$J$9:$J$14</c:f>
              <c:numCache>
                <c:formatCode>#,##0.00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1-4027-BA8D-ADF4FDE49418}"/>
            </c:ext>
          </c:extLst>
        </c:ser>
        <c:ser>
          <c:idx val="2"/>
          <c:order val="2"/>
          <c:tx>
            <c:strRef>
              <c:f>Agua!#REF!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1-4027-BA8D-ADF4FDE49418}"/>
            </c:ext>
          </c:extLst>
        </c:ser>
        <c:ser>
          <c:idx val="3"/>
          <c:order val="3"/>
          <c:tx>
            <c:strRef>
              <c:f>Agua!#REF!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1-4027-BA8D-ADF4FDE49418}"/>
            </c:ext>
          </c:extLst>
        </c:ser>
        <c:ser>
          <c:idx val="4"/>
          <c:order val="4"/>
          <c:tx>
            <c:strRef>
              <c:f>Agua!#REF!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1-4027-BA8D-ADF4FDE49418}"/>
            </c:ext>
          </c:extLst>
        </c:ser>
        <c:ser>
          <c:idx val="5"/>
          <c:order val="5"/>
          <c:tx>
            <c:strRef>
              <c:f>Agua!#REF!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C1-4027-BA8D-ADF4FDE4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98521520"/>
        <c:axId val="-898526960"/>
      </c:barChart>
      <c:catAx>
        <c:axId val="-89852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O"/>
                  <a:t>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lang="es-ES"/>
            </a:pPr>
            <a:endParaRPr lang="es-CO"/>
          </a:p>
        </c:txPr>
        <c:crossAx val="-89852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98526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O"/>
                  <a:t>m3</a:t>
                </a:r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CO"/>
          </a:p>
        </c:txPr>
        <c:crossAx val="-89852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400873908291236"/>
          <c:y val="0.22017725133743471"/>
          <c:w val="7.4003096493794024E-2"/>
          <c:h val="0.36673426019130428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" footer="0"/>
    <c:pageSetup paperSize="9" orientation="landscape" verticalDpi="599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COMPORTAMIENTO CONSUMO DE  AGUA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515605116231381"/>
          <c:y val="0.17593242477151691"/>
          <c:w val="0.62544600444490062"/>
          <c:h val="0.48675283611732001"/>
        </c:manualLayout>
      </c:layout>
      <c:lineChart>
        <c:grouping val="standard"/>
        <c:varyColors val="0"/>
        <c:ser>
          <c:idx val="0"/>
          <c:order val="0"/>
          <c:tx>
            <c:v>CONSUMO PERCÁPITA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1750">
                <a:solidFill>
                  <a:srgbClr val="8064A2"/>
                </a:solidFill>
              </a:ln>
            </c:spPr>
            <c:trendlineType val="linear"/>
            <c:dispRSqr val="0"/>
            <c:dispEq val="0"/>
          </c:trendline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B-4403-976B-2ED09CA51FDE}"/>
            </c:ext>
          </c:extLst>
        </c:ser>
        <c:ser>
          <c:idx val="1"/>
          <c:order val="1"/>
          <c:tx>
            <c:v>META</c:v>
          </c:tx>
          <c:cat>
            <c:strRef>
              <c:f>Agua!$C$10:$C$14</c:f>
              <c:strCache>
                <c:ptCount val="5"/>
                <c:pt idx="0">
                  <c:v>ENERO - MARZO</c:v>
                </c:pt>
                <c:pt idx="1">
                  <c:v>MARZO - MAYO</c:v>
                </c:pt>
                <c:pt idx="2">
                  <c:v>MAYO-JULIO</c:v>
                </c:pt>
                <c:pt idx="3">
                  <c:v>JULIO- SEPTIEMBRE</c:v>
                </c:pt>
                <c:pt idx="4">
                  <c:v>SEPTIEMBRE-NOVIEMBRE</c:v>
                </c:pt>
              </c:strCache>
            </c:strRef>
          </c:cat>
          <c:val>
            <c:numRef>
              <c:f>Agua!#REF!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B-4403-976B-2ED09CA51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8522064"/>
        <c:axId val="-898513904"/>
      </c:lineChart>
      <c:catAx>
        <c:axId val="-89852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PERIODO ANALIZADO</a:t>
                </a:r>
              </a:p>
            </c:rich>
          </c:tx>
          <c:layout>
            <c:manualLayout>
              <c:xMode val="edge"/>
              <c:yMode val="edge"/>
              <c:x val="0.41000805158854681"/>
              <c:y val="0.937989525784801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13904"/>
        <c:crosses val="autoZero"/>
        <c:auto val="1"/>
        <c:lblAlgn val="ctr"/>
        <c:lblOffset val="100"/>
        <c:noMultiLvlLbl val="0"/>
      </c:catAx>
      <c:valAx>
        <c:axId val="-89851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m3</a:t>
                </a:r>
              </a:p>
            </c:rich>
          </c:tx>
          <c:layout>
            <c:manualLayout>
              <c:xMode val="edge"/>
              <c:yMode val="edge"/>
              <c:x val="3.7642993945162219E-2"/>
              <c:y val="0.38211292308742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22064"/>
        <c:crosses val="autoZero"/>
        <c:crossBetween val="between"/>
      </c:valAx>
      <c:spPr>
        <a:solidFill>
          <a:schemeClr val="tx2"/>
        </a:solidFill>
      </c:spPr>
    </c:plotArea>
    <c:legend>
      <c:legendPos val="r"/>
      <c:layout>
        <c:manualLayout>
          <c:xMode val="edge"/>
          <c:yMode val="edge"/>
          <c:x val="0.78411873489062756"/>
          <c:y val="0.38991303818077488"/>
          <c:w val="0.20248529118693601"/>
          <c:h val="0.18679155928478069"/>
        </c:manualLayout>
      </c:layout>
      <c:overlay val="0"/>
      <c:txPr>
        <a:bodyPr/>
        <a:lstStyle/>
        <a:p>
          <a:pPr>
            <a:defRPr lang="es-ES"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/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CONTROL DE IMPRESIONES</a:t>
            </a:r>
          </a:p>
          <a:p>
            <a:pPr>
              <a:defRPr lang="es-ES"/>
            </a:pPr>
            <a:r>
              <a:rPr lang="en-US"/>
              <a:t>AÑO 2015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Impresoras!$E$9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Impresoras!$F$7:$Q$7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Impresoras!$F$9:$Q$9</c:f>
              <c:numCache>
                <c:formatCode>_ * #,##0_ ;_ * \-#,##0_ ;_ * "-"??_ ;_ @_ </c:formatCode>
                <c:ptCount val="12"/>
                <c:pt idx="0">
                  <c:v>1156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_ * #,##0.00_ ;_ * \-#,##0.00_ ;_ * &quot;-&quot;??_ ;_ @_ ">
                  <c:v>0</c:v>
                </c:pt>
                <c:pt idx="6" formatCode="_ * #,##0.00_ ;_ * \-#,##0.00_ ;_ * &quot;-&quot;??_ ;_ @_ ">
                  <c:v>0</c:v>
                </c:pt>
                <c:pt idx="7" formatCode="_ * #,##0.00_ ;_ * \-#,##0.00_ ;_ * &quot;-&quot;??_ ;_ @_ ">
                  <c:v>0</c:v>
                </c:pt>
                <c:pt idx="8" formatCode="_ * #,##0.00_ ;_ * \-#,##0.00_ ;_ * &quot;-&quot;??_ ;_ @_ ">
                  <c:v>0</c:v>
                </c:pt>
                <c:pt idx="9" formatCode="_ * #,##0.00_ ;_ * \-#,##0.00_ ;_ * &quot;-&quot;??_ ;_ @_ ">
                  <c:v>0</c:v>
                </c:pt>
                <c:pt idx="10" formatCode="_ * #,##0.00_ ;_ * \-#,##0.00_ ;_ * &quot;-&quot;??_ ;_ @_ ">
                  <c:v>0</c:v>
                </c:pt>
                <c:pt idx="11" formatCode="_ * #,##0.00_ ;_ * \-#,##0.00_ ;_ * &quot;-&quot;??_ ;_ @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9-4887-BFDA-6AA2FAF96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98517712"/>
        <c:axId val="-898515536"/>
        <c:axId val="0"/>
      </c:bar3DChart>
      <c:catAx>
        <c:axId val="-89851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898515536"/>
        <c:crosses val="autoZero"/>
        <c:auto val="1"/>
        <c:lblAlgn val="ctr"/>
        <c:lblOffset val="100"/>
        <c:noMultiLvlLbl val="0"/>
      </c:catAx>
      <c:valAx>
        <c:axId val="-898515536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89851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Papel!$L$10</c:f>
              <c:strCache>
                <c:ptCount val="1"/>
                <c:pt idx="0">
                  <c:v>PROMEDIO MENSUAL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(Papel!$M$10,Papel!$M$16,Papel!$M$22,Papel!$M$28)</c:f>
              <c:strCache>
                <c:ptCount val="4"/>
                <c:pt idx="0">
                  <c:v>I TRIMESTRE</c:v>
                </c:pt>
                <c:pt idx="1">
                  <c:v>II TRIMESTRE</c:v>
                </c:pt>
                <c:pt idx="2">
                  <c:v>III TRIMESTRE</c:v>
                </c:pt>
                <c:pt idx="3">
                  <c:v>IV TRIMESTRE</c:v>
                </c:pt>
              </c:strCache>
            </c:strRef>
          </c:cat>
          <c:val>
            <c:numRef>
              <c:f>(Papel!$L$9,Papel!$L$15,Papel!$L$21,Papel!$L$27)</c:f>
              <c:numCache>
                <c:formatCode>_ "$"\ * #,##0.00_ ;_ "$"\ * \-#,##0.00_ ;_ "$"\ * "-"??_ ;_ @_ </c:formatCode>
                <c:ptCount val="4"/>
                <c:pt idx="0" formatCode="_ &quot;$&quot;\ * #,##0_ ;_ &quot;$&quot;\ * \-#,##0_ ;_ &quot;$&quot;\ * &quot;-&quot;??_ ;_ @_ 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E-4651-8224-04095774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898524240"/>
        <c:axId val="-898523696"/>
        <c:axId val="0"/>
      </c:bar3DChart>
      <c:catAx>
        <c:axId val="-89852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898523696"/>
        <c:crosses val="autoZero"/>
        <c:auto val="1"/>
        <c:lblAlgn val="ctr"/>
        <c:lblOffset val="100"/>
        <c:noMultiLvlLbl val="0"/>
      </c:catAx>
      <c:valAx>
        <c:axId val="-898523696"/>
        <c:scaling>
          <c:orientation val="minMax"/>
        </c:scaling>
        <c:delete val="0"/>
        <c:axPos val="l"/>
        <c:majorGridlines/>
        <c:numFmt formatCode="_ &quot;$&quot;\ * #,##0_ ;_ &quot;$&quot;\ * \-#,##0_ ;_ &quot;$&quot;\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898524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CONSUMO DE PAPEL POR PERSONA EN EL TRIMESTRE AÑO 2015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Papel!$M$6</c:f>
              <c:strCache>
                <c:ptCount val="1"/>
                <c:pt idx="0">
                  <c:v>ANALISIS TRIMESTRAL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(Papel!$M$9,Papel!$M$15,Papel!$M$21,Papel!$M$27)</c:f>
              <c:numCache>
                <c:formatCode>_ "$"\ * #,##0.00_ ;_ "$"\ * \-#,##0.00_ ;_ "$"\ * "-"??_ ;_ @_ </c:formatCode>
                <c:ptCount val="4"/>
                <c:pt idx="0" formatCode="_ &quot;$&quot;\ * #,##0_ ;_ &quot;$&quot;\ * \-#,##0_ ;_ &quot;$&quot;\ * &quot;-&quot;??_ ;_ @_ 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(#REF!,#REF!,#REF!,#REF!)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333-43BB-A5F9-ED6FDB42C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898513360"/>
        <c:axId val="-898516624"/>
        <c:axId val="0"/>
      </c:bar3DChart>
      <c:catAx>
        <c:axId val="-89851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898516624"/>
        <c:crosses val="autoZero"/>
        <c:auto val="1"/>
        <c:lblAlgn val="ctr"/>
        <c:lblOffset val="100"/>
        <c:noMultiLvlLbl val="0"/>
      </c:catAx>
      <c:valAx>
        <c:axId val="-898516624"/>
        <c:scaling>
          <c:orientation val="minMax"/>
        </c:scaling>
        <c:delete val="0"/>
        <c:axPos val="l"/>
        <c:majorGridlines/>
        <c:numFmt formatCode="_ &quot;$&quot;\ * #,##0_ ;_ &quot;$&quot;\ * \-#,##0_ ;_ &quot;$&quot;\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898513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COMPORTAMIENTO DE LA </a:t>
            </a:r>
          </a:p>
          <a:p>
            <a:pPr>
              <a:defRPr lang="es-E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GENERACION DE RESIDUOS AÑO 2015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809749007779296"/>
          <c:y val="0.16476565344103244"/>
          <c:w val="0.62544600444490062"/>
          <c:h val="0.486752836117320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1"/>
              </a:solidFill>
            </a:ln>
          </c:spPr>
          <c:marker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</c:marker>
          <c:trendline>
            <c:spPr>
              <a:ln w="50800" cap="flat">
                <a:solidFill>
                  <a:srgbClr val="FF0000"/>
                </a:solidFill>
                <a:bevel/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cat>
            <c:strRef>
              <c:f>' Residuos peligrosos'!$C$8:$N$8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Residuos peligrosos'!#REF!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Residuos peligrosos'!#REF!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E8-4AA7-8701-77CD2C427C76}"/>
            </c:ext>
          </c:extLst>
        </c:ser>
        <c:ser>
          <c:idx val="1"/>
          <c:order val="1"/>
          <c:cat>
            <c:strRef>
              <c:f>' Residuos peligrosos'!$C$8:$N$8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Residuos peligrosos'!#REF!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Residuos peligrosos'!#REF!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1E8-4AA7-8701-77CD2C427C76}"/>
            </c:ext>
          </c:extLst>
        </c:ser>
        <c:ser>
          <c:idx val="2"/>
          <c:order val="2"/>
          <c:cat>
            <c:strRef>
              <c:f>' Residuos peligrosos'!$C$8:$N$8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Residuos peligrosos'!#REF!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Residuos peligrosos'!#REF!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1E8-4AA7-8701-77CD2C427C76}"/>
            </c:ext>
          </c:extLst>
        </c:ser>
        <c:ser>
          <c:idx val="3"/>
          <c:order val="3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 Residuos peligrosos'!$C$8:$N$8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Residuos peligrosos'!#REF!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Residuos peligrosos'!#REF!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1E8-4AA7-8701-77CD2C42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8512272"/>
        <c:axId val="-898526416"/>
      </c:lineChart>
      <c:catAx>
        <c:axId val="-8985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PERIODO ANALIZADO</a:t>
                </a:r>
              </a:p>
            </c:rich>
          </c:tx>
          <c:layout>
            <c:manualLayout>
              <c:xMode val="edge"/>
              <c:yMode val="edge"/>
              <c:x val="0.41601120943248637"/>
              <c:y val="0.809940662891600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26416"/>
        <c:crosses val="autoZero"/>
        <c:auto val="1"/>
        <c:lblAlgn val="ctr"/>
        <c:lblOffset val="100"/>
        <c:noMultiLvlLbl val="0"/>
      </c:catAx>
      <c:valAx>
        <c:axId val="-89852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CANTIDAD</a:t>
                </a:r>
                <a:r>
                  <a:rPr lang="en-US" baseline="0"/>
                  <a:t> DE RESIDUOS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7642993945162219E-2"/>
              <c:y val="0.382112923087423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12272"/>
        <c:crosses val="autoZero"/>
        <c:crossBetween val="between"/>
      </c:valAx>
      <c:spPr>
        <a:solidFill>
          <a:schemeClr val="tx2"/>
        </a:solidFill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012188260702765"/>
          <c:y val="0.2590187544923489"/>
          <c:w val="0.19048897568575585"/>
          <c:h val="0.44691589605892162"/>
        </c:manualLayout>
      </c:layout>
      <c:overlay val="0"/>
      <c:spPr>
        <a:solidFill>
          <a:schemeClr val="tx1">
            <a:lumMod val="85000"/>
            <a:lumOff val="15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c:spPr>
      <c:txPr>
        <a:bodyPr/>
        <a:lstStyle/>
        <a:p>
          <a:pPr>
            <a:defRPr lang="es-ES"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/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COMPORTAMIENTO DE LA </a:t>
            </a:r>
          </a:p>
          <a:p>
            <a:pPr>
              <a:defRPr lang="es-E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GENERACION DE RESIDUOS AÑO 2015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809749007779296"/>
          <c:y val="0.16476565344103244"/>
          <c:w val="0.62544600444490062"/>
          <c:h val="0.48675283611732001"/>
        </c:manualLayout>
      </c:layout>
      <c:lineChart>
        <c:grouping val="standard"/>
        <c:varyColors val="0"/>
        <c:ser>
          <c:idx val="0"/>
          <c:order val="0"/>
          <c:tx>
            <c:strRef>
              <c:f>'Residuos '!$B$11</c:f>
              <c:strCache>
                <c:ptCount val="1"/>
                <c:pt idx="0">
                  <c:v>TOTAL NO UTIL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</c:marker>
          <c:trendline>
            <c:spPr>
              <a:ln w="50800" cap="flat">
                <a:solidFill>
                  <a:srgbClr val="FF0000"/>
                </a:solidFill>
                <a:bevel/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cat>
            <c:strRef>
              <c:f>'Residuos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'!$C$11:$N$11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5-441F-AA89-322F98B21220}"/>
            </c:ext>
          </c:extLst>
        </c:ser>
        <c:ser>
          <c:idx val="1"/>
          <c:order val="1"/>
          <c:tx>
            <c:strRef>
              <c:f>'Residuos '!$B$21</c:f>
              <c:strCache>
                <c:ptCount val="1"/>
                <c:pt idx="0">
                  <c:v>TOTAL APROVECHABLES (Kg.)</c:v>
                </c:pt>
              </c:strCache>
            </c:strRef>
          </c:tx>
          <c:cat>
            <c:strRef>
              <c:f>'Residuos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'!$C$21:$N$21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5-441F-AA89-322F98B21220}"/>
            </c:ext>
          </c:extLst>
        </c:ser>
        <c:ser>
          <c:idx val="2"/>
          <c:order val="2"/>
          <c:tx>
            <c:strRef>
              <c:f>'Residuos '!$B$23</c:f>
              <c:strCache>
                <c:ptCount val="1"/>
              </c:strCache>
            </c:strRef>
          </c:tx>
          <c:cat>
            <c:strRef>
              <c:f>'Residuos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'!$C$23:$N$23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5-441F-AA89-322F98B21220}"/>
            </c:ext>
          </c:extLst>
        </c:ser>
        <c:ser>
          <c:idx val="3"/>
          <c:order val="3"/>
          <c:tx>
            <c:strRef>
              <c:f>residuos!#REF!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'Residuos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residuos!#REF!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5-441F-AA89-322F98B21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8516080"/>
        <c:axId val="-1084456288"/>
      </c:lineChart>
      <c:catAx>
        <c:axId val="-89851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PERIODO ANALIZADO</a:t>
                </a:r>
              </a:p>
            </c:rich>
          </c:tx>
          <c:layout>
            <c:manualLayout>
              <c:xMode val="edge"/>
              <c:yMode val="edge"/>
              <c:x val="0.41601120943248637"/>
              <c:y val="0.809940662891600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1084456288"/>
        <c:crosses val="autoZero"/>
        <c:auto val="1"/>
        <c:lblAlgn val="ctr"/>
        <c:lblOffset val="100"/>
        <c:noMultiLvlLbl val="0"/>
      </c:catAx>
      <c:valAx>
        <c:axId val="-1084456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CANTIDAD</a:t>
                </a:r>
                <a:r>
                  <a:rPr lang="en-US" baseline="0"/>
                  <a:t> DE RESIDUOS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7642993945162219E-2"/>
              <c:y val="0.382112923087423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898516080"/>
        <c:crosses val="autoZero"/>
        <c:crossBetween val="between"/>
      </c:valAx>
      <c:spPr>
        <a:solidFill>
          <a:schemeClr val="tx2"/>
        </a:solidFill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012188260702765"/>
          <c:y val="0.2590187544923489"/>
          <c:w val="0.19048897568575585"/>
          <c:h val="0.44691589605892162"/>
        </c:manualLayout>
      </c:layout>
      <c:overlay val="0"/>
      <c:spPr>
        <a:solidFill>
          <a:schemeClr val="tx1">
            <a:lumMod val="85000"/>
            <a:lumOff val="15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c:spPr>
      <c:txPr>
        <a:bodyPr/>
        <a:lstStyle/>
        <a:p>
          <a:pPr>
            <a:defRPr lang="es-ES"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/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252349</xdr:colOff>
      <xdr:row>46</xdr:row>
      <xdr:rowOff>0</xdr:rowOff>
    </xdr:from>
    <xdr:to>
      <xdr:col>14</xdr:col>
      <xdr:colOff>0</xdr:colOff>
      <xdr:row>71</xdr:row>
      <xdr:rowOff>54429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7</xdr:col>
      <xdr:colOff>174172</xdr:colOff>
      <xdr:row>70</xdr:row>
      <xdr:rowOff>152400</xdr:rowOff>
    </xdr:to>
    <xdr:graphicFrame macro="">
      <xdr:nvGraphicFramePr>
        <xdr:cNvPr id="3" name="1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27214</xdr:colOff>
      <xdr:row>0</xdr:row>
      <xdr:rowOff>0</xdr:rowOff>
    </xdr:from>
    <xdr:to>
      <xdr:col>1</xdr:col>
      <xdr:colOff>1333500</xdr:colOff>
      <xdr:row>2</xdr:row>
      <xdr:rowOff>107224</xdr:rowOff>
    </xdr:to>
    <xdr:pic>
      <xdr:nvPicPr>
        <xdr:cNvPr id="5" name="Imagen 3" descr="Logo CSJ RGB_0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0"/>
          <a:ext cx="1306286" cy="433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134470</xdr:rowOff>
    </xdr:from>
    <xdr:to>
      <xdr:col>9</xdr:col>
      <xdr:colOff>116018</xdr:colOff>
      <xdr:row>72</xdr:row>
      <xdr:rowOff>124225</xdr:rowOff>
    </xdr:to>
    <xdr:graphicFrame macro="">
      <xdr:nvGraphicFramePr>
        <xdr:cNvPr id="2" name="13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1034143</xdr:colOff>
      <xdr:row>0</xdr:row>
      <xdr:rowOff>54428</xdr:rowOff>
    </xdr:from>
    <xdr:to>
      <xdr:col>1</xdr:col>
      <xdr:colOff>2435679</xdr:colOff>
      <xdr:row>3</xdr:row>
      <xdr:rowOff>37297</xdr:rowOff>
    </xdr:to>
    <xdr:pic>
      <xdr:nvPicPr>
        <xdr:cNvPr id="3" name="Imagen 3" descr="Logo CSJ RGB_0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243" y="54428"/>
          <a:ext cx="1401536" cy="468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0.39547</cdr:x>
      <cdr:y>0.37447</cdr:y>
    </cdr:from>
    <cdr:to>
      <cdr:x>0.54044</cdr:x>
      <cdr:y>0.47003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355232" y="1630419"/>
          <a:ext cx="1229949" cy="416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1100" b="1">
              <a:solidFill>
                <a:sysClr val="window" lastClr="FFFFFF"/>
              </a:solidFill>
            </a:rPr>
            <a:t>TENDENCIA RECICLABLES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49479</xdr:colOff>
      <xdr:row>13</xdr:row>
      <xdr:rowOff>29689</xdr:rowOff>
    </xdr:from>
    <xdr:to>
      <xdr:col>5</xdr:col>
      <xdr:colOff>811479</xdr:colOff>
      <xdr:row>29</xdr:row>
      <xdr:rowOff>79169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0.30737</cdr:x>
      <cdr:y>0.45526</cdr:y>
    </cdr:from>
    <cdr:to>
      <cdr:x>0.41859</cdr:x>
      <cdr:y>0.55082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681903">
          <a:off x="2232589" y="1853495"/>
          <a:ext cx="807846" cy="389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O" sz="1100" b="1">
              <a:solidFill>
                <a:schemeClr val="bg1"/>
              </a:solidFill>
            </a:rPr>
            <a:t>TENDENCIA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500742</xdr:colOff>
      <xdr:row>39</xdr:row>
      <xdr:rowOff>21772</xdr:rowOff>
    </xdr:from>
    <xdr:to>
      <xdr:col>15</xdr:col>
      <xdr:colOff>0</xdr:colOff>
      <xdr:row>58</xdr:row>
      <xdr:rowOff>3958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38</xdr:row>
      <xdr:rowOff>163284</xdr:rowOff>
    </xdr:from>
    <xdr:to>
      <xdr:col>10</xdr:col>
      <xdr:colOff>689759</xdr:colOff>
      <xdr:row>66</xdr:row>
      <xdr:rowOff>43543</xdr:rowOff>
    </xdr:to>
    <xdr:graphicFrame macro="">
      <xdr:nvGraphicFramePr>
        <xdr:cNvPr id="4" name="1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666750</xdr:colOff>
      <xdr:row>0</xdr:row>
      <xdr:rowOff>0</xdr:rowOff>
    </xdr:from>
    <xdr:to>
      <xdr:col>3</xdr:col>
      <xdr:colOff>234723</xdr:colOff>
      <xdr:row>2</xdr:row>
      <xdr:rowOff>107224</xdr:rowOff>
    </xdr:to>
    <xdr:pic>
      <xdr:nvPicPr>
        <xdr:cNvPr id="5" name="Imagen 3" descr="Logo CSJ RGB_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1306286" cy="44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0.39123</cdr:x>
      <cdr:y>0.21044</cdr:y>
    </cdr:from>
    <cdr:to>
      <cdr:x>0.50245</cdr:x>
      <cdr:y>0.306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84213" y="959487"/>
          <a:ext cx="962083" cy="435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O" sz="1100" b="1">
              <a:solidFill>
                <a:schemeClr val="bg1"/>
              </a:solidFill>
            </a:rPr>
            <a:t>TENDENCIA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26</xdr:row>
      <xdr:rowOff>97971</xdr:rowOff>
    </xdr:from>
    <xdr:to>
      <xdr:col>6</xdr:col>
      <xdr:colOff>283028</xdr:colOff>
      <xdr:row>43</xdr:row>
      <xdr:rowOff>65314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30</xdr:row>
      <xdr:rowOff>0</xdr:rowOff>
    </xdr:from>
    <xdr:to>
      <xdr:col>4</xdr:col>
      <xdr:colOff>1930400</xdr:colOff>
      <xdr:row>48</xdr:row>
      <xdr:rowOff>127000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2438400</xdr:colOff>
      <xdr:row>30</xdr:row>
      <xdr:rowOff>12700</xdr:rowOff>
    </xdr:from>
    <xdr:to>
      <xdr:col>9</xdr:col>
      <xdr:colOff>901700</xdr:colOff>
      <xdr:row>48</xdr:row>
      <xdr:rowOff>139700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134470</xdr:rowOff>
    </xdr:from>
    <xdr:to>
      <xdr:col>9</xdr:col>
      <xdr:colOff>116018</xdr:colOff>
      <xdr:row>67</xdr:row>
      <xdr:rowOff>124225</xdr:rowOff>
    </xdr:to>
    <xdr:graphicFrame macro="">
      <xdr:nvGraphicFramePr>
        <xdr:cNvPr id="3" name="1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1034143</xdr:colOff>
      <xdr:row>0</xdr:row>
      <xdr:rowOff>54428</xdr:rowOff>
    </xdr:from>
    <xdr:to>
      <xdr:col>1</xdr:col>
      <xdr:colOff>2435679</xdr:colOff>
      <xdr:row>3</xdr:row>
      <xdr:rowOff>37297</xdr:rowOff>
    </xdr:to>
    <xdr:pic>
      <xdr:nvPicPr>
        <xdr:cNvPr id="5" name="Imagen 3" descr="Logo CSJ RGB_0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4" y="54428"/>
          <a:ext cx="1401536" cy="472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0.39547</cdr:x>
      <cdr:y>0.37447</cdr:y>
    </cdr:from>
    <cdr:to>
      <cdr:x>0.54044</cdr:x>
      <cdr:y>0.47003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355232" y="1630419"/>
          <a:ext cx="1229949" cy="416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1100" b="1">
              <a:solidFill>
                <a:sysClr val="window" lastClr="FFFFFF"/>
              </a:solidFill>
            </a:rPr>
            <a:t>TENDENCIA RECICLABLES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785308</xdr:colOff>
      <xdr:row>0</xdr:row>
      <xdr:rowOff>130866</xdr:rowOff>
    </xdr:from>
    <xdr:to>
      <xdr:col>1</xdr:col>
      <xdr:colOff>1228821</xdr:colOff>
      <xdr:row>0</xdr:row>
      <xdr:rowOff>866775</xdr:rowOff>
    </xdr:to>
    <xdr:pic>
      <xdr:nvPicPr>
        <xdr:cNvPr id="2" name="Imagen 3" descr="Logo CSJ RGB_01">
          <a:extLst>
            <a:ext uri="{FF2B5EF4-FFF2-40B4-BE49-F238E27FC236}">
              <a16:creationId xmlns:a16="http://schemas.microsoft.com/office/drawing/2014/main" id="{5B382074-CB61-4535-A753-1D79161D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308" y="130866"/>
          <a:ext cx="1986563" cy="735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G:\LAVALIN\2015\ADRIANA%20LUCIA%20VALENCIA%20OSPINA\15.%20PROYECTOS\ACTIVOS\3.%20OCENSA%20-%20101G08\2015\REGISTROS\ACUEDUCTO\1.%20NOVIEMBRE%20A%20ENER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file:///G:\ADRIANA%20LUCIA%20VALENCIA%20OSPINA\15.%20PROYECTOS\ACTIVOS\Dell\AppData\Roaming\Microsoft\8.%20REGISTROS\IMPRESIONES\Impresiones%20Calle%2035%20A&#241;o%202014.xlsx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file:///G:\ADRIANA%20LUCIA%20VALENCIA%20OSPINA\15.%20PROYECTOS\ACTIVOS\Dell\AppData\Roaming\Microsoft\REGISTROS\IMPRESIONES%20-%20ok\Impresiones%20Calle%2035%20A&#241;o%202013.xlsx" TargetMode="External"/><Relationship Id="rId7" Type="http://schemas.openxmlformats.org/officeDocument/2006/relationships/hyperlink" Target="file:///G:\ADRIANA%20LUCIA%20VALENCIA%20OSPINA\15.%20PROYECTOS\ACTIVOS\Dell\AppData\Roaming\Microsoft\8.%20REGISTROS\IMPRESIONES\Impresiones%20Calle%2035%20A&#241;o%202014.xlsx" TargetMode="External"/><Relationship Id="rId12" Type="http://schemas.openxmlformats.org/officeDocument/2006/relationships/hyperlink" Target="file:///G:\LAVALIN\2015\ADRIANA%20LUCIA%20VALENCIA%20OSPINA\15.%20PROYECTOS\ACTIVOS\3.%20OCENSA%20-%20101G08\2015\8.%20REGISTROS\IMPRESIONES\Impresiones%20Calle%2035%20A&#241;o%202014.xlsx" TargetMode="External"/><Relationship Id="rId2" Type="http://schemas.openxmlformats.org/officeDocument/2006/relationships/hyperlink" Target="file:///G:\ADRIANA%20LUCIA%20VALENCIA%20OSPINA\15.%20PROYECTOS\ACTIVOS\1.%20CORPORATIVO%20CALLE%2035\2014\8.%20REGISTROS\IMPRESIONES\Impresiones%20Calle%2035%20A&#241;o%202014.xlsx" TargetMode="External"/><Relationship Id="rId1" Type="http://schemas.openxmlformats.org/officeDocument/2006/relationships/hyperlink" Target="file:///G:\ADRIANA%20LUCIA%20VALENCIA%20OSPINA\15.%20PROYECTOS\ACTIVOS\Dell\AppData\Roaming\Microsoft\REGISTROS\IMPRESIONES\Impresiones%20Calle%2035%20A&#241;o%202013.xlsx" TargetMode="External"/><Relationship Id="rId6" Type="http://schemas.openxmlformats.org/officeDocument/2006/relationships/hyperlink" Target="file:///G:\ADRIANA%20LUCIA%20VALENCIA%20OSPINA\15.%20PROYECTOS\ACTIVOS\Dell\AppData\Roaming\Microsoft\8.%20REGISTROS\IMPRESIONES\Impresiones%20Calle%2035%20A&#241;o%202014.xlsx" TargetMode="External"/><Relationship Id="rId11" Type="http://schemas.openxmlformats.org/officeDocument/2006/relationships/hyperlink" Target="file:///G:\ADRIANA%20LUCIA%20VALENCIA%20OSPINA\15.%20PROYECTOS\ACTIVOS\1.%20CORPORATIVO%20CALLE%2035\2014\8.%20REGISTROS\IMPRESIONES\Impresiones%20Calle%2035%20A&#241;o%202014.xlsx" TargetMode="External"/><Relationship Id="rId5" Type="http://schemas.openxmlformats.org/officeDocument/2006/relationships/hyperlink" Target="file:///G:\LAVALIN\2015\ADRIANA%20LUCIA%20VALENCIA%20OSPINA\15.%20PROYECTOS\ACTIVOS\3.%20OCENSA%20-%20101G08\2015\REGISTROS\IMPRESIONES\1.%20ENERO.xlsx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file:///G:\ADRIANA%20LUCIA%20VALENCIA%20OSPINA\15.%20PROYECTOS\ACTIVOS\1.%20CORPORATIVO%20CALLE%2035\2014\8.%20REGISTROS\IMPRESIONES\Impresiones%20Calle%2035%20A&#241;o%202014.xlsx" TargetMode="External"/><Relationship Id="rId4" Type="http://schemas.openxmlformats.org/officeDocument/2006/relationships/hyperlink" Target="file:///G:\ADRIANA%20LUCIA%20VALENCIA%20OSPINA\15.%20PROYECTOS\ACTIVOS\1.%20CORPORATIVO%20CALLE%2035\2014\8.%20REGISTROS\IMPRESIONES\Impresiones%20Calle%2035%20A&#241;o%202014.xlsx" TargetMode="External"/><Relationship Id="rId9" Type="http://schemas.openxmlformats.org/officeDocument/2006/relationships/hyperlink" Target="file:///G:\ADRIANA%20LUCIA%20VALENCIA%20OSPINA\15.%20PROYECTOS\ACTIVOS\1.%20CORPORATIVO%20CALLE%2035\2014\8.%20REGISTROS\IMPRESIONES\Impresiones%20Calle%2035%20A&#241;o%202014.xlsx" TargetMode="External"/><Relationship Id="rId14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G:\LAVALIN\2015\ADRIANA%20LUCIA%20VALENCIA%20OSPINA\15.%20PROYECTOS\ACTIVOS\3.%20OCENSA%20-%20101G08\2015\REGISTROS\CONSUMO%20PAPEL\1.%20ENERO.pdf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G:\LAVALIN\2015\ADRIANA%20LUCIA%20VALENCIA%20OSPINA\15.%20PROYECTOS\ACTIVOS\3.%20OCENSA%20-%20101G08\2015\REGISTROS\RESIDUOS\1%20%2068AF-0007%20INV%20ENERO%202015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G:\LAVALIN\2015\ADRIANA%20LUCIA%20VALENCIA%20OSPINA\15.%20PROYECTOS\ACTIVOS\3.%20OCENSA%20-%20101G08\2015\REGISTROS\RESIDUOS\1%20%2068AF-0007%20INV%20ENERO%20201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S44"/>
  <sheetViews>
    <sheetView zoomScale="80" zoomScaleNormal="80" zoomScaleSheetLayoutView="25" zoomScalePageLayoutView="70" workbookViewId="0">
      <selection activeCell="N22" sqref="N22"/>
    </sheetView>
  </sheetViews>
  <sheetFormatPr baseColWidth="10" defaultRowHeight="12.75"/>
  <cols>
    <col min="1" max="1" width="1.5703125" customWidth="1"/>
    <col min="2" max="2" width="21.7109375" bestFit="1" customWidth="1"/>
    <col min="3" max="3" width="13.85546875" customWidth="1"/>
    <col min="4" max="4" width="36.7109375" hidden="1" customWidth="1"/>
    <col min="5" max="5" width="13.7109375" customWidth="1"/>
    <col min="6" max="6" width="12" customWidth="1"/>
    <col min="7" max="7" width="8.28515625" customWidth="1"/>
    <col min="8" max="9" width="13.7109375" customWidth="1"/>
    <col min="10" max="10" width="13" hidden="1" customWidth="1"/>
    <col min="11" max="11" width="13.7109375" customWidth="1"/>
    <col min="12" max="12" width="16.28515625" customWidth="1"/>
    <col min="13" max="13" width="9" customWidth="1"/>
    <col min="14" max="14" width="13.5703125" customWidth="1"/>
    <col min="16" max="16" width="11.5703125" bestFit="1" customWidth="1"/>
    <col min="222" max="222" width="1.5703125" customWidth="1"/>
    <col min="223" max="223" width="21.7109375" bestFit="1" customWidth="1"/>
    <col min="224" max="224" width="13.85546875" customWidth="1"/>
    <col min="225" max="225" width="14.7109375" bestFit="1" customWidth="1"/>
    <col min="226" max="226" width="15.28515625" customWidth="1"/>
    <col min="227" max="227" width="12" customWidth="1"/>
    <col min="228" max="228" width="8.28515625" customWidth="1"/>
    <col min="229" max="230" width="13.7109375" customWidth="1"/>
    <col min="231" max="231" width="11.5703125" customWidth="1"/>
    <col min="232" max="232" width="15.5703125" customWidth="1"/>
    <col min="233" max="233" width="16.28515625" customWidth="1"/>
    <col min="234" max="234" width="9" customWidth="1"/>
    <col min="235" max="235" width="13.5703125" customWidth="1"/>
    <col min="236" max="236" width="13.7109375" customWidth="1"/>
    <col min="237" max="237" width="12.42578125" bestFit="1" customWidth="1"/>
    <col min="238" max="238" width="15.28515625" customWidth="1"/>
    <col min="239" max="239" width="12.85546875" customWidth="1"/>
    <col min="240" max="240" width="7" customWidth="1"/>
    <col min="241" max="241" width="13.140625" customWidth="1"/>
    <col min="242" max="242" width="13" customWidth="1"/>
    <col min="244" max="244" width="15.42578125" customWidth="1"/>
    <col min="245" max="245" width="13.42578125" customWidth="1"/>
    <col min="246" max="246" width="7.28515625" customWidth="1"/>
    <col min="247" max="247" width="13.5703125" customWidth="1"/>
    <col min="248" max="248" width="13.140625" customWidth="1"/>
    <col min="249" max="249" width="11.7109375" customWidth="1"/>
    <col min="250" max="250" width="15.5703125" customWidth="1"/>
    <col min="251" max="251" width="11.7109375" customWidth="1"/>
    <col min="252" max="252" width="7.5703125" customWidth="1"/>
    <col min="253" max="253" width="13.7109375" customWidth="1"/>
    <col min="254" max="254" width="13.42578125" bestFit="1" customWidth="1"/>
    <col min="255" max="255" width="11" customWidth="1"/>
    <col min="256" max="256" width="16.85546875" customWidth="1"/>
    <col min="257" max="257" width="12.140625" customWidth="1"/>
    <col min="258" max="258" width="7.7109375" customWidth="1"/>
    <col min="259" max="259" width="14.7109375" customWidth="1"/>
    <col min="260" max="260" width="13.140625" customWidth="1"/>
    <col min="261" max="261" width="12.7109375" customWidth="1"/>
    <col min="262" max="262" width="16.140625" customWidth="1"/>
    <col min="263" max="263" width="11.140625" customWidth="1"/>
    <col min="264" max="264" width="9.42578125" customWidth="1"/>
    <col min="265" max="265" width="13.140625" customWidth="1"/>
    <col min="266" max="266" width="21.5703125" customWidth="1"/>
    <col min="267" max="267" width="16.140625" customWidth="1"/>
    <col min="478" max="478" width="1.5703125" customWidth="1"/>
    <col min="479" max="479" width="21.7109375" bestFit="1" customWidth="1"/>
    <col min="480" max="480" width="13.85546875" customWidth="1"/>
    <col min="481" max="481" width="14.7109375" bestFit="1" customWidth="1"/>
    <col min="482" max="482" width="15.28515625" customWidth="1"/>
    <col min="483" max="483" width="12" customWidth="1"/>
    <col min="484" max="484" width="8.28515625" customWidth="1"/>
    <col min="485" max="486" width="13.7109375" customWidth="1"/>
    <col min="487" max="487" width="11.5703125" customWidth="1"/>
    <col min="488" max="488" width="15.5703125" customWidth="1"/>
    <col min="489" max="489" width="16.28515625" customWidth="1"/>
    <col min="490" max="490" width="9" customWidth="1"/>
    <col min="491" max="491" width="13.5703125" customWidth="1"/>
    <col min="492" max="492" width="13.7109375" customWidth="1"/>
    <col min="493" max="493" width="12.42578125" bestFit="1" customWidth="1"/>
    <col min="494" max="494" width="15.28515625" customWidth="1"/>
    <col min="495" max="495" width="12.85546875" customWidth="1"/>
    <col min="496" max="496" width="7" customWidth="1"/>
    <col min="497" max="497" width="13.140625" customWidth="1"/>
    <col min="498" max="498" width="13" customWidth="1"/>
    <col min="500" max="500" width="15.42578125" customWidth="1"/>
    <col min="501" max="501" width="13.42578125" customWidth="1"/>
    <col min="502" max="502" width="7.28515625" customWidth="1"/>
    <col min="503" max="503" width="13.5703125" customWidth="1"/>
    <col min="504" max="504" width="13.140625" customWidth="1"/>
    <col min="505" max="505" width="11.7109375" customWidth="1"/>
    <col min="506" max="506" width="15.5703125" customWidth="1"/>
    <col min="507" max="507" width="11.7109375" customWidth="1"/>
    <col min="508" max="508" width="7.5703125" customWidth="1"/>
    <col min="509" max="509" width="13.7109375" customWidth="1"/>
    <col min="510" max="510" width="13.42578125" bestFit="1" customWidth="1"/>
    <col min="511" max="511" width="11" customWidth="1"/>
    <col min="512" max="512" width="16.85546875" customWidth="1"/>
    <col min="513" max="513" width="12.140625" customWidth="1"/>
    <col min="514" max="514" width="7.7109375" customWidth="1"/>
    <col min="515" max="515" width="14.7109375" customWidth="1"/>
    <col min="516" max="516" width="13.140625" customWidth="1"/>
    <col min="517" max="517" width="12.7109375" customWidth="1"/>
    <col min="518" max="518" width="16.140625" customWidth="1"/>
    <col min="519" max="519" width="11.140625" customWidth="1"/>
    <col min="520" max="520" width="9.42578125" customWidth="1"/>
    <col min="521" max="521" width="13.140625" customWidth="1"/>
    <col min="522" max="522" width="21.5703125" customWidth="1"/>
    <col min="523" max="523" width="16.140625" customWidth="1"/>
    <col min="734" max="734" width="1.5703125" customWidth="1"/>
    <col min="735" max="735" width="21.7109375" bestFit="1" customWidth="1"/>
    <col min="736" max="736" width="13.85546875" customWidth="1"/>
    <col min="737" max="737" width="14.7109375" bestFit="1" customWidth="1"/>
    <col min="738" max="738" width="15.28515625" customWidth="1"/>
    <col min="739" max="739" width="12" customWidth="1"/>
    <col min="740" max="740" width="8.28515625" customWidth="1"/>
    <col min="741" max="742" width="13.7109375" customWidth="1"/>
    <col min="743" max="743" width="11.5703125" customWidth="1"/>
    <col min="744" max="744" width="15.5703125" customWidth="1"/>
    <col min="745" max="745" width="16.28515625" customWidth="1"/>
    <col min="746" max="746" width="9" customWidth="1"/>
    <col min="747" max="747" width="13.5703125" customWidth="1"/>
    <col min="748" max="748" width="13.7109375" customWidth="1"/>
    <col min="749" max="749" width="12.42578125" bestFit="1" customWidth="1"/>
    <col min="750" max="750" width="15.28515625" customWidth="1"/>
    <col min="751" max="751" width="12.85546875" customWidth="1"/>
    <col min="752" max="752" width="7" customWidth="1"/>
    <col min="753" max="753" width="13.140625" customWidth="1"/>
    <col min="754" max="754" width="13" customWidth="1"/>
    <col min="756" max="756" width="15.42578125" customWidth="1"/>
    <col min="757" max="757" width="13.42578125" customWidth="1"/>
    <col min="758" max="758" width="7.28515625" customWidth="1"/>
    <col min="759" max="759" width="13.5703125" customWidth="1"/>
    <col min="760" max="760" width="13.140625" customWidth="1"/>
    <col min="761" max="761" width="11.7109375" customWidth="1"/>
    <col min="762" max="762" width="15.5703125" customWidth="1"/>
    <col min="763" max="763" width="11.7109375" customWidth="1"/>
    <col min="764" max="764" width="7.5703125" customWidth="1"/>
    <col min="765" max="765" width="13.7109375" customWidth="1"/>
    <col min="766" max="766" width="13.42578125" bestFit="1" customWidth="1"/>
    <col min="767" max="767" width="11" customWidth="1"/>
    <col min="768" max="768" width="16.85546875" customWidth="1"/>
    <col min="769" max="769" width="12.140625" customWidth="1"/>
    <col min="770" max="770" width="7.7109375" customWidth="1"/>
    <col min="771" max="771" width="14.7109375" customWidth="1"/>
    <col min="772" max="772" width="13.140625" customWidth="1"/>
    <col min="773" max="773" width="12.7109375" customWidth="1"/>
    <col min="774" max="774" width="16.140625" customWidth="1"/>
    <col min="775" max="775" width="11.140625" customWidth="1"/>
    <col min="776" max="776" width="9.42578125" customWidth="1"/>
    <col min="777" max="777" width="13.140625" customWidth="1"/>
    <col min="778" max="778" width="21.5703125" customWidth="1"/>
    <col min="779" max="779" width="16.140625" customWidth="1"/>
    <col min="990" max="990" width="1.5703125" customWidth="1"/>
    <col min="991" max="991" width="21.7109375" bestFit="1" customWidth="1"/>
    <col min="992" max="992" width="13.85546875" customWidth="1"/>
    <col min="993" max="993" width="14.7109375" bestFit="1" customWidth="1"/>
    <col min="994" max="994" width="15.28515625" customWidth="1"/>
    <col min="995" max="995" width="12" customWidth="1"/>
    <col min="996" max="996" width="8.28515625" customWidth="1"/>
    <col min="997" max="998" width="13.7109375" customWidth="1"/>
    <col min="999" max="999" width="11.5703125" customWidth="1"/>
    <col min="1000" max="1000" width="15.5703125" customWidth="1"/>
    <col min="1001" max="1001" width="16.28515625" customWidth="1"/>
    <col min="1002" max="1002" width="9" customWidth="1"/>
    <col min="1003" max="1003" width="13.5703125" customWidth="1"/>
    <col min="1004" max="1004" width="13.7109375" customWidth="1"/>
    <col min="1005" max="1005" width="12.42578125" bestFit="1" customWidth="1"/>
    <col min="1006" max="1006" width="15.28515625" customWidth="1"/>
    <col min="1007" max="1007" width="12.85546875" customWidth="1"/>
    <col min="1008" max="1008" width="7" customWidth="1"/>
    <col min="1009" max="1009" width="13.140625" customWidth="1"/>
    <col min="1010" max="1010" width="13" customWidth="1"/>
    <col min="1012" max="1012" width="15.42578125" customWidth="1"/>
    <col min="1013" max="1013" width="13.42578125" customWidth="1"/>
    <col min="1014" max="1014" width="7.28515625" customWidth="1"/>
    <col min="1015" max="1015" width="13.5703125" customWidth="1"/>
    <col min="1016" max="1016" width="13.140625" customWidth="1"/>
    <col min="1017" max="1017" width="11.7109375" customWidth="1"/>
    <col min="1018" max="1018" width="15.5703125" customWidth="1"/>
    <col min="1019" max="1019" width="11.7109375" customWidth="1"/>
    <col min="1020" max="1020" width="7.5703125" customWidth="1"/>
    <col min="1021" max="1021" width="13.7109375" customWidth="1"/>
    <col min="1022" max="1022" width="13.42578125" bestFit="1" customWidth="1"/>
    <col min="1023" max="1023" width="11" customWidth="1"/>
    <col min="1024" max="1024" width="16.85546875" customWidth="1"/>
    <col min="1025" max="1025" width="12.140625" customWidth="1"/>
    <col min="1026" max="1026" width="7.7109375" customWidth="1"/>
    <col min="1027" max="1027" width="14.7109375" customWidth="1"/>
    <col min="1028" max="1028" width="13.140625" customWidth="1"/>
    <col min="1029" max="1029" width="12.7109375" customWidth="1"/>
    <col min="1030" max="1030" width="16.140625" customWidth="1"/>
    <col min="1031" max="1031" width="11.140625" customWidth="1"/>
    <col min="1032" max="1032" width="9.42578125" customWidth="1"/>
    <col min="1033" max="1033" width="13.140625" customWidth="1"/>
    <col min="1034" max="1034" width="21.5703125" customWidth="1"/>
    <col min="1035" max="1035" width="16.140625" customWidth="1"/>
    <col min="1246" max="1246" width="1.5703125" customWidth="1"/>
    <col min="1247" max="1247" width="21.7109375" bestFit="1" customWidth="1"/>
    <col min="1248" max="1248" width="13.85546875" customWidth="1"/>
    <col min="1249" max="1249" width="14.7109375" bestFit="1" customWidth="1"/>
    <col min="1250" max="1250" width="15.28515625" customWidth="1"/>
    <col min="1251" max="1251" width="12" customWidth="1"/>
    <col min="1252" max="1252" width="8.28515625" customWidth="1"/>
    <col min="1253" max="1254" width="13.7109375" customWidth="1"/>
    <col min="1255" max="1255" width="11.5703125" customWidth="1"/>
    <col min="1256" max="1256" width="15.5703125" customWidth="1"/>
    <col min="1257" max="1257" width="16.28515625" customWidth="1"/>
    <col min="1258" max="1258" width="9" customWidth="1"/>
    <col min="1259" max="1259" width="13.5703125" customWidth="1"/>
    <col min="1260" max="1260" width="13.7109375" customWidth="1"/>
    <col min="1261" max="1261" width="12.42578125" bestFit="1" customWidth="1"/>
    <col min="1262" max="1262" width="15.28515625" customWidth="1"/>
    <col min="1263" max="1263" width="12.85546875" customWidth="1"/>
    <col min="1264" max="1264" width="7" customWidth="1"/>
    <col min="1265" max="1265" width="13.140625" customWidth="1"/>
    <col min="1266" max="1266" width="13" customWidth="1"/>
    <col min="1268" max="1268" width="15.42578125" customWidth="1"/>
    <col min="1269" max="1269" width="13.42578125" customWidth="1"/>
    <col min="1270" max="1270" width="7.28515625" customWidth="1"/>
    <col min="1271" max="1271" width="13.5703125" customWidth="1"/>
    <col min="1272" max="1272" width="13.140625" customWidth="1"/>
    <col min="1273" max="1273" width="11.7109375" customWidth="1"/>
    <col min="1274" max="1274" width="15.5703125" customWidth="1"/>
    <col min="1275" max="1275" width="11.7109375" customWidth="1"/>
    <col min="1276" max="1276" width="7.5703125" customWidth="1"/>
    <col min="1277" max="1277" width="13.7109375" customWidth="1"/>
    <col min="1278" max="1278" width="13.42578125" bestFit="1" customWidth="1"/>
    <col min="1279" max="1279" width="11" customWidth="1"/>
    <col min="1280" max="1280" width="16.85546875" customWidth="1"/>
    <col min="1281" max="1281" width="12.140625" customWidth="1"/>
    <col min="1282" max="1282" width="7.7109375" customWidth="1"/>
    <col min="1283" max="1283" width="14.7109375" customWidth="1"/>
    <col min="1284" max="1284" width="13.140625" customWidth="1"/>
    <col min="1285" max="1285" width="12.7109375" customWidth="1"/>
    <col min="1286" max="1286" width="16.140625" customWidth="1"/>
    <col min="1287" max="1287" width="11.140625" customWidth="1"/>
    <col min="1288" max="1288" width="9.42578125" customWidth="1"/>
    <col min="1289" max="1289" width="13.140625" customWidth="1"/>
    <col min="1290" max="1290" width="21.5703125" customWidth="1"/>
    <col min="1291" max="1291" width="16.140625" customWidth="1"/>
    <col min="1502" max="1502" width="1.5703125" customWidth="1"/>
    <col min="1503" max="1503" width="21.7109375" bestFit="1" customWidth="1"/>
    <col min="1504" max="1504" width="13.85546875" customWidth="1"/>
    <col min="1505" max="1505" width="14.7109375" bestFit="1" customWidth="1"/>
    <col min="1506" max="1506" width="15.28515625" customWidth="1"/>
    <col min="1507" max="1507" width="12" customWidth="1"/>
    <col min="1508" max="1508" width="8.28515625" customWidth="1"/>
    <col min="1509" max="1510" width="13.7109375" customWidth="1"/>
    <col min="1511" max="1511" width="11.5703125" customWidth="1"/>
    <col min="1512" max="1512" width="15.5703125" customWidth="1"/>
    <col min="1513" max="1513" width="16.28515625" customWidth="1"/>
    <col min="1514" max="1514" width="9" customWidth="1"/>
    <col min="1515" max="1515" width="13.5703125" customWidth="1"/>
    <col min="1516" max="1516" width="13.7109375" customWidth="1"/>
    <col min="1517" max="1517" width="12.42578125" bestFit="1" customWidth="1"/>
    <col min="1518" max="1518" width="15.28515625" customWidth="1"/>
    <col min="1519" max="1519" width="12.85546875" customWidth="1"/>
    <col min="1520" max="1520" width="7" customWidth="1"/>
    <col min="1521" max="1521" width="13.140625" customWidth="1"/>
    <col min="1522" max="1522" width="13" customWidth="1"/>
    <col min="1524" max="1524" width="15.42578125" customWidth="1"/>
    <col min="1525" max="1525" width="13.42578125" customWidth="1"/>
    <col min="1526" max="1526" width="7.28515625" customWidth="1"/>
    <col min="1527" max="1527" width="13.5703125" customWidth="1"/>
    <col min="1528" max="1528" width="13.140625" customWidth="1"/>
    <col min="1529" max="1529" width="11.7109375" customWidth="1"/>
    <col min="1530" max="1530" width="15.5703125" customWidth="1"/>
    <col min="1531" max="1531" width="11.7109375" customWidth="1"/>
    <col min="1532" max="1532" width="7.5703125" customWidth="1"/>
    <col min="1533" max="1533" width="13.7109375" customWidth="1"/>
    <col min="1534" max="1534" width="13.42578125" bestFit="1" customWidth="1"/>
    <col min="1535" max="1535" width="11" customWidth="1"/>
    <col min="1536" max="1536" width="16.85546875" customWidth="1"/>
    <col min="1537" max="1537" width="12.140625" customWidth="1"/>
    <col min="1538" max="1538" width="7.7109375" customWidth="1"/>
    <col min="1539" max="1539" width="14.7109375" customWidth="1"/>
    <col min="1540" max="1540" width="13.140625" customWidth="1"/>
    <col min="1541" max="1541" width="12.7109375" customWidth="1"/>
    <col min="1542" max="1542" width="16.140625" customWidth="1"/>
    <col min="1543" max="1543" width="11.140625" customWidth="1"/>
    <col min="1544" max="1544" width="9.42578125" customWidth="1"/>
    <col min="1545" max="1545" width="13.140625" customWidth="1"/>
    <col min="1546" max="1546" width="21.5703125" customWidth="1"/>
    <col min="1547" max="1547" width="16.140625" customWidth="1"/>
    <col min="1758" max="1758" width="1.5703125" customWidth="1"/>
    <col min="1759" max="1759" width="21.7109375" bestFit="1" customWidth="1"/>
    <col min="1760" max="1760" width="13.85546875" customWidth="1"/>
    <col min="1761" max="1761" width="14.7109375" bestFit="1" customWidth="1"/>
    <col min="1762" max="1762" width="15.28515625" customWidth="1"/>
    <col min="1763" max="1763" width="12" customWidth="1"/>
    <col min="1764" max="1764" width="8.28515625" customWidth="1"/>
    <col min="1765" max="1766" width="13.7109375" customWidth="1"/>
    <col min="1767" max="1767" width="11.5703125" customWidth="1"/>
    <col min="1768" max="1768" width="15.5703125" customWidth="1"/>
    <col min="1769" max="1769" width="16.28515625" customWidth="1"/>
    <col min="1770" max="1770" width="9" customWidth="1"/>
    <col min="1771" max="1771" width="13.5703125" customWidth="1"/>
    <col min="1772" max="1772" width="13.7109375" customWidth="1"/>
    <col min="1773" max="1773" width="12.42578125" bestFit="1" customWidth="1"/>
    <col min="1774" max="1774" width="15.28515625" customWidth="1"/>
    <col min="1775" max="1775" width="12.85546875" customWidth="1"/>
    <col min="1776" max="1776" width="7" customWidth="1"/>
    <col min="1777" max="1777" width="13.140625" customWidth="1"/>
    <col min="1778" max="1778" width="13" customWidth="1"/>
    <col min="1780" max="1780" width="15.42578125" customWidth="1"/>
    <col min="1781" max="1781" width="13.42578125" customWidth="1"/>
    <col min="1782" max="1782" width="7.28515625" customWidth="1"/>
    <col min="1783" max="1783" width="13.5703125" customWidth="1"/>
    <col min="1784" max="1784" width="13.140625" customWidth="1"/>
    <col min="1785" max="1785" width="11.7109375" customWidth="1"/>
    <col min="1786" max="1786" width="15.5703125" customWidth="1"/>
    <col min="1787" max="1787" width="11.7109375" customWidth="1"/>
    <col min="1788" max="1788" width="7.5703125" customWidth="1"/>
    <col min="1789" max="1789" width="13.7109375" customWidth="1"/>
    <col min="1790" max="1790" width="13.42578125" bestFit="1" customWidth="1"/>
    <col min="1791" max="1791" width="11" customWidth="1"/>
    <col min="1792" max="1792" width="16.85546875" customWidth="1"/>
    <col min="1793" max="1793" width="12.140625" customWidth="1"/>
    <col min="1794" max="1794" width="7.7109375" customWidth="1"/>
    <col min="1795" max="1795" width="14.7109375" customWidth="1"/>
    <col min="1796" max="1796" width="13.140625" customWidth="1"/>
    <col min="1797" max="1797" width="12.7109375" customWidth="1"/>
    <col min="1798" max="1798" width="16.140625" customWidth="1"/>
    <col min="1799" max="1799" width="11.140625" customWidth="1"/>
    <col min="1800" max="1800" width="9.42578125" customWidth="1"/>
    <col min="1801" max="1801" width="13.140625" customWidth="1"/>
    <col min="1802" max="1802" width="21.5703125" customWidth="1"/>
    <col min="1803" max="1803" width="16.140625" customWidth="1"/>
    <col min="2014" max="2014" width="1.5703125" customWidth="1"/>
    <col min="2015" max="2015" width="21.7109375" bestFit="1" customWidth="1"/>
    <col min="2016" max="2016" width="13.85546875" customWidth="1"/>
    <col min="2017" max="2017" width="14.7109375" bestFit="1" customWidth="1"/>
    <col min="2018" max="2018" width="15.28515625" customWidth="1"/>
    <col min="2019" max="2019" width="12" customWidth="1"/>
    <col min="2020" max="2020" width="8.28515625" customWidth="1"/>
    <col min="2021" max="2022" width="13.7109375" customWidth="1"/>
    <col min="2023" max="2023" width="11.5703125" customWidth="1"/>
    <col min="2024" max="2024" width="15.5703125" customWidth="1"/>
    <col min="2025" max="2025" width="16.28515625" customWidth="1"/>
    <col min="2026" max="2026" width="9" customWidth="1"/>
    <col min="2027" max="2027" width="13.5703125" customWidth="1"/>
    <col min="2028" max="2028" width="13.7109375" customWidth="1"/>
    <col min="2029" max="2029" width="12.42578125" bestFit="1" customWidth="1"/>
    <col min="2030" max="2030" width="15.28515625" customWidth="1"/>
    <col min="2031" max="2031" width="12.85546875" customWidth="1"/>
    <col min="2032" max="2032" width="7" customWidth="1"/>
    <col min="2033" max="2033" width="13.140625" customWidth="1"/>
    <col min="2034" max="2034" width="13" customWidth="1"/>
    <col min="2036" max="2036" width="15.42578125" customWidth="1"/>
    <col min="2037" max="2037" width="13.42578125" customWidth="1"/>
    <col min="2038" max="2038" width="7.28515625" customWidth="1"/>
    <col min="2039" max="2039" width="13.5703125" customWidth="1"/>
    <col min="2040" max="2040" width="13.140625" customWidth="1"/>
    <col min="2041" max="2041" width="11.7109375" customWidth="1"/>
    <col min="2042" max="2042" width="15.5703125" customWidth="1"/>
    <col min="2043" max="2043" width="11.7109375" customWidth="1"/>
    <col min="2044" max="2044" width="7.5703125" customWidth="1"/>
    <col min="2045" max="2045" width="13.7109375" customWidth="1"/>
    <col min="2046" max="2046" width="13.42578125" bestFit="1" customWidth="1"/>
    <col min="2047" max="2047" width="11" customWidth="1"/>
    <col min="2048" max="2048" width="16.85546875" customWidth="1"/>
    <col min="2049" max="2049" width="12.140625" customWidth="1"/>
    <col min="2050" max="2050" width="7.7109375" customWidth="1"/>
    <col min="2051" max="2051" width="14.7109375" customWidth="1"/>
    <col min="2052" max="2052" width="13.140625" customWidth="1"/>
    <col min="2053" max="2053" width="12.7109375" customWidth="1"/>
    <col min="2054" max="2054" width="16.140625" customWidth="1"/>
    <col min="2055" max="2055" width="11.140625" customWidth="1"/>
    <col min="2056" max="2056" width="9.42578125" customWidth="1"/>
    <col min="2057" max="2057" width="13.140625" customWidth="1"/>
    <col min="2058" max="2058" width="21.5703125" customWidth="1"/>
    <col min="2059" max="2059" width="16.140625" customWidth="1"/>
    <col min="2270" max="2270" width="1.5703125" customWidth="1"/>
    <col min="2271" max="2271" width="21.7109375" bestFit="1" customWidth="1"/>
    <col min="2272" max="2272" width="13.85546875" customWidth="1"/>
    <col min="2273" max="2273" width="14.7109375" bestFit="1" customWidth="1"/>
    <col min="2274" max="2274" width="15.28515625" customWidth="1"/>
    <col min="2275" max="2275" width="12" customWidth="1"/>
    <col min="2276" max="2276" width="8.28515625" customWidth="1"/>
    <col min="2277" max="2278" width="13.7109375" customWidth="1"/>
    <col min="2279" max="2279" width="11.5703125" customWidth="1"/>
    <col min="2280" max="2280" width="15.5703125" customWidth="1"/>
    <col min="2281" max="2281" width="16.28515625" customWidth="1"/>
    <col min="2282" max="2282" width="9" customWidth="1"/>
    <col min="2283" max="2283" width="13.5703125" customWidth="1"/>
    <col min="2284" max="2284" width="13.7109375" customWidth="1"/>
    <col min="2285" max="2285" width="12.42578125" bestFit="1" customWidth="1"/>
    <col min="2286" max="2286" width="15.28515625" customWidth="1"/>
    <col min="2287" max="2287" width="12.85546875" customWidth="1"/>
    <col min="2288" max="2288" width="7" customWidth="1"/>
    <col min="2289" max="2289" width="13.140625" customWidth="1"/>
    <col min="2290" max="2290" width="13" customWidth="1"/>
    <col min="2292" max="2292" width="15.42578125" customWidth="1"/>
    <col min="2293" max="2293" width="13.42578125" customWidth="1"/>
    <col min="2294" max="2294" width="7.28515625" customWidth="1"/>
    <col min="2295" max="2295" width="13.5703125" customWidth="1"/>
    <col min="2296" max="2296" width="13.140625" customWidth="1"/>
    <col min="2297" max="2297" width="11.7109375" customWidth="1"/>
    <col min="2298" max="2298" width="15.5703125" customWidth="1"/>
    <col min="2299" max="2299" width="11.7109375" customWidth="1"/>
    <col min="2300" max="2300" width="7.5703125" customWidth="1"/>
    <col min="2301" max="2301" width="13.7109375" customWidth="1"/>
    <col min="2302" max="2302" width="13.42578125" bestFit="1" customWidth="1"/>
    <col min="2303" max="2303" width="11" customWidth="1"/>
    <col min="2304" max="2304" width="16.85546875" customWidth="1"/>
    <col min="2305" max="2305" width="12.140625" customWidth="1"/>
    <col min="2306" max="2306" width="7.7109375" customWidth="1"/>
    <col min="2307" max="2307" width="14.7109375" customWidth="1"/>
    <col min="2308" max="2308" width="13.140625" customWidth="1"/>
    <col min="2309" max="2309" width="12.7109375" customWidth="1"/>
    <col min="2310" max="2310" width="16.140625" customWidth="1"/>
    <col min="2311" max="2311" width="11.140625" customWidth="1"/>
    <col min="2312" max="2312" width="9.42578125" customWidth="1"/>
    <col min="2313" max="2313" width="13.140625" customWidth="1"/>
    <col min="2314" max="2314" width="21.5703125" customWidth="1"/>
    <col min="2315" max="2315" width="16.140625" customWidth="1"/>
    <col min="2526" max="2526" width="1.5703125" customWidth="1"/>
    <col min="2527" max="2527" width="21.7109375" bestFit="1" customWidth="1"/>
    <col min="2528" max="2528" width="13.85546875" customWidth="1"/>
    <col min="2529" max="2529" width="14.7109375" bestFit="1" customWidth="1"/>
    <col min="2530" max="2530" width="15.28515625" customWidth="1"/>
    <col min="2531" max="2531" width="12" customWidth="1"/>
    <col min="2532" max="2532" width="8.28515625" customWidth="1"/>
    <col min="2533" max="2534" width="13.7109375" customWidth="1"/>
    <col min="2535" max="2535" width="11.5703125" customWidth="1"/>
    <col min="2536" max="2536" width="15.5703125" customWidth="1"/>
    <col min="2537" max="2537" width="16.28515625" customWidth="1"/>
    <col min="2538" max="2538" width="9" customWidth="1"/>
    <col min="2539" max="2539" width="13.5703125" customWidth="1"/>
    <col min="2540" max="2540" width="13.7109375" customWidth="1"/>
    <col min="2541" max="2541" width="12.42578125" bestFit="1" customWidth="1"/>
    <col min="2542" max="2542" width="15.28515625" customWidth="1"/>
    <col min="2543" max="2543" width="12.85546875" customWidth="1"/>
    <col min="2544" max="2544" width="7" customWidth="1"/>
    <col min="2545" max="2545" width="13.140625" customWidth="1"/>
    <col min="2546" max="2546" width="13" customWidth="1"/>
    <col min="2548" max="2548" width="15.42578125" customWidth="1"/>
    <col min="2549" max="2549" width="13.42578125" customWidth="1"/>
    <col min="2550" max="2550" width="7.28515625" customWidth="1"/>
    <col min="2551" max="2551" width="13.5703125" customWidth="1"/>
    <col min="2552" max="2552" width="13.140625" customWidth="1"/>
    <col min="2553" max="2553" width="11.7109375" customWidth="1"/>
    <col min="2554" max="2554" width="15.5703125" customWidth="1"/>
    <col min="2555" max="2555" width="11.7109375" customWidth="1"/>
    <col min="2556" max="2556" width="7.5703125" customWidth="1"/>
    <col min="2557" max="2557" width="13.7109375" customWidth="1"/>
    <col min="2558" max="2558" width="13.42578125" bestFit="1" customWidth="1"/>
    <col min="2559" max="2559" width="11" customWidth="1"/>
    <col min="2560" max="2560" width="16.85546875" customWidth="1"/>
    <col min="2561" max="2561" width="12.140625" customWidth="1"/>
    <col min="2562" max="2562" width="7.7109375" customWidth="1"/>
    <col min="2563" max="2563" width="14.7109375" customWidth="1"/>
    <col min="2564" max="2564" width="13.140625" customWidth="1"/>
    <col min="2565" max="2565" width="12.7109375" customWidth="1"/>
    <col min="2566" max="2566" width="16.140625" customWidth="1"/>
    <col min="2567" max="2567" width="11.140625" customWidth="1"/>
    <col min="2568" max="2568" width="9.42578125" customWidth="1"/>
    <col min="2569" max="2569" width="13.140625" customWidth="1"/>
    <col min="2570" max="2570" width="21.5703125" customWidth="1"/>
    <col min="2571" max="2571" width="16.140625" customWidth="1"/>
    <col min="2782" max="2782" width="1.5703125" customWidth="1"/>
    <col min="2783" max="2783" width="21.7109375" bestFit="1" customWidth="1"/>
    <col min="2784" max="2784" width="13.85546875" customWidth="1"/>
    <col min="2785" max="2785" width="14.7109375" bestFit="1" customWidth="1"/>
    <col min="2786" max="2786" width="15.28515625" customWidth="1"/>
    <col min="2787" max="2787" width="12" customWidth="1"/>
    <col min="2788" max="2788" width="8.28515625" customWidth="1"/>
    <col min="2789" max="2790" width="13.7109375" customWidth="1"/>
    <col min="2791" max="2791" width="11.5703125" customWidth="1"/>
    <col min="2792" max="2792" width="15.5703125" customWidth="1"/>
    <col min="2793" max="2793" width="16.28515625" customWidth="1"/>
    <col min="2794" max="2794" width="9" customWidth="1"/>
    <col min="2795" max="2795" width="13.5703125" customWidth="1"/>
    <col min="2796" max="2796" width="13.7109375" customWidth="1"/>
    <col min="2797" max="2797" width="12.42578125" bestFit="1" customWidth="1"/>
    <col min="2798" max="2798" width="15.28515625" customWidth="1"/>
    <col min="2799" max="2799" width="12.85546875" customWidth="1"/>
    <col min="2800" max="2800" width="7" customWidth="1"/>
    <col min="2801" max="2801" width="13.140625" customWidth="1"/>
    <col min="2802" max="2802" width="13" customWidth="1"/>
    <col min="2804" max="2804" width="15.42578125" customWidth="1"/>
    <col min="2805" max="2805" width="13.42578125" customWidth="1"/>
    <col min="2806" max="2806" width="7.28515625" customWidth="1"/>
    <col min="2807" max="2807" width="13.5703125" customWidth="1"/>
    <col min="2808" max="2808" width="13.140625" customWidth="1"/>
    <col min="2809" max="2809" width="11.7109375" customWidth="1"/>
    <col min="2810" max="2810" width="15.5703125" customWidth="1"/>
    <col min="2811" max="2811" width="11.7109375" customWidth="1"/>
    <col min="2812" max="2812" width="7.5703125" customWidth="1"/>
    <col min="2813" max="2813" width="13.7109375" customWidth="1"/>
    <col min="2814" max="2814" width="13.42578125" bestFit="1" customWidth="1"/>
    <col min="2815" max="2815" width="11" customWidth="1"/>
    <col min="2816" max="2816" width="16.85546875" customWidth="1"/>
    <col min="2817" max="2817" width="12.140625" customWidth="1"/>
    <col min="2818" max="2818" width="7.7109375" customWidth="1"/>
    <col min="2819" max="2819" width="14.7109375" customWidth="1"/>
    <col min="2820" max="2820" width="13.140625" customWidth="1"/>
    <col min="2821" max="2821" width="12.7109375" customWidth="1"/>
    <col min="2822" max="2822" width="16.140625" customWidth="1"/>
    <col min="2823" max="2823" width="11.140625" customWidth="1"/>
    <col min="2824" max="2824" width="9.42578125" customWidth="1"/>
    <col min="2825" max="2825" width="13.140625" customWidth="1"/>
    <col min="2826" max="2826" width="21.5703125" customWidth="1"/>
    <col min="2827" max="2827" width="16.140625" customWidth="1"/>
    <col min="3038" max="3038" width="1.5703125" customWidth="1"/>
    <col min="3039" max="3039" width="21.7109375" bestFit="1" customWidth="1"/>
    <col min="3040" max="3040" width="13.85546875" customWidth="1"/>
    <col min="3041" max="3041" width="14.7109375" bestFit="1" customWidth="1"/>
    <col min="3042" max="3042" width="15.28515625" customWidth="1"/>
    <col min="3043" max="3043" width="12" customWidth="1"/>
    <col min="3044" max="3044" width="8.28515625" customWidth="1"/>
    <col min="3045" max="3046" width="13.7109375" customWidth="1"/>
    <col min="3047" max="3047" width="11.5703125" customWidth="1"/>
    <col min="3048" max="3048" width="15.5703125" customWidth="1"/>
    <col min="3049" max="3049" width="16.28515625" customWidth="1"/>
    <col min="3050" max="3050" width="9" customWidth="1"/>
    <col min="3051" max="3051" width="13.5703125" customWidth="1"/>
    <col min="3052" max="3052" width="13.7109375" customWidth="1"/>
    <col min="3053" max="3053" width="12.42578125" bestFit="1" customWidth="1"/>
    <col min="3054" max="3054" width="15.28515625" customWidth="1"/>
    <col min="3055" max="3055" width="12.85546875" customWidth="1"/>
    <col min="3056" max="3056" width="7" customWidth="1"/>
    <col min="3057" max="3057" width="13.140625" customWidth="1"/>
    <col min="3058" max="3058" width="13" customWidth="1"/>
    <col min="3060" max="3060" width="15.42578125" customWidth="1"/>
    <col min="3061" max="3061" width="13.42578125" customWidth="1"/>
    <col min="3062" max="3062" width="7.28515625" customWidth="1"/>
    <col min="3063" max="3063" width="13.5703125" customWidth="1"/>
    <col min="3064" max="3064" width="13.140625" customWidth="1"/>
    <col min="3065" max="3065" width="11.7109375" customWidth="1"/>
    <col min="3066" max="3066" width="15.5703125" customWidth="1"/>
    <col min="3067" max="3067" width="11.7109375" customWidth="1"/>
    <col min="3068" max="3068" width="7.5703125" customWidth="1"/>
    <col min="3069" max="3069" width="13.7109375" customWidth="1"/>
    <col min="3070" max="3070" width="13.42578125" bestFit="1" customWidth="1"/>
    <col min="3071" max="3071" width="11" customWidth="1"/>
    <col min="3072" max="3072" width="16.85546875" customWidth="1"/>
    <col min="3073" max="3073" width="12.140625" customWidth="1"/>
    <col min="3074" max="3074" width="7.7109375" customWidth="1"/>
    <col min="3075" max="3075" width="14.7109375" customWidth="1"/>
    <col min="3076" max="3076" width="13.140625" customWidth="1"/>
    <col min="3077" max="3077" width="12.7109375" customWidth="1"/>
    <col min="3078" max="3078" width="16.140625" customWidth="1"/>
    <col min="3079" max="3079" width="11.140625" customWidth="1"/>
    <col min="3080" max="3080" width="9.42578125" customWidth="1"/>
    <col min="3081" max="3081" width="13.140625" customWidth="1"/>
    <col min="3082" max="3082" width="21.5703125" customWidth="1"/>
    <col min="3083" max="3083" width="16.140625" customWidth="1"/>
    <col min="3294" max="3294" width="1.5703125" customWidth="1"/>
    <col min="3295" max="3295" width="21.7109375" bestFit="1" customWidth="1"/>
    <col min="3296" max="3296" width="13.85546875" customWidth="1"/>
    <col min="3297" max="3297" width="14.7109375" bestFit="1" customWidth="1"/>
    <col min="3298" max="3298" width="15.28515625" customWidth="1"/>
    <col min="3299" max="3299" width="12" customWidth="1"/>
    <col min="3300" max="3300" width="8.28515625" customWidth="1"/>
    <col min="3301" max="3302" width="13.7109375" customWidth="1"/>
    <col min="3303" max="3303" width="11.5703125" customWidth="1"/>
    <col min="3304" max="3304" width="15.5703125" customWidth="1"/>
    <col min="3305" max="3305" width="16.28515625" customWidth="1"/>
    <col min="3306" max="3306" width="9" customWidth="1"/>
    <col min="3307" max="3307" width="13.5703125" customWidth="1"/>
    <col min="3308" max="3308" width="13.7109375" customWidth="1"/>
    <col min="3309" max="3309" width="12.42578125" bestFit="1" customWidth="1"/>
    <col min="3310" max="3310" width="15.28515625" customWidth="1"/>
    <col min="3311" max="3311" width="12.85546875" customWidth="1"/>
    <col min="3312" max="3312" width="7" customWidth="1"/>
    <col min="3313" max="3313" width="13.140625" customWidth="1"/>
    <col min="3314" max="3314" width="13" customWidth="1"/>
    <col min="3316" max="3316" width="15.42578125" customWidth="1"/>
    <col min="3317" max="3317" width="13.42578125" customWidth="1"/>
    <col min="3318" max="3318" width="7.28515625" customWidth="1"/>
    <col min="3319" max="3319" width="13.5703125" customWidth="1"/>
    <col min="3320" max="3320" width="13.140625" customWidth="1"/>
    <col min="3321" max="3321" width="11.7109375" customWidth="1"/>
    <col min="3322" max="3322" width="15.5703125" customWidth="1"/>
    <col min="3323" max="3323" width="11.7109375" customWidth="1"/>
    <col min="3324" max="3324" width="7.5703125" customWidth="1"/>
    <col min="3325" max="3325" width="13.7109375" customWidth="1"/>
    <col min="3326" max="3326" width="13.42578125" bestFit="1" customWidth="1"/>
    <col min="3327" max="3327" width="11" customWidth="1"/>
    <col min="3328" max="3328" width="16.85546875" customWidth="1"/>
    <col min="3329" max="3329" width="12.140625" customWidth="1"/>
    <col min="3330" max="3330" width="7.7109375" customWidth="1"/>
    <col min="3331" max="3331" width="14.7109375" customWidth="1"/>
    <col min="3332" max="3332" width="13.140625" customWidth="1"/>
    <col min="3333" max="3333" width="12.7109375" customWidth="1"/>
    <col min="3334" max="3334" width="16.140625" customWidth="1"/>
    <col min="3335" max="3335" width="11.140625" customWidth="1"/>
    <col min="3336" max="3336" width="9.42578125" customWidth="1"/>
    <col min="3337" max="3337" width="13.140625" customWidth="1"/>
    <col min="3338" max="3338" width="21.5703125" customWidth="1"/>
    <col min="3339" max="3339" width="16.140625" customWidth="1"/>
    <col min="3550" max="3550" width="1.5703125" customWidth="1"/>
    <col min="3551" max="3551" width="21.7109375" bestFit="1" customWidth="1"/>
    <col min="3552" max="3552" width="13.85546875" customWidth="1"/>
    <col min="3553" max="3553" width="14.7109375" bestFit="1" customWidth="1"/>
    <col min="3554" max="3554" width="15.28515625" customWidth="1"/>
    <col min="3555" max="3555" width="12" customWidth="1"/>
    <col min="3556" max="3556" width="8.28515625" customWidth="1"/>
    <col min="3557" max="3558" width="13.7109375" customWidth="1"/>
    <col min="3559" max="3559" width="11.5703125" customWidth="1"/>
    <col min="3560" max="3560" width="15.5703125" customWidth="1"/>
    <col min="3561" max="3561" width="16.28515625" customWidth="1"/>
    <col min="3562" max="3562" width="9" customWidth="1"/>
    <col min="3563" max="3563" width="13.5703125" customWidth="1"/>
    <col min="3564" max="3564" width="13.7109375" customWidth="1"/>
    <col min="3565" max="3565" width="12.42578125" bestFit="1" customWidth="1"/>
    <col min="3566" max="3566" width="15.28515625" customWidth="1"/>
    <col min="3567" max="3567" width="12.85546875" customWidth="1"/>
    <col min="3568" max="3568" width="7" customWidth="1"/>
    <col min="3569" max="3569" width="13.140625" customWidth="1"/>
    <col min="3570" max="3570" width="13" customWidth="1"/>
    <col min="3572" max="3572" width="15.42578125" customWidth="1"/>
    <col min="3573" max="3573" width="13.42578125" customWidth="1"/>
    <col min="3574" max="3574" width="7.28515625" customWidth="1"/>
    <col min="3575" max="3575" width="13.5703125" customWidth="1"/>
    <col min="3576" max="3576" width="13.140625" customWidth="1"/>
    <col min="3577" max="3577" width="11.7109375" customWidth="1"/>
    <col min="3578" max="3578" width="15.5703125" customWidth="1"/>
    <col min="3579" max="3579" width="11.7109375" customWidth="1"/>
    <col min="3580" max="3580" width="7.5703125" customWidth="1"/>
    <col min="3581" max="3581" width="13.7109375" customWidth="1"/>
    <col min="3582" max="3582" width="13.42578125" bestFit="1" customWidth="1"/>
    <col min="3583" max="3583" width="11" customWidth="1"/>
    <col min="3584" max="3584" width="16.85546875" customWidth="1"/>
    <col min="3585" max="3585" width="12.140625" customWidth="1"/>
    <col min="3586" max="3586" width="7.7109375" customWidth="1"/>
    <col min="3587" max="3587" width="14.7109375" customWidth="1"/>
    <col min="3588" max="3588" width="13.140625" customWidth="1"/>
    <col min="3589" max="3589" width="12.7109375" customWidth="1"/>
    <col min="3590" max="3590" width="16.140625" customWidth="1"/>
    <col min="3591" max="3591" width="11.140625" customWidth="1"/>
    <col min="3592" max="3592" width="9.42578125" customWidth="1"/>
    <col min="3593" max="3593" width="13.140625" customWidth="1"/>
    <col min="3594" max="3594" width="21.5703125" customWidth="1"/>
    <col min="3595" max="3595" width="16.140625" customWidth="1"/>
    <col min="3806" max="3806" width="1.5703125" customWidth="1"/>
    <col min="3807" max="3807" width="21.7109375" bestFit="1" customWidth="1"/>
    <col min="3808" max="3808" width="13.85546875" customWidth="1"/>
    <col min="3809" max="3809" width="14.7109375" bestFit="1" customWidth="1"/>
    <col min="3810" max="3810" width="15.28515625" customWidth="1"/>
    <col min="3811" max="3811" width="12" customWidth="1"/>
    <col min="3812" max="3812" width="8.28515625" customWidth="1"/>
    <col min="3813" max="3814" width="13.7109375" customWidth="1"/>
    <col min="3815" max="3815" width="11.5703125" customWidth="1"/>
    <col min="3816" max="3816" width="15.5703125" customWidth="1"/>
    <col min="3817" max="3817" width="16.28515625" customWidth="1"/>
    <col min="3818" max="3818" width="9" customWidth="1"/>
    <col min="3819" max="3819" width="13.5703125" customWidth="1"/>
    <col min="3820" max="3820" width="13.7109375" customWidth="1"/>
    <col min="3821" max="3821" width="12.42578125" bestFit="1" customWidth="1"/>
    <col min="3822" max="3822" width="15.28515625" customWidth="1"/>
    <col min="3823" max="3823" width="12.85546875" customWidth="1"/>
    <col min="3824" max="3824" width="7" customWidth="1"/>
    <col min="3825" max="3825" width="13.140625" customWidth="1"/>
    <col min="3826" max="3826" width="13" customWidth="1"/>
    <col min="3828" max="3828" width="15.42578125" customWidth="1"/>
    <col min="3829" max="3829" width="13.42578125" customWidth="1"/>
    <col min="3830" max="3830" width="7.28515625" customWidth="1"/>
    <col min="3831" max="3831" width="13.5703125" customWidth="1"/>
    <col min="3832" max="3832" width="13.140625" customWidth="1"/>
    <col min="3833" max="3833" width="11.7109375" customWidth="1"/>
    <col min="3834" max="3834" width="15.5703125" customWidth="1"/>
    <col min="3835" max="3835" width="11.7109375" customWidth="1"/>
    <col min="3836" max="3836" width="7.5703125" customWidth="1"/>
    <col min="3837" max="3837" width="13.7109375" customWidth="1"/>
    <col min="3838" max="3838" width="13.42578125" bestFit="1" customWidth="1"/>
    <col min="3839" max="3839" width="11" customWidth="1"/>
    <col min="3840" max="3840" width="16.85546875" customWidth="1"/>
    <col min="3841" max="3841" width="12.140625" customWidth="1"/>
    <col min="3842" max="3842" width="7.7109375" customWidth="1"/>
    <col min="3843" max="3843" width="14.7109375" customWidth="1"/>
    <col min="3844" max="3844" width="13.140625" customWidth="1"/>
    <col min="3845" max="3845" width="12.7109375" customWidth="1"/>
    <col min="3846" max="3846" width="16.140625" customWidth="1"/>
    <col min="3847" max="3847" width="11.140625" customWidth="1"/>
    <col min="3848" max="3848" width="9.42578125" customWidth="1"/>
    <col min="3849" max="3849" width="13.140625" customWidth="1"/>
    <col min="3850" max="3850" width="21.5703125" customWidth="1"/>
    <col min="3851" max="3851" width="16.140625" customWidth="1"/>
    <col min="4062" max="4062" width="1.5703125" customWidth="1"/>
    <col min="4063" max="4063" width="21.7109375" bestFit="1" customWidth="1"/>
    <col min="4064" max="4064" width="13.85546875" customWidth="1"/>
    <col min="4065" max="4065" width="14.7109375" bestFit="1" customWidth="1"/>
    <col min="4066" max="4066" width="15.28515625" customWidth="1"/>
    <col min="4067" max="4067" width="12" customWidth="1"/>
    <col min="4068" max="4068" width="8.28515625" customWidth="1"/>
    <col min="4069" max="4070" width="13.7109375" customWidth="1"/>
    <col min="4071" max="4071" width="11.5703125" customWidth="1"/>
    <col min="4072" max="4072" width="15.5703125" customWidth="1"/>
    <col min="4073" max="4073" width="16.28515625" customWidth="1"/>
    <col min="4074" max="4074" width="9" customWidth="1"/>
    <col min="4075" max="4075" width="13.5703125" customWidth="1"/>
    <col min="4076" max="4076" width="13.7109375" customWidth="1"/>
    <col min="4077" max="4077" width="12.42578125" bestFit="1" customWidth="1"/>
    <col min="4078" max="4078" width="15.28515625" customWidth="1"/>
    <col min="4079" max="4079" width="12.85546875" customWidth="1"/>
    <col min="4080" max="4080" width="7" customWidth="1"/>
    <col min="4081" max="4081" width="13.140625" customWidth="1"/>
    <col min="4082" max="4082" width="13" customWidth="1"/>
    <col min="4084" max="4084" width="15.42578125" customWidth="1"/>
    <col min="4085" max="4085" width="13.42578125" customWidth="1"/>
    <col min="4086" max="4086" width="7.28515625" customWidth="1"/>
    <col min="4087" max="4087" width="13.5703125" customWidth="1"/>
    <col min="4088" max="4088" width="13.140625" customWidth="1"/>
    <col min="4089" max="4089" width="11.7109375" customWidth="1"/>
    <col min="4090" max="4090" width="15.5703125" customWidth="1"/>
    <col min="4091" max="4091" width="11.7109375" customWidth="1"/>
    <col min="4092" max="4092" width="7.5703125" customWidth="1"/>
    <col min="4093" max="4093" width="13.7109375" customWidth="1"/>
    <col min="4094" max="4094" width="13.42578125" bestFit="1" customWidth="1"/>
    <col min="4095" max="4095" width="11" customWidth="1"/>
    <col min="4096" max="4096" width="16.85546875" customWidth="1"/>
    <col min="4097" max="4097" width="12.140625" customWidth="1"/>
    <col min="4098" max="4098" width="7.7109375" customWidth="1"/>
    <col min="4099" max="4099" width="14.7109375" customWidth="1"/>
    <col min="4100" max="4100" width="13.140625" customWidth="1"/>
    <col min="4101" max="4101" width="12.7109375" customWidth="1"/>
    <col min="4102" max="4102" width="16.140625" customWidth="1"/>
    <col min="4103" max="4103" width="11.140625" customWidth="1"/>
    <col min="4104" max="4104" width="9.42578125" customWidth="1"/>
    <col min="4105" max="4105" width="13.140625" customWidth="1"/>
    <col min="4106" max="4106" width="21.5703125" customWidth="1"/>
    <col min="4107" max="4107" width="16.140625" customWidth="1"/>
    <col min="4318" max="4318" width="1.5703125" customWidth="1"/>
    <col min="4319" max="4319" width="21.7109375" bestFit="1" customWidth="1"/>
    <col min="4320" max="4320" width="13.85546875" customWidth="1"/>
    <col min="4321" max="4321" width="14.7109375" bestFit="1" customWidth="1"/>
    <col min="4322" max="4322" width="15.28515625" customWidth="1"/>
    <col min="4323" max="4323" width="12" customWidth="1"/>
    <col min="4324" max="4324" width="8.28515625" customWidth="1"/>
    <col min="4325" max="4326" width="13.7109375" customWidth="1"/>
    <col min="4327" max="4327" width="11.5703125" customWidth="1"/>
    <col min="4328" max="4328" width="15.5703125" customWidth="1"/>
    <col min="4329" max="4329" width="16.28515625" customWidth="1"/>
    <col min="4330" max="4330" width="9" customWidth="1"/>
    <col min="4331" max="4331" width="13.5703125" customWidth="1"/>
    <col min="4332" max="4332" width="13.7109375" customWidth="1"/>
    <col min="4333" max="4333" width="12.42578125" bestFit="1" customWidth="1"/>
    <col min="4334" max="4334" width="15.28515625" customWidth="1"/>
    <col min="4335" max="4335" width="12.85546875" customWidth="1"/>
    <col min="4336" max="4336" width="7" customWidth="1"/>
    <col min="4337" max="4337" width="13.140625" customWidth="1"/>
    <col min="4338" max="4338" width="13" customWidth="1"/>
    <col min="4340" max="4340" width="15.42578125" customWidth="1"/>
    <col min="4341" max="4341" width="13.42578125" customWidth="1"/>
    <col min="4342" max="4342" width="7.28515625" customWidth="1"/>
    <col min="4343" max="4343" width="13.5703125" customWidth="1"/>
    <col min="4344" max="4344" width="13.140625" customWidth="1"/>
    <col min="4345" max="4345" width="11.7109375" customWidth="1"/>
    <col min="4346" max="4346" width="15.5703125" customWidth="1"/>
    <col min="4347" max="4347" width="11.7109375" customWidth="1"/>
    <col min="4348" max="4348" width="7.5703125" customWidth="1"/>
    <col min="4349" max="4349" width="13.7109375" customWidth="1"/>
    <col min="4350" max="4350" width="13.42578125" bestFit="1" customWidth="1"/>
    <col min="4351" max="4351" width="11" customWidth="1"/>
    <col min="4352" max="4352" width="16.85546875" customWidth="1"/>
    <col min="4353" max="4353" width="12.140625" customWidth="1"/>
    <col min="4354" max="4354" width="7.7109375" customWidth="1"/>
    <col min="4355" max="4355" width="14.7109375" customWidth="1"/>
    <col min="4356" max="4356" width="13.140625" customWidth="1"/>
    <col min="4357" max="4357" width="12.7109375" customWidth="1"/>
    <col min="4358" max="4358" width="16.140625" customWidth="1"/>
    <col min="4359" max="4359" width="11.140625" customWidth="1"/>
    <col min="4360" max="4360" width="9.42578125" customWidth="1"/>
    <col min="4361" max="4361" width="13.140625" customWidth="1"/>
    <col min="4362" max="4362" width="21.5703125" customWidth="1"/>
    <col min="4363" max="4363" width="16.140625" customWidth="1"/>
    <col min="4574" max="4574" width="1.5703125" customWidth="1"/>
    <col min="4575" max="4575" width="21.7109375" bestFit="1" customWidth="1"/>
    <col min="4576" max="4576" width="13.85546875" customWidth="1"/>
    <col min="4577" max="4577" width="14.7109375" bestFit="1" customWidth="1"/>
    <col min="4578" max="4578" width="15.28515625" customWidth="1"/>
    <col min="4579" max="4579" width="12" customWidth="1"/>
    <col min="4580" max="4580" width="8.28515625" customWidth="1"/>
    <col min="4581" max="4582" width="13.7109375" customWidth="1"/>
    <col min="4583" max="4583" width="11.5703125" customWidth="1"/>
    <col min="4584" max="4584" width="15.5703125" customWidth="1"/>
    <col min="4585" max="4585" width="16.28515625" customWidth="1"/>
    <col min="4586" max="4586" width="9" customWidth="1"/>
    <col min="4587" max="4587" width="13.5703125" customWidth="1"/>
    <col min="4588" max="4588" width="13.7109375" customWidth="1"/>
    <col min="4589" max="4589" width="12.42578125" bestFit="1" customWidth="1"/>
    <col min="4590" max="4590" width="15.28515625" customWidth="1"/>
    <col min="4591" max="4591" width="12.85546875" customWidth="1"/>
    <col min="4592" max="4592" width="7" customWidth="1"/>
    <col min="4593" max="4593" width="13.140625" customWidth="1"/>
    <col min="4594" max="4594" width="13" customWidth="1"/>
    <col min="4596" max="4596" width="15.42578125" customWidth="1"/>
    <col min="4597" max="4597" width="13.42578125" customWidth="1"/>
    <col min="4598" max="4598" width="7.28515625" customWidth="1"/>
    <col min="4599" max="4599" width="13.5703125" customWidth="1"/>
    <col min="4600" max="4600" width="13.140625" customWidth="1"/>
    <col min="4601" max="4601" width="11.7109375" customWidth="1"/>
    <col min="4602" max="4602" width="15.5703125" customWidth="1"/>
    <col min="4603" max="4603" width="11.7109375" customWidth="1"/>
    <col min="4604" max="4604" width="7.5703125" customWidth="1"/>
    <col min="4605" max="4605" width="13.7109375" customWidth="1"/>
    <col min="4606" max="4606" width="13.42578125" bestFit="1" customWidth="1"/>
    <col min="4607" max="4607" width="11" customWidth="1"/>
    <col min="4608" max="4608" width="16.85546875" customWidth="1"/>
    <col min="4609" max="4609" width="12.140625" customWidth="1"/>
    <col min="4610" max="4610" width="7.7109375" customWidth="1"/>
    <col min="4611" max="4611" width="14.7109375" customWidth="1"/>
    <col min="4612" max="4612" width="13.140625" customWidth="1"/>
    <col min="4613" max="4613" width="12.7109375" customWidth="1"/>
    <col min="4614" max="4614" width="16.140625" customWidth="1"/>
    <col min="4615" max="4615" width="11.140625" customWidth="1"/>
    <col min="4616" max="4616" width="9.42578125" customWidth="1"/>
    <col min="4617" max="4617" width="13.140625" customWidth="1"/>
    <col min="4618" max="4618" width="21.5703125" customWidth="1"/>
    <col min="4619" max="4619" width="16.140625" customWidth="1"/>
    <col min="4830" max="4830" width="1.5703125" customWidth="1"/>
    <col min="4831" max="4831" width="21.7109375" bestFit="1" customWidth="1"/>
    <col min="4832" max="4832" width="13.85546875" customWidth="1"/>
    <col min="4833" max="4833" width="14.7109375" bestFit="1" customWidth="1"/>
    <col min="4834" max="4834" width="15.28515625" customWidth="1"/>
    <col min="4835" max="4835" width="12" customWidth="1"/>
    <col min="4836" max="4836" width="8.28515625" customWidth="1"/>
    <col min="4837" max="4838" width="13.7109375" customWidth="1"/>
    <col min="4839" max="4839" width="11.5703125" customWidth="1"/>
    <col min="4840" max="4840" width="15.5703125" customWidth="1"/>
    <col min="4841" max="4841" width="16.28515625" customWidth="1"/>
    <col min="4842" max="4842" width="9" customWidth="1"/>
    <col min="4843" max="4843" width="13.5703125" customWidth="1"/>
    <col min="4844" max="4844" width="13.7109375" customWidth="1"/>
    <col min="4845" max="4845" width="12.42578125" bestFit="1" customWidth="1"/>
    <col min="4846" max="4846" width="15.28515625" customWidth="1"/>
    <col min="4847" max="4847" width="12.85546875" customWidth="1"/>
    <col min="4848" max="4848" width="7" customWidth="1"/>
    <col min="4849" max="4849" width="13.140625" customWidth="1"/>
    <col min="4850" max="4850" width="13" customWidth="1"/>
    <col min="4852" max="4852" width="15.42578125" customWidth="1"/>
    <col min="4853" max="4853" width="13.42578125" customWidth="1"/>
    <col min="4854" max="4854" width="7.28515625" customWidth="1"/>
    <col min="4855" max="4855" width="13.5703125" customWidth="1"/>
    <col min="4856" max="4856" width="13.140625" customWidth="1"/>
    <col min="4857" max="4857" width="11.7109375" customWidth="1"/>
    <col min="4858" max="4858" width="15.5703125" customWidth="1"/>
    <col min="4859" max="4859" width="11.7109375" customWidth="1"/>
    <col min="4860" max="4860" width="7.5703125" customWidth="1"/>
    <col min="4861" max="4861" width="13.7109375" customWidth="1"/>
    <col min="4862" max="4862" width="13.42578125" bestFit="1" customWidth="1"/>
    <col min="4863" max="4863" width="11" customWidth="1"/>
    <col min="4864" max="4864" width="16.85546875" customWidth="1"/>
    <col min="4865" max="4865" width="12.140625" customWidth="1"/>
    <col min="4866" max="4866" width="7.7109375" customWidth="1"/>
    <col min="4867" max="4867" width="14.7109375" customWidth="1"/>
    <col min="4868" max="4868" width="13.140625" customWidth="1"/>
    <col min="4869" max="4869" width="12.7109375" customWidth="1"/>
    <col min="4870" max="4870" width="16.140625" customWidth="1"/>
    <col min="4871" max="4871" width="11.140625" customWidth="1"/>
    <col min="4872" max="4872" width="9.42578125" customWidth="1"/>
    <col min="4873" max="4873" width="13.140625" customWidth="1"/>
    <col min="4874" max="4874" width="21.5703125" customWidth="1"/>
    <col min="4875" max="4875" width="16.140625" customWidth="1"/>
    <col min="5086" max="5086" width="1.5703125" customWidth="1"/>
    <col min="5087" max="5087" width="21.7109375" bestFit="1" customWidth="1"/>
    <col min="5088" max="5088" width="13.85546875" customWidth="1"/>
    <col min="5089" max="5089" width="14.7109375" bestFit="1" customWidth="1"/>
    <col min="5090" max="5090" width="15.28515625" customWidth="1"/>
    <col min="5091" max="5091" width="12" customWidth="1"/>
    <col min="5092" max="5092" width="8.28515625" customWidth="1"/>
    <col min="5093" max="5094" width="13.7109375" customWidth="1"/>
    <col min="5095" max="5095" width="11.5703125" customWidth="1"/>
    <col min="5096" max="5096" width="15.5703125" customWidth="1"/>
    <col min="5097" max="5097" width="16.28515625" customWidth="1"/>
    <col min="5098" max="5098" width="9" customWidth="1"/>
    <col min="5099" max="5099" width="13.5703125" customWidth="1"/>
    <col min="5100" max="5100" width="13.7109375" customWidth="1"/>
    <col min="5101" max="5101" width="12.42578125" bestFit="1" customWidth="1"/>
    <col min="5102" max="5102" width="15.28515625" customWidth="1"/>
    <col min="5103" max="5103" width="12.85546875" customWidth="1"/>
    <col min="5104" max="5104" width="7" customWidth="1"/>
    <col min="5105" max="5105" width="13.140625" customWidth="1"/>
    <col min="5106" max="5106" width="13" customWidth="1"/>
    <col min="5108" max="5108" width="15.42578125" customWidth="1"/>
    <col min="5109" max="5109" width="13.42578125" customWidth="1"/>
    <col min="5110" max="5110" width="7.28515625" customWidth="1"/>
    <col min="5111" max="5111" width="13.5703125" customWidth="1"/>
    <col min="5112" max="5112" width="13.140625" customWidth="1"/>
    <col min="5113" max="5113" width="11.7109375" customWidth="1"/>
    <col min="5114" max="5114" width="15.5703125" customWidth="1"/>
    <col min="5115" max="5115" width="11.7109375" customWidth="1"/>
    <col min="5116" max="5116" width="7.5703125" customWidth="1"/>
    <col min="5117" max="5117" width="13.7109375" customWidth="1"/>
    <col min="5118" max="5118" width="13.42578125" bestFit="1" customWidth="1"/>
    <col min="5119" max="5119" width="11" customWidth="1"/>
    <col min="5120" max="5120" width="16.85546875" customWidth="1"/>
    <col min="5121" max="5121" width="12.140625" customWidth="1"/>
    <col min="5122" max="5122" width="7.7109375" customWidth="1"/>
    <col min="5123" max="5123" width="14.7109375" customWidth="1"/>
    <col min="5124" max="5124" width="13.140625" customWidth="1"/>
    <col min="5125" max="5125" width="12.7109375" customWidth="1"/>
    <col min="5126" max="5126" width="16.140625" customWidth="1"/>
    <col min="5127" max="5127" width="11.140625" customWidth="1"/>
    <col min="5128" max="5128" width="9.42578125" customWidth="1"/>
    <col min="5129" max="5129" width="13.140625" customWidth="1"/>
    <col min="5130" max="5130" width="21.5703125" customWidth="1"/>
    <col min="5131" max="5131" width="16.140625" customWidth="1"/>
    <col min="5342" max="5342" width="1.5703125" customWidth="1"/>
    <col min="5343" max="5343" width="21.7109375" bestFit="1" customWidth="1"/>
    <col min="5344" max="5344" width="13.85546875" customWidth="1"/>
    <col min="5345" max="5345" width="14.7109375" bestFit="1" customWidth="1"/>
    <col min="5346" max="5346" width="15.28515625" customWidth="1"/>
    <col min="5347" max="5347" width="12" customWidth="1"/>
    <col min="5348" max="5348" width="8.28515625" customWidth="1"/>
    <col min="5349" max="5350" width="13.7109375" customWidth="1"/>
    <col min="5351" max="5351" width="11.5703125" customWidth="1"/>
    <col min="5352" max="5352" width="15.5703125" customWidth="1"/>
    <col min="5353" max="5353" width="16.28515625" customWidth="1"/>
    <col min="5354" max="5354" width="9" customWidth="1"/>
    <col min="5355" max="5355" width="13.5703125" customWidth="1"/>
    <col min="5356" max="5356" width="13.7109375" customWidth="1"/>
    <col min="5357" max="5357" width="12.42578125" bestFit="1" customWidth="1"/>
    <col min="5358" max="5358" width="15.28515625" customWidth="1"/>
    <col min="5359" max="5359" width="12.85546875" customWidth="1"/>
    <col min="5360" max="5360" width="7" customWidth="1"/>
    <col min="5361" max="5361" width="13.140625" customWidth="1"/>
    <col min="5362" max="5362" width="13" customWidth="1"/>
    <col min="5364" max="5364" width="15.42578125" customWidth="1"/>
    <col min="5365" max="5365" width="13.42578125" customWidth="1"/>
    <col min="5366" max="5366" width="7.28515625" customWidth="1"/>
    <col min="5367" max="5367" width="13.5703125" customWidth="1"/>
    <col min="5368" max="5368" width="13.140625" customWidth="1"/>
    <col min="5369" max="5369" width="11.7109375" customWidth="1"/>
    <col min="5370" max="5370" width="15.5703125" customWidth="1"/>
    <col min="5371" max="5371" width="11.7109375" customWidth="1"/>
    <col min="5372" max="5372" width="7.5703125" customWidth="1"/>
    <col min="5373" max="5373" width="13.7109375" customWidth="1"/>
    <col min="5374" max="5374" width="13.42578125" bestFit="1" customWidth="1"/>
    <col min="5375" max="5375" width="11" customWidth="1"/>
    <col min="5376" max="5376" width="16.85546875" customWidth="1"/>
    <col min="5377" max="5377" width="12.140625" customWidth="1"/>
    <col min="5378" max="5378" width="7.7109375" customWidth="1"/>
    <col min="5379" max="5379" width="14.7109375" customWidth="1"/>
    <col min="5380" max="5380" width="13.140625" customWidth="1"/>
    <col min="5381" max="5381" width="12.7109375" customWidth="1"/>
    <col min="5382" max="5382" width="16.140625" customWidth="1"/>
    <col min="5383" max="5383" width="11.140625" customWidth="1"/>
    <col min="5384" max="5384" width="9.42578125" customWidth="1"/>
    <col min="5385" max="5385" width="13.140625" customWidth="1"/>
    <col min="5386" max="5386" width="21.5703125" customWidth="1"/>
    <col min="5387" max="5387" width="16.140625" customWidth="1"/>
    <col min="5598" max="5598" width="1.5703125" customWidth="1"/>
    <col min="5599" max="5599" width="21.7109375" bestFit="1" customWidth="1"/>
    <col min="5600" max="5600" width="13.85546875" customWidth="1"/>
    <col min="5601" max="5601" width="14.7109375" bestFit="1" customWidth="1"/>
    <col min="5602" max="5602" width="15.28515625" customWidth="1"/>
    <col min="5603" max="5603" width="12" customWidth="1"/>
    <col min="5604" max="5604" width="8.28515625" customWidth="1"/>
    <col min="5605" max="5606" width="13.7109375" customWidth="1"/>
    <col min="5607" max="5607" width="11.5703125" customWidth="1"/>
    <col min="5608" max="5608" width="15.5703125" customWidth="1"/>
    <col min="5609" max="5609" width="16.28515625" customWidth="1"/>
    <col min="5610" max="5610" width="9" customWidth="1"/>
    <col min="5611" max="5611" width="13.5703125" customWidth="1"/>
    <col min="5612" max="5612" width="13.7109375" customWidth="1"/>
    <col min="5613" max="5613" width="12.42578125" bestFit="1" customWidth="1"/>
    <col min="5614" max="5614" width="15.28515625" customWidth="1"/>
    <col min="5615" max="5615" width="12.85546875" customWidth="1"/>
    <col min="5616" max="5616" width="7" customWidth="1"/>
    <col min="5617" max="5617" width="13.140625" customWidth="1"/>
    <col min="5618" max="5618" width="13" customWidth="1"/>
    <col min="5620" max="5620" width="15.42578125" customWidth="1"/>
    <col min="5621" max="5621" width="13.42578125" customWidth="1"/>
    <col min="5622" max="5622" width="7.28515625" customWidth="1"/>
    <col min="5623" max="5623" width="13.5703125" customWidth="1"/>
    <col min="5624" max="5624" width="13.140625" customWidth="1"/>
    <col min="5625" max="5625" width="11.7109375" customWidth="1"/>
    <col min="5626" max="5626" width="15.5703125" customWidth="1"/>
    <col min="5627" max="5627" width="11.7109375" customWidth="1"/>
    <col min="5628" max="5628" width="7.5703125" customWidth="1"/>
    <col min="5629" max="5629" width="13.7109375" customWidth="1"/>
    <col min="5630" max="5630" width="13.42578125" bestFit="1" customWidth="1"/>
    <col min="5631" max="5631" width="11" customWidth="1"/>
    <col min="5632" max="5632" width="16.85546875" customWidth="1"/>
    <col min="5633" max="5633" width="12.140625" customWidth="1"/>
    <col min="5634" max="5634" width="7.7109375" customWidth="1"/>
    <col min="5635" max="5635" width="14.7109375" customWidth="1"/>
    <col min="5636" max="5636" width="13.140625" customWidth="1"/>
    <col min="5637" max="5637" width="12.7109375" customWidth="1"/>
    <col min="5638" max="5638" width="16.140625" customWidth="1"/>
    <col min="5639" max="5639" width="11.140625" customWidth="1"/>
    <col min="5640" max="5640" width="9.42578125" customWidth="1"/>
    <col min="5641" max="5641" width="13.140625" customWidth="1"/>
    <col min="5642" max="5642" width="21.5703125" customWidth="1"/>
    <col min="5643" max="5643" width="16.140625" customWidth="1"/>
    <col min="5854" max="5854" width="1.5703125" customWidth="1"/>
    <col min="5855" max="5855" width="21.7109375" bestFit="1" customWidth="1"/>
    <col min="5856" max="5856" width="13.85546875" customWidth="1"/>
    <col min="5857" max="5857" width="14.7109375" bestFit="1" customWidth="1"/>
    <col min="5858" max="5858" width="15.28515625" customWidth="1"/>
    <col min="5859" max="5859" width="12" customWidth="1"/>
    <col min="5860" max="5860" width="8.28515625" customWidth="1"/>
    <col min="5861" max="5862" width="13.7109375" customWidth="1"/>
    <col min="5863" max="5863" width="11.5703125" customWidth="1"/>
    <col min="5864" max="5864" width="15.5703125" customWidth="1"/>
    <col min="5865" max="5865" width="16.28515625" customWidth="1"/>
    <col min="5866" max="5866" width="9" customWidth="1"/>
    <col min="5867" max="5867" width="13.5703125" customWidth="1"/>
    <col min="5868" max="5868" width="13.7109375" customWidth="1"/>
    <col min="5869" max="5869" width="12.42578125" bestFit="1" customWidth="1"/>
    <col min="5870" max="5870" width="15.28515625" customWidth="1"/>
    <col min="5871" max="5871" width="12.85546875" customWidth="1"/>
    <col min="5872" max="5872" width="7" customWidth="1"/>
    <col min="5873" max="5873" width="13.140625" customWidth="1"/>
    <col min="5874" max="5874" width="13" customWidth="1"/>
    <col min="5876" max="5876" width="15.42578125" customWidth="1"/>
    <col min="5877" max="5877" width="13.42578125" customWidth="1"/>
    <col min="5878" max="5878" width="7.28515625" customWidth="1"/>
    <col min="5879" max="5879" width="13.5703125" customWidth="1"/>
    <col min="5880" max="5880" width="13.140625" customWidth="1"/>
    <col min="5881" max="5881" width="11.7109375" customWidth="1"/>
    <col min="5882" max="5882" width="15.5703125" customWidth="1"/>
    <col min="5883" max="5883" width="11.7109375" customWidth="1"/>
    <col min="5884" max="5884" width="7.5703125" customWidth="1"/>
    <col min="5885" max="5885" width="13.7109375" customWidth="1"/>
    <col min="5886" max="5886" width="13.42578125" bestFit="1" customWidth="1"/>
    <col min="5887" max="5887" width="11" customWidth="1"/>
    <col min="5888" max="5888" width="16.85546875" customWidth="1"/>
    <col min="5889" max="5889" width="12.140625" customWidth="1"/>
    <col min="5890" max="5890" width="7.7109375" customWidth="1"/>
    <col min="5891" max="5891" width="14.7109375" customWidth="1"/>
    <col min="5892" max="5892" width="13.140625" customWidth="1"/>
    <col min="5893" max="5893" width="12.7109375" customWidth="1"/>
    <col min="5894" max="5894" width="16.140625" customWidth="1"/>
    <col min="5895" max="5895" width="11.140625" customWidth="1"/>
    <col min="5896" max="5896" width="9.42578125" customWidth="1"/>
    <col min="5897" max="5897" width="13.140625" customWidth="1"/>
    <col min="5898" max="5898" width="21.5703125" customWidth="1"/>
    <col min="5899" max="5899" width="16.140625" customWidth="1"/>
    <col min="6110" max="6110" width="1.5703125" customWidth="1"/>
    <col min="6111" max="6111" width="21.7109375" bestFit="1" customWidth="1"/>
    <col min="6112" max="6112" width="13.85546875" customWidth="1"/>
    <col min="6113" max="6113" width="14.7109375" bestFit="1" customWidth="1"/>
    <col min="6114" max="6114" width="15.28515625" customWidth="1"/>
    <col min="6115" max="6115" width="12" customWidth="1"/>
    <col min="6116" max="6116" width="8.28515625" customWidth="1"/>
    <col min="6117" max="6118" width="13.7109375" customWidth="1"/>
    <col min="6119" max="6119" width="11.5703125" customWidth="1"/>
    <col min="6120" max="6120" width="15.5703125" customWidth="1"/>
    <col min="6121" max="6121" width="16.28515625" customWidth="1"/>
    <col min="6122" max="6122" width="9" customWidth="1"/>
    <col min="6123" max="6123" width="13.5703125" customWidth="1"/>
    <col min="6124" max="6124" width="13.7109375" customWidth="1"/>
    <col min="6125" max="6125" width="12.42578125" bestFit="1" customWidth="1"/>
    <col min="6126" max="6126" width="15.28515625" customWidth="1"/>
    <col min="6127" max="6127" width="12.85546875" customWidth="1"/>
    <col min="6128" max="6128" width="7" customWidth="1"/>
    <col min="6129" max="6129" width="13.140625" customWidth="1"/>
    <col min="6130" max="6130" width="13" customWidth="1"/>
    <col min="6132" max="6132" width="15.42578125" customWidth="1"/>
    <col min="6133" max="6133" width="13.42578125" customWidth="1"/>
    <col min="6134" max="6134" width="7.28515625" customWidth="1"/>
    <col min="6135" max="6135" width="13.5703125" customWidth="1"/>
    <col min="6136" max="6136" width="13.140625" customWidth="1"/>
    <col min="6137" max="6137" width="11.7109375" customWidth="1"/>
    <col min="6138" max="6138" width="15.5703125" customWidth="1"/>
    <col min="6139" max="6139" width="11.7109375" customWidth="1"/>
    <col min="6140" max="6140" width="7.5703125" customWidth="1"/>
    <col min="6141" max="6141" width="13.7109375" customWidth="1"/>
    <col min="6142" max="6142" width="13.42578125" bestFit="1" customWidth="1"/>
    <col min="6143" max="6143" width="11" customWidth="1"/>
    <col min="6144" max="6144" width="16.85546875" customWidth="1"/>
    <col min="6145" max="6145" width="12.140625" customWidth="1"/>
    <col min="6146" max="6146" width="7.7109375" customWidth="1"/>
    <col min="6147" max="6147" width="14.7109375" customWidth="1"/>
    <col min="6148" max="6148" width="13.140625" customWidth="1"/>
    <col min="6149" max="6149" width="12.7109375" customWidth="1"/>
    <col min="6150" max="6150" width="16.140625" customWidth="1"/>
    <col min="6151" max="6151" width="11.140625" customWidth="1"/>
    <col min="6152" max="6152" width="9.42578125" customWidth="1"/>
    <col min="6153" max="6153" width="13.140625" customWidth="1"/>
    <col min="6154" max="6154" width="21.5703125" customWidth="1"/>
    <col min="6155" max="6155" width="16.140625" customWidth="1"/>
    <col min="6366" max="6366" width="1.5703125" customWidth="1"/>
    <col min="6367" max="6367" width="21.7109375" bestFit="1" customWidth="1"/>
    <col min="6368" max="6368" width="13.85546875" customWidth="1"/>
    <col min="6369" max="6369" width="14.7109375" bestFit="1" customWidth="1"/>
    <col min="6370" max="6370" width="15.28515625" customWidth="1"/>
    <col min="6371" max="6371" width="12" customWidth="1"/>
    <col min="6372" max="6372" width="8.28515625" customWidth="1"/>
    <col min="6373" max="6374" width="13.7109375" customWidth="1"/>
    <col min="6375" max="6375" width="11.5703125" customWidth="1"/>
    <col min="6376" max="6376" width="15.5703125" customWidth="1"/>
    <col min="6377" max="6377" width="16.28515625" customWidth="1"/>
    <col min="6378" max="6378" width="9" customWidth="1"/>
    <col min="6379" max="6379" width="13.5703125" customWidth="1"/>
    <col min="6380" max="6380" width="13.7109375" customWidth="1"/>
    <col min="6381" max="6381" width="12.42578125" bestFit="1" customWidth="1"/>
    <col min="6382" max="6382" width="15.28515625" customWidth="1"/>
    <col min="6383" max="6383" width="12.85546875" customWidth="1"/>
    <col min="6384" max="6384" width="7" customWidth="1"/>
    <col min="6385" max="6385" width="13.140625" customWidth="1"/>
    <col min="6386" max="6386" width="13" customWidth="1"/>
    <col min="6388" max="6388" width="15.42578125" customWidth="1"/>
    <col min="6389" max="6389" width="13.42578125" customWidth="1"/>
    <col min="6390" max="6390" width="7.28515625" customWidth="1"/>
    <col min="6391" max="6391" width="13.5703125" customWidth="1"/>
    <col min="6392" max="6392" width="13.140625" customWidth="1"/>
    <col min="6393" max="6393" width="11.7109375" customWidth="1"/>
    <col min="6394" max="6394" width="15.5703125" customWidth="1"/>
    <col min="6395" max="6395" width="11.7109375" customWidth="1"/>
    <col min="6396" max="6396" width="7.5703125" customWidth="1"/>
    <col min="6397" max="6397" width="13.7109375" customWidth="1"/>
    <col min="6398" max="6398" width="13.42578125" bestFit="1" customWidth="1"/>
    <col min="6399" max="6399" width="11" customWidth="1"/>
    <col min="6400" max="6400" width="16.85546875" customWidth="1"/>
    <col min="6401" max="6401" width="12.140625" customWidth="1"/>
    <col min="6402" max="6402" width="7.7109375" customWidth="1"/>
    <col min="6403" max="6403" width="14.7109375" customWidth="1"/>
    <col min="6404" max="6404" width="13.140625" customWidth="1"/>
    <col min="6405" max="6405" width="12.7109375" customWidth="1"/>
    <col min="6406" max="6406" width="16.140625" customWidth="1"/>
    <col min="6407" max="6407" width="11.140625" customWidth="1"/>
    <col min="6408" max="6408" width="9.42578125" customWidth="1"/>
    <col min="6409" max="6409" width="13.140625" customWidth="1"/>
    <col min="6410" max="6410" width="21.5703125" customWidth="1"/>
    <col min="6411" max="6411" width="16.140625" customWidth="1"/>
    <col min="6622" max="6622" width="1.5703125" customWidth="1"/>
    <col min="6623" max="6623" width="21.7109375" bestFit="1" customWidth="1"/>
    <col min="6624" max="6624" width="13.85546875" customWidth="1"/>
    <col min="6625" max="6625" width="14.7109375" bestFit="1" customWidth="1"/>
    <col min="6626" max="6626" width="15.28515625" customWidth="1"/>
    <col min="6627" max="6627" width="12" customWidth="1"/>
    <col min="6628" max="6628" width="8.28515625" customWidth="1"/>
    <col min="6629" max="6630" width="13.7109375" customWidth="1"/>
    <col min="6631" max="6631" width="11.5703125" customWidth="1"/>
    <col min="6632" max="6632" width="15.5703125" customWidth="1"/>
    <col min="6633" max="6633" width="16.28515625" customWidth="1"/>
    <col min="6634" max="6634" width="9" customWidth="1"/>
    <col min="6635" max="6635" width="13.5703125" customWidth="1"/>
    <col min="6636" max="6636" width="13.7109375" customWidth="1"/>
    <col min="6637" max="6637" width="12.42578125" bestFit="1" customWidth="1"/>
    <col min="6638" max="6638" width="15.28515625" customWidth="1"/>
    <col min="6639" max="6639" width="12.85546875" customWidth="1"/>
    <col min="6640" max="6640" width="7" customWidth="1"/>
    <col min="6641" max="6641" width="13.140625" customWidth="1"/>
    <col min="6642" max="6642" width="13" customWidth="1"/>
    <col min="6644" max="6644" width="15.42578125" customWidth="1"/>
    <col min="6645" max="6645" width="13.42578125" customWidth="1"/>
    <col min="6646" max="6646" width="7.28515625" customWidth="1"/>
    <col min="6647" max="6647" width="13.5703125" customWidth="1"/>
    <col min="6648" max="6648" width="13.140625" customWidth="1"/>
    <col min="6649" max="6649" width="11.7109375" customWidth="1"/>
    <col min="6650" max="6650" width="15.5703125" customWidth="1"/>
    <col min="6651" max="6651" width="11.7109375" customWidth="1"/>
    <col min="6652" max="6652" width="7.5703125" customWidth="1"/>
    <col min="6653" max="6653" width="13.7109375" customWidth="1"/>
    <col min="6654" max="6654" width="13.42578125" bestFit="1" customWidth="1"/>
    <col min="6655" max="6655" width="11" customWidth="1"/>
    <col min="6656" max="6656" width="16.85546875" customWidth="1"/>
    <col min="6657" max="6657" width="12.140625" customWidth="1"/>
    <col min="6658" max="6658" width="7.7109375" customWidth="1"/>
    <col min="6659" max="6659" width="14.7109375" customWidth="1"/>
    <col min="6660" max="6660" width="13.140625" customWidth="1"/>
    <col min="6661" max="6661" width="12.7109375" customWidth="1"/>
    <col min="6662" max="6662" width="16.140625" customWidth="1"/>
    <col min="6663" max="6663" width="11.140625" customWidth="1"/>
    <col min="6664" max="6664" width="9.42578125" customWidth="1"/>
    <col min="6665" max="6665" width="13.140625" customWidth="1"/>
    <col min="6666" max="6666" width="21.5703125" customWidth="1"/>
    <col min="6667" max="6667" width="16.140625" customWidth="1"/>
    <col min="6878" max="6878" width="1.5703125" customWidth="1"/>
    <col min="6879" max="6879" width="21.7109375" bestFit="1" customWidth="1"/>
    <col min="6880" max="6880" width="13.85546875" customWidth="1"/>
    <col min="6881" max="6881" width="14.7109375" bestFit="1" customWidth="1"/>
    <col min="6882" max="6882" width="15.28515625" customWidth="1"/>
    <col min="6883" max="6883" width="12" customWidth="1"/>
    <col min="6884" max="6884" width="8.28515625" customWidth="1"/>
    <col min="6885" max="6886" width="13.7109375" customWidth="1"/>
    <col min="6887" max="6887" width="11.5703125" customWidth="1"/>
    <col min="6888" max="6888" width="15.5703125" customWidth="1"/>
    <col min="6889" max="6889" width="16.28515625" customWidth="1"/>
    <col min="6890" max="6890" width="9" customWidth="1"/>
    <col min="6891" max="6891" width="13.5703125" customWidth="1"/>
    <col min="6892" max="6892" width="13.7109375" customWidth="1"/>
    <col min="6893" max="6893" width="12.42578125" bestFit="1" customWidth="1"/>
    <col min="6894" max="6894" width="15.28515625" customWidth="1"/>
    <col min="6895" max="6895" width="12.85546875" customWidth="1"/>
    <col min="6896" max="6896" width="7" customWidth="1"/>
    <col min="6897" max="6897" width="13.140625" customWidth="1"/>
    <col min="6898" max="6898" width="13" customWidth="1"/>
    <col min="6900" max="6900" width="15.42578125" customWidth="1"/>
    <col min="6901" max="6901" width="13.42578125" customWidth="1"/>
    <col min="6902" max="6902" width="7.28515625" customWidth="1"/>
    <col min="6903" max="6903" width="13.5703125" customWidth="1"/>
    <col min="6904" max="6904" width="13.140625" customWidth="1"/>
    <col min="6905" max="6905" width="11.7109375" customWidth="1"/>
    <col min="6906" max="6906" width="15.5703125" customWidth="1"/>
    <col min="6907" max="6907" width="11.7109375" customWidth="1"/>
    <col min="6908" max="6908" width="7.5703125" customWidth="1"/>
    <col min="6909" max="6909" width="13.7109375" customWidth="1"/>
    <col min="6910" max="6910" width="13.42578125" bestFit="1" customWidth="1"/>
    <col min="6911" max="6911" width="11" customWidth="1"/>
    <col min="6912" max="6912" width="16.85546875" customWidth="1"/>
    <col min="6913" max="6913" width="12.140625" customWidth="1"/>
    <col min="6914" max="6914" width="7.7109375" customWidth="1"/>
    <col min="6915" max="6915" width="14.7109375" customWidth="1"/>
    <col min="6916" max="6916" width="13.140625" customWidth="1"/>
    <col min="6917" max="6917" width="12.7109375" customWidth="1"/>
    <col min="6918" max="6918" width="16.140625" customWidth="1"/>
    <col min="6919" max="6919" width="11.140625" customWidth="1"/>
    <col min="6920" max="6920" width="9.42578125" customWidth="1"/>
    <col min="6921" max="6921" width="13.140625" customWidth="1"/>
    <col min="6922" max="6922" width="21.5703125" customWidth="1"/>
    <col min="6923" max="6923" width="16.140625" customWidth="1"/>
    <col min="7134" max="7134" width="1.5703125" customWidth="1"/>
    <col min="7135" max="7135" width="21.7109375" bestFit="1" customWidth="1"/>
    <col min="7136" max="7136" width="13.85546875" customWidth="1"/>
    <col min="7137" max="7137" width="14.7109375" bestFit="1" customWidth="1"/>
    <col min="7138" max="7138" width="15.28515625" customWidth="1"/>
    <col min="7139" max="7139" width="12" customWidth="1"/>
    <col min="7140" max="7140" width="8.28515625" customWidth="1"/>
    <col min="7141" max="7142" width="13.7109375" customWidth="1"/>
    <col min="7143" max="7143" width="11.5703125" customWidth="1"/>
    <col min="7144" max="7144" width="15.5703125" customWidth="1"/>
    <col min="7145" max="7145" width="16.28515625" customWidth="1"/>
    <col min="7146" max="7146" width="9" customWidth="1"/>
    <col min="7147" max="7147" width="13.5703125" customWidth="1"/>
    <col min="7148" max="7148" width="13.7109375" customWidth="1"/>
    <col min="7149" max="7149" width="12.42578125" bestFit="1" customWidth="1"/>
    <col min="7150" max="7150" width="15.28515625" customWidth="1"/>
    <col min="7151" max="7151" width="12.85546875" customWidth="1"/>
    <col min="7152" max="7152" width="7" customWidth="1"/>
    <col min="7153" max="7153" width="13.140625" customWidth="1"/>
    <col min="7154" max="7154" width="13" customWidth="1"/>
    <col min="7156" max="7156" width="15.42578125" customWidth="1"/>
    <col min="7157" max="7157" width="13.42578125" customWidth="1"/>
    <col min="7158" max="7158" width="7.28515625" customWidth="1"/>
    <col min="7159" max="7159" width="13.5703125" customWidth="1"/>
    <col min="7160" max="7160" width="13.140625" customWidth="1"/>
    <col min="7161" max="7161" width="11.7109375" customWidth="1"/>
    <col min="7162" max="7162" width="15.5703125" customWidth="1"/>
    <col min="7163" max="7163" width="11.7109375" customWidth="1"/>
    <col min="7164" max="7164" width="7.5703125" customWidth="1"/>
    <col min="7165" max="7165" width="13.7109375" customWidth="1"/>
    <col min="7166" max="7166" width="13.42578125" bestFit="1" customWidth="1"/>
    <col min="7167" max="7167" width="11" customWidth="1"/>
    <col min="7168" max="7168" width="16.85546875" customWidth="1"/>
    <col min="7169" max="7169" width="12.140625" customWidth="1"/>
    <col min="7170" max="7170" width="7.7109375" customWidth="1"/>
    <col min="7171" max="7171" width="14.7109375" customWidth="1"/>
    <col min="7172" max="7172" width="13.140625" customWidth="1"/>
    <col min="7173" max="7173" width="12.7109375" customWidth="1"/>
    <col min="7174" max="7174" width="16.140625" customWidth="1"/>
    <col min="7175" max="7175" width="11.140625" customWidth="1"/>
    <col min="7176" max="7176" width="9.42578125" customWidth="1"/>
    <col min="7177" max="7177" width="13.140625" customWidth="1"/>
    <col min="7178" max="7178" width="21.5703125" customWidth="1"/>
    <col min="7179" max="7179" width="16.140625" customWidth="1"/>
    <col min="7390" max="7390" width="1.5703125" customWidth="1"/>
    <col min="7391" max="7391" width="21.7109375" bestFit="1" customWidth="1"/>
    <col min="7392" max="7392" width="13.85546875" customWidth="1"/>
    <col min="7393" max="7393" width="14.7109375" bestFit="1" customWidth="1"/>
    <col min="7394" max="7394" width="15.28515625" customWidth="1"/>
    <col min="7395" max="7395" width="12" customWidth="1"/>
    <col min="7396" max="7396" width="8.28515625" customWidth="1"/>
    <col min="7397" max="7398" width="13.7109375" customWidth="1"/>
    <col min="7399" max="7399" width="11.5703125" customWidth="1"/>
    <col min="7400" max="7400" width="15.5703125" customWidth="1"/>
    <col min="7401" max="7401" width="16.28515625" customWidth="1"/>
    <col min="7402" max="7402" width="9" customWidth="1"/>
    <col min="7403" max="7403" width="13.5703125" customWidth="1"/>
    <col min="7404" max="7404" width="13.7109375" customWidth="1"/>
    <col min="7405" max="7405" width="12.42578125" bestFit="1" customWidth="1"/>
    <col min="7406" max="7406" width="15.28515625" customWidth="1"/>
    <col min="7407" max="7407" width="12.85546875" customWidth="1"/>
    <col min="7408" max="7408" width="7" customWidth="1"/>
    <col min="7409" max="7409" width="13.140625" customWidth="1"/>
    <col min="7410" max="7410" width="13" customWidth="1"/>
    <col min="7412" max="7412" width="15.42578125" customWidth="1"/>
    <col min="7413" max="7413" width="13.42578125" customWidth="1"/>
    <col min="7414" max="7414" width="7.28515625" customWidth="1"/>
    <col min="7415" max="7415" width="13.5703125" customWidth="1"/>
    <col min="7416" max="7416" width="13.140625" customWidth="1"/>
    <col min="7417" max="7417" width="11.7109375" customWidth="1"/>
    <col min="7418" max="7418" width="15.5703125" customWidth="1"/>
    <col min="7419" max="7419" width="11.7109375" customWidth="1"/>
    <col min="7420" max="7420" width="7.5703125" customWidth="1"/>
    <col min="7421" max="7421" width="13.7109375" customWidth="1"/>
    <col min="7422" max="7422" width="13.42578125" bestFit="1" customWidth="1"/>
    <col min="7423" max="7423" width="11" customWidth="1"/>
    <col min="7424" max="7424" width="16.85546875" customWidth="1"/>
    <col min="7425" max="7425" width="12.140625" customWidth="1"/>
    <col min="7426" max="7426" width="7.7109375" customWidth="1"/>
    <col min="7427" max="7427" width="14.7109375" customWidth="1"/>
    <col min="7428" max="7428" width="13.140625" customWidth="1"/>
    <col min="7429" max="7429" width="12.7109375" customWidth="1"/>
    <col min="7430" max="7430" width="16.140625" customWidth="1"/>
    <col min="7431" max="7431" width="11.140625" customWidth="1"/>
    <col min="7432" max="7432" width="9.42578125" customWidth="1"/>
    <col min="7433" max="7433" width="13.140625" customWidth="1"/>
    <col min="7434" max="7434" width="21.5703125" customWidth="1"/>
    <col min="7435" max="7435" width="16.140625" customWidth="1"/>
    <col min="7646" max="7646" width="1.5703125" customWidth="1"/>
    <col min="7647" max="7647" width="21.7109375" bestFit="1" customWidth="1"/>
    <col min="7648" max="7648" width="13.85546875" customWidth="1"/>
    <col min="7649" max="7649" width="14.7109375" bestFit="1" customWidth="1"/>
    <col min="7650" max="7650" width="15.28515625" customWidth="1"/>
    <col min="7651" max="7651" width="12" customWidth="1"/>
    <col min="7652" max="7652" width="8.28515625" customWidth="1"/>
    <col min="7653" max="7654" width="13.7109375" customWidth="1"/>
    <col min="7655" max="7655" width="11.5703125" customWidth="1"/>
    <col min="7656" max="7656" width="15.5703125" customWidth="1"/>
    <col min="7657" max="7657" width="16.28515625" customWidth="1"/>
    <col min="7658" max="7658" width="9" customWidth="1"/>
    <col min="7659" max="7659" width="13.5703125" customWidth="1"/>
    <col min="7660" max="7660" width="13.7109375" customWidth="1"/>
    <col min="7661" max="7661" width="12.42578125" bestFit="1" customWidth="1"/>
    <col min="7662" max="7662" width="15.28515625" customWidth="1"/>
    <col min="7663" max="7663" width="12.85546875" customWidth="1"/>
    <col min="7664" max="7664" width="7" customWidth="1"/>
    <col min="7665" max="7665" width="13.140625" customWidth="1"/>
    <col min="7666" max="7666" width="13" customWidth="1"/>
    <col min="7668" max="7668" width="15.42578125" customWidth="1"/>
    <col min="7669" max="7669" width="13.42578125" customWidth="1"/>
    <col min="7670" max="7670" width="7.28515625" customWidth="1"/>
    <col min="7671" max="7671" width="13.5703125" customWidth="1"/>
    <col min="7672" max="7672" width="13.140625" customWidth="1"/>
    <col min="7673" max="7673" width="11.7109375" customWidth="1"/>
    <col min="7674" max="7674" width="15.5703125" customWidth="1"/>
    <col min="7675" max="7675" width="11.7109375" customWidth="1"/>
    <col min="7676" max="7676" width="7.5703125" customWidth="1"/>
    <col min="7677" max="7677" width="13.7109375" customWidth="1"/>
    <col min="7678" max="7678" width="13.42578125" bestFit="1" customWidth="1"/>
    <col min="7679" max="7679" width="11" customWidth="1"/>
    <col min="7680" max="7680" width="16.85546875" customWidth="1"/>
    <col min="7681" max="7681" width="12.140625" customWidth="1"/>
    <col min="7682" max="7682" width="7.7109375" customWidth="1"/>
    <col min="7683" max="7683" width="14.7109375" customWidth="1"/>
    <col min="7684" max="7684" width="13.140625" customWidth="1"/>
    <col min="7685" max="7685" width="12.7109375" customWidth="1"/>
    <col min="7686" max="7686" width="16.140625" customWidth="1"/>
    <col min="7687" max="7687" width="11.140625" customWidth="1"/>
    <col min="7688" max="7688" width="9.42578125" customWidth="1"/>
    <col min="7689" max="7689" width="13.140625" customWidth="1"/>
    <col min="7690" max="7690" width="21.5703125" customWidth="1"/>
    <col min="7691" max="7691" width="16.140625" customWidth="1"/>
    <col min="7902" max="7902" width="1.5703125" customWidth="1"/>
    <col min="7903" max="7903" width="21.7109375" bestFit="1" customWidth="1"/>
    <col min="7904" max="7904" width="13.85546875" customWidth="1"/>
    <col min="7905" max="7905" width="14.7109375" bestFit="1" customWidth="1"/>
    <col min="7906" max="7906" width="15.28515625" customWidth="1"/>
    <col min="7907" max="7907" width="12" customWidth="1"/>
    <col min="7908" max="7908" width="8.28515625" customWidth="1"/>
    <col min="7909" max="7910" width="13.7109375" customWidth="1"/>
    <col min="7911" max="7911" width="11.5703125" customWidth="1"/>
    <col min="7912" max="7912" width="15.5703125" customWidth="1"/>
    <col min="7913" max="7913" width="16.28515625" customWidth="1"/>
    <col min="7914" max="7914" width="9" customWidth="1"/>
    <col min="7915" max="7915" width="13.5703125" customWidth="1"/>
    <col min="7916" max="7916" width="13.7109375" customWidth="1"/>
    <col min="7917" max="7917" width="12.42578125" bestFit="1" customWidth="1"/>
    <col min="7918" max="7918" width="15.28515625" customWidth="1"/>
    <col min="7919" max="7919" width="12.85546875" customWidth="1"/>
    <col min="7920" max="7920" width="7" customWidth="1"/>
    <col min="7921" max="7921" width="13.140625" customWidth="1"/>
    <col min="7922" max="7922" width="13" customWidth="1"/>
    <col min="7924" max="7924" width="15.42578125" customWidth="1"/>
    <col min="7925" max="7925" width="13.42578125" customWidth="1"/>
    <col min="7926" max="7926" width="7.28515625" customWidth="1"/>
    <col min="7927" max="7927" width="13.5703125" customWidth="1"/>
    <col min="7928" max="7928" width="13.140625" customWidth="1"/>
    <col min="7929" max="7929" width="11.7109375" customWidth="1"/>
    <col min="7930" max="7930" width="15.5703125" customWidth="1"/>
    <col min="7931" max="7931" width="11.7109375" customWidth="1"/>
    <col min="7932" max="7932" width="7.5703125" customWidth="1"/>
    <col min="7933" max="7933" width="13.7109375" customWidth="1"/>
    <col min="7934" max="7934" width="13.42578125" bestFit="1" customWidth="1"/>
    <col min="7935" max="7935" width="11" customWidth="1"/>
    <col min="7936" max="7936" width="16.85546875" customWidth="1"/>
    <col min="7937" max="7937" width="12.140625" customWidth="1"/>
    <col min="7938" max="7938" width="7.7109375" customWidth="1"/>
    <col min="7939" max="7939" width="14.7109375" customWidth="1"/>
    <col min="7940" max="7940" width="13.140625" customWidth="1"/>
    <col min="7941" max="7941" width="12.7109375" customWidth="1"/>
    <col min="7942" max="7942" width="16.140625" customWidth="1"/>
    <col min="7943" max="7943" width="11.140625" customWidth="1"/>
    <col min="7944" max="7944" width="9.42578125" customWidth="1"/>
    <col min="7945" max="7945" width="13.140625" customWidth="1"/>
    <col min="7946" max="7946" width="21.5703125" customWidth="1"/>
    <col min="7947" max="7947" width="16.140625" customWidth="1"/>
    <col min="8158" max="8158" width="1.5703125" customWidth="1"/>
    <col min="8159" max="8159" width="21.7109375" bestFit="1" customWidth="1"/>
    <col min="8160" max="8160" width="13.85546875" customWidth="1"/>
    <col min="8161" max="8161" width="14.7109375" bestFit="1" customWidth="1"/>
    <col min="8162" max="8162" width="15.28515625" customWidth="1"/>
    <col min="8163" max="8163" width="12" customWidth="1"/>
    <col min="8164" max="8164" width="8.28515625" customWidth="1"/>
    <col min="8165" max="8166" width="13.7109375" customWidth="1"/>
    <col min="8167" max="8167" width="11.5703125" customWidth="1"/>
    <col min="8168" max="8168" width="15.5703125" customWidth="1"/>
    <col min="8169" max="8169" width="16.28515625" customWidth="1"/>
    <col min="8170" max="8170" width="9" customWidth="1"/>
    <col min="8171" max="8171" width="13.5703125" customWidth="1"/>
    <col min="8172" max="8172" width="13.7109375" customWidth="1"/>
    <col min="8173" max="8173" width="12.42578125" bestFit="1" customWidth="1"/>
    <col min="8174" max="8174" width="15.28515625" customWidth="1"/>
    <col min="8175" max="8175" width="12.85546875" customWidth="1"/>
    <col min="8176" max="8176" width="7" customWidth="1"/>
    <col min="8177" max="8177" width="13.140625" customWidth="1"/>
    <col min="8178" max="8178" width="13" customWidth="1"/>
    <col min="8180" max="8180" width="15.42578125" customWidth="1"/>
    <col min="8181" max="8181" width="13.42578125" customWidth="1"/>
    <col min="8182" max="8182" width="7.28515625" customWidth="1"/>
    <col min="8183" max="8183" width="13.5703125" customWidth="1"/>
    <col min="8184" max="8184" width="13.140625" customWidth="1"/>
    <col min="8185" max="8185" width="11.7109375" customWidth="1"/>
    <col min="8186" max="8186" width="15.5703125" customWidth="1"/>
    <col min="8187" max="8187" width="11.7109375" customWidth="1"/>
    <col min="8188" max="8188" width="7.5703125" customWidth="1"/>
    <col min="8189" max="8189" width="13.7109375" customWidth="1"/>
    <col min="8190" max="8190" width="13.42578125" bestFit="1" customWidth="1"/>
    <col min="8191" max="8191" width="11" customWidth="1"/>
    <col min="8192" max="8192" width="16.85546875" customWidth="1"/>
    <col min="8193" max="8193" width="12.140625" customWidth="1"/>
    <col min="8194" max="8194" width="7.7109375" customWidth="1"/>
    <col min="8195" max="8195" width="14.7109375" customWidth="1"/>
    <col min="8196" max="8196" width="13.140625" customWidth="1"/>
    <col min="8197" max="8197" width="12.7109375" customWidth="1"/>
    <col min="8198" max="8198" width="16.140625" customWidth="1"/>
    <col min="8199" max="8199" width="11.140625" customWidth="1"/>
    <col min="8200" max="8200" width="9.42578125" customWidth="1"/>
    <col min="8201" max="8201" width="13.140625" customWidth="1"/>
    <col min="8202" max="8202" width="21.5703125" customWidth="1"/>
    <col min="8203" max="8203" width="16.140625" customWidth="1"/>
    <col min="8414" max="8414" width="1.5703125" customWidth="1"/>
    <col min="8415" max="8415" width="21.7109375" bestFit="1" customWidth="1"/>
    <col min="8416" max="8416" width="13.85546875" customWidth="1"/>
    <col min="8417" max="8417" width="14.7109375" bestFit="1" customWidth="1"/>
    <col min="8418" max="8418" width="15.28515625" customWidth="1"/>
    <col min="8419" max="8419" width="12" customWidth="1"/>
    <col min="8420" max="8420" width="8.28515625" customWidth="1"/>
    <col min="8421" max="8422" width="13.7109375" customWidth="1"/>
    <col min="8423" max="8423" width="11.5703125" customWidth="1"/>
    <col min="8424" max="8424" width="15.5703125" customWidth="1"/>
    <col min="8425" max="8425" width="16.28515625" customWidth="1"/>
    <col min="8426" max="8426" width="9" customWidth="1"/>
    <col min="8427" max="8427" width="13.5703125" customWidth="1"/>
    <col min="8428" max="8428" width="13.7109375" customWidth="1"/>
    <col min="8429" max="8429" width="12.42578125" bestFit="1" customWidth="1"/>
    <col min="8430" max="8430" width="15.28515625" customWidth="1"/>
    <col min="8431" max="8431" width="12.85546875" customWidth="1"/>
    <col min="8432" max="8432" width="7" customWidth="1"/>
    <col min="8433" max="8433" width="13.140625" customWidth="1"/>
    <col min="8434" max="8434" width="13" customWidth="1"/>
    <col min="8436" max="8436" width="15.42578125" customWidth="1"/>
    <col min="8437" max="8437" width="13.42578125" customWidth="1"/>
    <col min="8438" max="8438" width="7.28515625" customWidth="1"/>
    <col min="8439" max="8439" width="13.5703125" customWidth="1"/>
    <col min="8440" max="8440" width="13.140625" customWidth="1"/>
    <col min="8441" max="8441" width="11.7109375" customWidth="1"/>
    <col min="8442" max="8442" width="15.5703125" customWidth="1"/>
    <col min="8443" max="8443" width="11.7109375" customWidth="1"/>
    <col min="8444" max="8444" width="7.5703125" customWidth="1"/>
    <col min="8445" max="8445" width="13.7109375" customWidth="1"/>
    <col min="8446" max="8446" width="13.42578125" bestFit="1" customWidth="1"/>
    <col min="8447" max="8447" width="11" customWidth="1"/>
    <col min="8448" max="8448" width="16.85546875" customWidth="1"/>
    <col min="8449" max="8449" width="12.140625" customWidth="1"/>
    <col min="8450" max="8450" width="7.7109375" customWidth="1"/>
    <col min="8451" max="8451" width="14.7109375" customWidth="1"/>
    <col min="8452" max="8452" width="13.140625" customWidth="1"/>
    <col min="8453" max="8453" width="12.7109375" customWidth="1"/>
    <col min="8454" max="8454" width="16.140625" customWidth="1"/>
    <col min="8455" max="8455" width="11.140625" customWidth="1"/>
    <col min="8456" max="8456" width="9.42578125" customWidth="1"/>
    <col min="8457" max="8457" width="13.140625" customWidth="1"/>
    <col min="8458" max="8458" width="21.5703125" customWidth="1"/>
    <col min="8459" max="8459" width="16.140625" customWidth="1"/>
    <col min="8670" max="8670" width="1.5703125" customWidth="1"/>
    <col min="8671" max="8671" width="21.7109375" bestFit="1" customWidth="1"/>
    <col min="8672" max="8672" width="13.85546875" customWidth="1"/>
    <col min="8673" max="8673" width="14.7109375" bestFit="1" customWidth="1"/>
    <col min="8674" max="8674" width="15.28515625" customWidth="1"/>
    <col min="8675" max="8675" width="12" customWidth="1"/>
    <col min="8676" max="8676" width="8.28515625" customWidth="1"/>
    <col min="8677" max="8678" width="13.7109375" customWidth="1"/>
    <col min="8679" max="8679" width="11.5703125" customWidth="1"/>
    <col min="8680" max="8680" width="15.5703125" customWidth="1"/>
    <col min="8681" max="8681" width="16.28515625" customWidth="1"/>
    <col min="8682" max="8682" width="9" customWidth="1"/>
    <col min="8683" max="8683" width="13.5703125" customWidth="1"/>
    <col min="8684" max="8684" width="13.7109375" customWidth="1"/>
    <col min="8685" max="8685" width="12.42578125" bestFit="1" customWidth="1"/>
    <col min="8686" max="8686" width="15.28515625" customWidth="1"/>
    <col min="8687" max="8687" width="12.85546875" customWidth="1"/>
    <col min="8688" max="8688" width="7" customWidth="1"/>
    <col min="8689" max="8689" width="13.140625" customWidth="1"/>
    <col min="8690" max="8690" width="13" customWidth="1"/>
    <col min="8692" max="8692" width="15.42578125" customWidth="1"/>
    <col min="8693" max="8693" width="13.42578125" customWidth="1"/>
    <col min="8694" max="8694" width="7.28515625" customWidth="1"/>
    <col min="8695" max="8695" width="13.5703125" customWidth="1"/>
    <col min="8696" max="8696" width="13.140625" customWidth="1"/>
    <col min="8697" max="8697" width="11.7109375" customWidth="1"/>
    <col min="8698" max="8698" width="15.5703125" customWidth="1"/>
    <col min="8699" max="8699" width="11.7109375" customWidth="1"/>
    <col min="8700" max="8700" width="7.5703125" customWidth="1"/>
    <col min="8701" max="8701" width="13.7109375" customWidth="1"/>
    <col min="8702" max="8702" width="13.42578125" bestFit="1" customWidth="1"/>
    <col min="8703" max="8703" width="11" customWidth="1"/>
    <col min="8704" max="8704" width="16.85546875" customWidth="1"/>
    <col min="8705" max="8705" width="12.140625" customWidth="1"/>
    <col min="8706" max="8706" width="7.7109375" customWidth="1"/>
    <col min="8707" max="8707" width="14.7109375" customWidth="1"/>
    <col min="8708" max="8708" width="13.140625" customWidth="1"/>
    <col min="8709" max="8709" width="12.7109375" customWidth="1"/>
    <col min="8710" max="8710" width="16.140625" customWidth="1"/>
    <col min="8711" max="8711" width="11.140625" customWidth="1"/>
    <col min="8712" max="8712" width="9.42578125" customWidth="1"/>
    <col min="8713" max="8713" width="13.140625" customWidth="1"/>
    <col min="8714" max="8714" width="21.5703125" customWidth="1"/>
    <col min="8715" max="8715" width="16.140625" customWidth="1"/>
    <col min="8926" max="8926" width="1.5703125" customWidth="1"/>
    <col min="8927" max="8927" width="21.7109375" bestFit="1" customWidth="1"/>
    <col min="8928" max="8928" width="13.85546875" customWidth="1"/>
    <col min="8929" max="8929" width="14.7109375" bestFit="1" customWidth="1"/>
    <col min="8930" max="8930" width="15.28515625" customWidth="1"/>
    <col min="8931" max="8931" width="12" customWidth="1"/>
    <col min="8932" max="8932" width="8.28515625" customWidth="1"/>
    <col min="8933" max="8934" width="13.7109375" customWidth="1"/>
    <col min="8935" max="8935" width="11.5703125" customWidth="1"/>
    <col min="8936" max="8936" width="15.5703125" customWidth="1"/>
    <col min="8937" max="8937" width="16.28515625" customWidth="1"/>
    <col min="8938" max="8938" width="9" customWidth="1"/>
    <col min="8939" max="8939" width="13.5703125" customWidth="1"/>
    <col min="8940" max="8940" width="13.7109375" customWidth="1"/>
    <col min="8941" max="8941" width="12.42578125" bestFit="1" customWidth="1"/>
    <col min="8942" max="8942" width="15.28515625" customWidth="1"/>
    <col min="8943" max="8943" width="12.85546875" customWidth="1"/>
    <col min="8944" max="8944" width="7" customWidth="1"/>
    <col min="8945" max="8945" width="13.140625" customWidth="1"/>
    <col min="8946" max="8946" width="13" customWidth="1"/>
    <col min="8948" max="8948" width="15.42578125" customWidth="1"/>
    <col min="8949" max="8949" width="13.42578125" customWidth="1"/>
    <col min="8950" max="8950" width="7.28515625" customWidth="1"/>
    <col min="8951" max="8951" width="13.5703125" customWidth="1"/>
    <col min="8952" max="8952" width="13.140625" customWidth="1"/>
    <col min="8953" max="8953" width="11.7109375" customWidth="1"/>
    <col min="8954" max="8954" width="15.5703125" customWidth="1"/>
    <col min="8955" max="8955" width="11.7109375" customWidth="1"/>
    <col min="8956" max="8956" width="7.5703125" customWidth="1"/>
    <col min="8957" max="8957" width="13.7109375" customWidth="1"/>
    <col min="8958" max="8958" width="13.42578125" bestFit="1" customWidth="1"/>
    <col min="8959" max="8959" width="11" customWidth="1"/>
    <col min="8960" max="8960" width="16.85546875" customWidth="1"/>
    <col min="8961" max="8961" width="12.140625" customWidth="1"/>
    <col min="8962" max="8962" width="7.7109375" customWidth="1"/>
    <col min="8963" max="8963" width="14.7109375" customWidth="1"/>
    <col min="8964" max="8964" width="13.140625" customWidth="1"/>
    <col min="8965" max="8965" width="12.7109375" customWidth="1"/>
    <col min="8966" max="8966" width="16.140625" customWidth="1"/>
    <col min="8967" max="8967" width="11.140625" customWidth="1"/>
    <col min="8968" max="8968" width="9.42578125" customWidth="1"/>
    <col min="8969" max="8969" width="13.140625" customWidth="1"/>
    <col min="8970" max="8970" width="21.5703125" customWidth="1"/>
    <col min="8971" max="8971" width="16.140625" customWidth="1"/>
    <col min="9182" max="9182" width="1.5703125" customWidth="1"/>
    <col min="9183" max="9183" width="21.7109375" bestFit="1" customWidth="1"/>
    <col min="9184" max="9184" width="13.85546875" customWidth="1"/>
    <col min="9185" max="9185" width="14.7109375" bestFit="1" customWidth="1"/>
    <col min="9186" max="9186" width="15.28515625" customWidth="1"/>
    <col min="9187" max="9187" width="12" customWidth="1"/>
    <col min="9188" max="9188" width="8.28515625" customWidth="1"/>
    <col min="9189" max="9190" width="13.7109375" customWidth="1"/>
    <col min="9191" max="9191" width="11.5703125" customWidth="1"/>
    <col min="9192" max="9192" width="15.5703125" customWidth="1"/>
    <col min="9193" max="9193" width="16.28515625" customWidth="1"/>
    <col min="9194" max="9194" width="9" customWidth="1"/>
    <col min="9195" max="9195" width="13.5703125" customWidth="1"/>
    <col min="9196" max="9196" width="13.7109375" customWidth="1"/>
    <col min="9197" max="9197" width="12.42578125" bestFit="1" customWidth="1"/>
    <col min="9198" max="9198" width="15.28515625" customWidth="1"/>
    <col min="9199" max="9199" width="12.85546875" customWidth="1"/>
    <col min="9200" max="9200" width="7" customWidth="1"/>
    <col min="9201" max="9201" width="13.140625" customWidth="1"/>
    <col min="9202" max="9202" width="13" customWidth="1"/>
    <col min="9204" max="9204" width="15.42578125" customWidth="1"/>
    <col min="9205" max="9205" width="13.42578125" customWidth="1"/>
    <col min="9206" max="9206" width="7.28515625" customWidth="1"/>
    <col min="9207" max="9207" width="13.5703125" customWidth="1"/>
    <col min="9208" max="9208" width="13.140625" customWidth="1"/>
    <col min="9209" max="9209" width="11.7109375" customWidth="1"/>
    <col min="9210" max="9210" width="15.5703125" customWidth="1"/>
    <col min="9211" max="9211" width="11.7109375" customWidth="1"/>
    <col min="9212" max="9212" width="7.5703125" customWidth="1"/>
    <col min="9213" max="9213" width="13.7109375" customWidth="1"/>
    <col min="9214" max="9214" width="13.42578125" bestFit="1" customWidth="1"/>
    <col min="9215" max="9215" width="11" customWidth="1"/>
    <col min="9216" max="9216" width="16.85546875" customWidth="1"/>
    <col min="9217" max="9217" width="12.140625" customWidth="1"/>
    <col min="9218" max="9218" width="7.7109375" customWidth="1"/>
    <col min="9219" max="9219" width="14.7109375" customWidth="1"/>
    <col min="9220" max="9220" width="13.140625" customWidth="1"/>
    <col min="9221" max="9221" width="12.7109375" customWidth="1"/>
    <col min="9222" max="9222" width="16.140625" customWidth="1"/>
    <col min="9223" max="9223" width="11.140625" customWidth="1"/>
    <col min="9224" max="9224" width="9.42578125" customWidth="1"/>
    <col min="9225" max="9225" width="13.140625" customWidth="1"/>
    <col min="9226" max="9226" width="21.5703125" customWidth="1"/>
    <col min="9227" max="9227" width="16.140625" customWidth="1"/>
    <col min="9438" max="9438" width="1.5703125" customWidth="1"/>
    <col min="9439" max="9439" width="21.7109375" bestFit="1" customWidth="1"/>
    <col min="9440" max="9440" width="13.85546875" customWidth="1"/>
    <col min="9441" max="9441" width="14.7109375" bestFit="1" customWidth="1"/>
    <col min="9442" max="9442" width="15.28515625" customWidth="1"/>
    <col min="9443" max="9443" width="12" customWidth="1"/>
    <col min="9444" max="9444" width="8.28515625" customWidth="1"/>
    <col min="9445" max="9446" width="13.7109375" customWidth="1"/>
    <col min="9447" max="9447" width="11.5703125" customWidth="1"/>
    <col min="9448" max="9448" width="15.5703125" customWidth="1"/>
    <col min="9449" max="9449" width="16.28515625" customWidth="1"/>
    <col min="9450" max="9450" width="9" customWidth="1"/>
    <col min="9451" max="9451" width="13.5703125" customWidth="1"/>
    <col min="9452" max="9452" width="13.7109375" customWidth="1"/>
    <col min="9453" max="9453" width="12.42578125" bestFit="1" customWidth="1"/>
    <col min="9454" max="9454" width="15.28515625" customWidth="1"/>
    <col min="9455" max="9455" width="12.85546875" customWidth="1"/>
    <col min="9456" max="9456" width="7" customWidth="1"/>
    <col min="9457" max="9457" width="13.140625" customWidth="1"/>
    <col min="9458" max="9458" width="13" customWidth="1"/>
    <col min="9460" max="9460" width="15.42578125" customWidth="1"/>
    <col min="9461" max="9461" width="13.42578125" customWidth="1"/>
    <col min="9462" max="9462" width="7.28515625" customWidth="1"/>
    <col min="9463" max="9463" width="13.5703125" customWidth="1"/>
    <col min="9464" max="9464" width="13.140625" customWidth="1"/>
    <col min="9465" max="9465" width="11.7109375" customWidth="1"/>
    <col min="9466" max="9466" width="15.5703125" customWidth="1"/>
    <col min="9467" max="9467" width="11.7109375" customWidth="1"/>
    <col min="9468" max="9468" width="7.5703125" customWidth="1"/>
    <col min="9469" max="9469" width="13.7109375" customWidth="1"/>
    <col min="9470" max="9470" width="13.42578125" bestFit="1" customWidth="1"/>
    <col min="9471" max="9471" width="11" customWidth="1"/>
    <col min="9472" max="9472" width="16.85546875" customWidth="1"/>
    <col min="9473" max="9473" width="12.140625" customWidth="1"/>
    <col min="9474" max="9474" width="7.7109375" customWidth="1"/>
    <col min="9475" max="9475" width="14.7109375" customWidth="1"/>
    <col min="9476" max="9476" width="13.140625" customWidth="1"/>
    <col min="9477" max="9477" width="12.7109375" customWidth="1"/>
    <col min="9478" max="9478" width="16.140625" customWidth="1"/>
    <col min="9479" max="9479" width="11.140625" customWidth="1"/>
    <col min="9480" max="9480" width="9.42578125" customWidth="1"/>
    <col min="9481" max="9481" width="13.140625" customWidth="1"/>
    <col min="9482" max="9482" width="21.5703125" customWidth="1"/>
    <col min="9483" max="9483" width="16.140625" customWidth="1"/>
    <col min="9694" max="9694" width="1.5703125" customWidth="1"/>
    <col min="9695" max="9695" width="21.7109375" bestFit="1" customWidth="1"/>
    <col min="9696" max="9696" width="13.85546875" customWidth="1"/>
    <col min="9697" max="9697" width="14.7109375" bestFit="1" customWidth="1"/>
    <col min="9698" max="9698" width="15.28515625" customWidth="1"/>
    <col min="9699" max="9699" width="12" customWidth="1"/>
    <col min="9700" max="9700" width="8.28515625" customWidth="1"/>
    <col min="9701" max="9702" width="13.7109375" customWidth="1"/>
    <col min="9703" max="9703" width="11.5703125" customWidth="1"/>
    <col min="9704" max="9704" width="15.5703125" customWidth="1"/>
    <col min="9705" max="9705" width="16.28515625" customWidth="1"/>
    <col min="9706" max="9706" width="9" customWidth="1"/>
    <col min="9707" max="9707" width="13.5703125" customWidth="1"/>
    <col min="9708" max="9708" width="13.7109375" customWidth="1"/>
    <col min="9709" max="9709" width="12.42578125" bestFit="1" customWidth="1"/>
    <col min="9710" max="9710" width="15.28515625" customWidth="1"/>
    <col min="9711" max="9711" width="12.85546875" customWidth="1"/>
    <col min="9712" max="9712" width="7" customWidth="1"/>
    <col min="9713" max="9713" width="13.140625" customWidth="1"/>
    <col min="9714" max="9714" width="13" customWidth="1"/>
    <col min="9716" max="9716" width="15.42578125" customWidth="1"/>
    <col min="9717" max="9717" width="13.42578125" customWidth="1"/>
    <col min="9718" max="9718" width="7.28515625" customWidth="1"/>
    <col min="9719" max="9719" width="13.5703125" customWidth="1"/>
    <col min="9720" max="9720" width="13.140625" customWidth="1"/>
    <col min="9721" max="9721" width="11.7109375" customWidth="1"/>
    <col min="9722" max="9722" width="15.5703125" customWidth="1"/>
    <col min="9723" max="9723" width="11.7109375" customWidth="1"/>
    <col min="9724" max="9724" width="7.5703125" customWidth="1"/>
    <col min="9725" max="9725" width="13.7109375" customWidth="1"/>
    <col min="9726" max="9726" width="13.42578125" bestFit="1" customWidth="1"/>
    <col min="9727" max="9727" width="11" customWidth="1"/>
    <col min="9728" max="9728" width="16.85546875" customWidth="1"/>
    <col min="9729" max="9729" width="12.140625" customWidth="1"/>
    <col min="9730" max="9730" width="7.7109375" customWidth="1"/>
    <col min="9731" max="9731" width="14.7109375" customWidth="1"/>
    <col min="9732" max="9732" width="13.140625" customWidth="1"/>
    <col min="9733" max="9733" width="12.7109375" customWidth="1"/>
    <col min="9734" max="9734" width="16.140625" customWidth="1"/>
    <col min="9735" max="9735" width="11.140625" customWidth="1"/>
    <col min="9736" max="9736" width="9.42578125" customWidth="1"/>
    <col min="9737" max="9737" width="13.140625" customWidth="1"/>
    <col min="9738" max="9738" width="21.5703125" customWidth="1"/>
    <col min="9739" max="9739" width="16.140625" customWidth="1"/>
    <col min="9950" max="9950" width="1.5703125" customWidth="1"/>
    <col min="9951" max="9951" width="21.7109375" bestFit="1" customWidth="1"/>
    <col min="9952" max="9952" width="13.85546875" customWidth="1"/>
    <col min="9953" max="9953" width="14.7109375" bestFit="1" customWidth="1"/>
    <col min="9954" max="9954" width="15.28515625" customWidth="1"/>
    <col min="9955" max="9955" width="12" customWidth="1"/>
    <col min="9956" max="9956" width="8.28515625" customWidth="1"/>
    <col min="9957" max="9958" width="13.7109375" customWidth="1"/>
    <col min="9959" max="9959" width="11.5703125" customWidth="1"/>
    <col min="9960" max="9960" width="15.5703125" customWidth="1"/>
    <col min="9961" max="9961" width="16.28515625" customWidth="1"/>
    <col min="9962" max="9962" width="9" customWidth="1"/>
    <col min="9963" max="9963" width="13.5703125" customWidth="1"/>
    <col min="9964" max="9964" width="13.7109375" customWidth="1"/>
    <col min="9965" max="9965" width="12.42578125" bestFit="1" customWidth="1"/>
    <col min="9966" max="9966" width="15.28515625" customWidth="1"/>
    <col min="9967" max="9967" width="12.85546875" customWidth="1"/>
    <col min="9968" max="9968" width="7" customWidth="1"/>
    <col min="9969" max="9969" width="13.140625" customWidth="1"/>
    <col min="9970" max="9970" width="13" customWidth="1"/>
    <col min="9972" max="9972" width="15.42578125" customWidth="1"/>
    <col min="9973" max="9973" width="13.42578125" customWidth="1"/>
    <col min="9974" max="9974" width="7.28515625" customWidth="1"/>
    <col min="9975" max="9975" width="13.5703125" customWidth="1"/>
    <col min="9976" max="9976" width="13.140625" customWidth="1"/>
    <col min="9977" max="9977" width="11.7109375" customWidth="1"/>
    <col min="9978" max="9978" width="15.5703125" customWidth="1"/>
    <col min="9979" max="9979" width="11.7109375" customWidth="1"/>
    <col min="9980" max="9980" width="7.5703125" customWidth="1"/>
    <col min="9981" max="9981" width="13.7109375" customWidth="1"/>
    <col min="9982" max="9982" width="13.42578125" bestFit="1" customWidth="1"/>
    <col min="9983" max="9983" width="11" customWidth="1"/>
    <col min="9984" max="9984" width="16.85546875" customWidth="1"/>
    <col min="9985" max="9985" width="12.140625" customWidth="1"/>
    <col min="9986" max="9986" width="7.7109375" customWidth="1"/>
    <col min="9987" max="9987" width="14.7109375" customWidth="1"/>
    <col min="9988" max="9988" width="13.140625" customWidth="1"/>
    <col min="9989" max="9989" width="12.7109375" customWidth="1"/>
    <col min="9990" max="9990" width="16.140625" customWidth="1"/>
    <col min="9991" max="9991" width="11.140625" customWidth="1"/>
    <col min="9992" max="9992" width="9.42578125" customWidth="1"/>
    <col min="9993" max="9993" width="13.140625" customWidth="1"/>
    <col min="9994" max="9994" width="21.5703125" customWidth="1"/>
    <col min="9995" max="9995" width="16.140625" customWidth="1"/>
    <col min="10206" max="10206" width="1.5703125" customWidth="1"/>
    <col min="10207" max="10207" width="21.7109375" bestFit="1" customWidth="1"/>
    <col min="10208" max="10208" width="13.85546875" customWidth="1"/>
    <col min="10209" max="10209" width="14.7109375" bestFit="1" customWidth="1"/>
    <col min="10210" max="10210" width="15.28515625" customWidth="1"/>
    <col min="10211" max="10211" width="12" customWidth="1"/>
    <col min="10212" max="10212" width="8.28515625" customWidth="1"/>
    <col min="10213" max="10214" width="13.7109375" customWidth="1"/>
    <col min="10215" max="10215" width="11.5703125" customWidth="1"/>
    <col min="10216" max="10216" width="15.5703125" customWidth="1"/>
    <col min="10217" max="10217" width="16.28515625" customWidth="1"/>
    <col min="10218" max="10218" width="9" customWidth="1"/>
    <col min="10219" max="10219" width="13.5703125" customWidth="1"/>
    <col min="10220" max="10220" width="13.7109375" customWidth="1"/>
    <col min="10221" max="10221" width="12.42578125" bestFit="1" customWidth="1"/>
    <col min="10222" max="10222" width="15.28515625" customWidth="1"/>
    <col min="10223" max="10223" width="12.85546875" customWidth="1"/>
    <col min="10224" max="10224" width="7" customWidth="1"/>
    <col min="10225" max="10225" width="13.140625" customWidth="1"/>
    <col min="10226" max="10226" width="13" customWidth="1"/>
    <col min="10228" max="10228" width="15.42578125" customWidth="1"/>
    <col min="10229" max="10229" width="13.42578125" customWidth="1"/>
    <col min="10230" max="10230" width="7.28515625" customWidth="1"/>
    <col min="10231" max="10231" width="13.5703125" customWidth="1"/>
    <col min="10232" max="10232" width="13.140625" customWidth="1"/>
    <col min="10233" max="10233" width="11.7109375" customWidth="1"/>
    <col min="10234" max="10234" width="15.5703125" customWidth="1"/>
    <col min="10235" max="10235" width="11.7109375" customWidth="1"/>
    <col min="10236" max="10236" width="7.5703125" customWidth="1"/>
    <col min="10237" max="10237" width="13.7109375" customWidth="1"/>
    <col min="10238" max="10238" width="13.42578125" bestFit="1" customWidth="1"/>
    <col min="10239" max="10239" width="11" customWidth="1"/>
    <col min="10240" max="10240" width="16.85546875" customWidth="1"/>
    <col min="10241" max="10241" width="12.140625" customWidth="1"/>
    <col min="10242" max="10242" width="7.7109375" customWidth="1"/>
    <col min="10243" max="10243" width="14.7109375" customWidth="1"/>
    <col min="10244" max="10244" width="13.140625" customWidth="1"/>
    <col min="10245" max="10245" width="12.7109375" customWidth="1"/>
    <col min="10246" max="10246" width="16.140625" customWidth="1"/>
    <col min="10247" max="10247" width="11.140625" customWidth="1"/>
    <col min="10248" max="10248" width="9.42578125" customWidth="1"/>
    <col min="10249" max="10249" width="13.140625" customWidth="1"/>
    <col min="10250" max="10250" width="21.5703125" customWidth="1"/>
    <col min="10251" max="10251" width="16.140625" customWidth="1"/>
    <col min="10462" max="10462" width="1.5703125" customWidth="1"/>
    <col min="10463" max="10463" width="21.7109375" bestFit="1" customWidth="1"/>
    <col min="10464" max="10464" width="13.85546875" customWidth="1"/>
    <col min="10465" max="10465" width="14.7109375" bestFit="1" customWidth="1"/>
    <col min="10466" max="10466" width="15.28515625" customWidth="1"/>
    <col min="10467" max="10467" width="12" customWidth="1"/>
    <col min="10468" max="10468" width="8.28515625" customWidth="1"/>
    <col min="10469" max="10470" width="13.7109375" customWidth="1"/>
    <col min="10471" max="10471" width="11.5703125" customWidth="1"/>
    <col min="10472" max="10472" width="15.5703125" customWidth="1"/>
    <col min="10473" max="10473" width="16.28515625" customWidth="1"/>
    <col min="10474" max="10474" width="9" customWidth="1"/>
    <col min="10475" max="10475" width="13.5703125" customWidth="1"/>
    <col min="10476" max="10476" width="13.7109375" customWidth="1"/>
    <col min="10477" max="10477" width="12.42578125" bestFit="1" customWidth="1"/>
    <col min="10478" max="10478" width="15.28515625" customWidth="1"/>
    <col min="10479" max="10479" width="12.85546875" customWidth="1"/>
    <col min="10480" max="10480" width="7" customWidth="1"/>
    <col min="10481" max="10481" width="13.140625" customWidth="1"/>
    <col min="10482" max="10482" width="13" customWidth="1"/>
    <col min="10484" max="10484" width="15.42578125" customWidth="1"/>
    <col min="10485" max="10485" width="13.42578125" customWidth="1"/>
    <col min="10486" max="10486" width="7.28515625" customWidth="1"/>
    <col min="10487" max="10487" width="13.5703125" customWidth="1"/>
    <col min="10488" max="10488" width="13.140625" customWidth="1"/>
    <col min="10489" max="10489" width="11.7109375" customWidth="1"/>
    <col min="10490" max="10490" width="15.5703125" customWidth="1"/>
    <col min="10491" max="10491" width="11.7109375" customWidth="1"/>
    <col min="10492" max="10492" width="7.5703125" customWidth="1"/>
    <col min="10493" max="10493" width="13.7109375" customWidth="1"/>
    <col min="10494" max="10494" width="13.42578125" bestFit="1" customWidth="1"/>
    <col min="10495" max="10495" width="11" customWidth="1"/>
    <col min="10496" max="10496" width="16.85546875" customWidth="1"/>
    <col min="10497" max="10497" width="12.140625" customWidth="1"/>
    <col min="10498" max="10498" width="7.7109375" customWidth="1"/>
    <col min="10499" max="10499" width="14.7109375" customWidth="1"/>
    <col min="10500" max="10500" width="13.140625" customWidth="1"/>
    <col min="10501" max="10501" width="12.7109375" customWidth="1"/>
    <col min="10502" max="10502" width="16.140625" customWidth="1"/>
    <col min="10503" max="10503" width="11.140625" customWidth="1"/>
    <col min="10504" max="10504" width="9.42578125" customWidth="1"/>
    <col min="10505" max="10505" width="13.140625" customWidth="1"/>
    <col min="10506" max="10506" width="21.5703125" customWidth="1"/>
    <col min="10507" max="10507" width="16.140625" customWidth="1"/>
    <col min="10718" max="10718" width="1.5703125" customWidth="1"/>
    <col min="10719" max="10719" width="21.7109375" bestFit="1" customWidth="1"/>
    <col min="10720" max="10720" width="13.85546875" customWidth="1"/>
    <col min="10721" max="10721" width="14.7109375" bestFit="1" customWidth="1"/>
    <col min="10722" max="10722" width="15.28515625" customWidth="1"/>
    <col min="10723" max="10723" width="12" customWidth="1"/>
    <col min="10724" max="10724" width="8.28515625" customWidth="1"/>
    <col min="10725" max="10726" width="13.7109375" customWidth="1"/>
    <col min="10727" max="10727" width="11.5703125" customWidth="1"/>
    <col min="10728" max="10728" width="15.5703125" customWidth="1"/>
    <col min="10729" max="10729" width="16.28515625" customWidth="1"/>
    <col min="10730" max="10730" width="9" customWidth="1"/>
    <col min="10731" max="10731" width="13.5703125" customWidth="1"/>
    <col min="10732" max="10732" width="13.7109375" customWidth="1"/>
    <col min="10733" max="10733" width="12.42578125" bestFit="1" customWidth="1"/>
    <col min="10734" max="10734" width="15.28515625" customWidth="1"/>
    <col min="10735" max="10735" width="12.85546875" customWidth="1"/>
    <col min="10736" max="10736" width="7" customWidth="1"/>
    <col min="10737" max="10737" width="13.140625" customWidth="1"/>
    <col min="10738" max="10738" width="13" customWidth="1"/>
    <col min="10740" max="10740" width="15.42578125" customWidth="1"/>
    <col min="10741" max="10741" width="13.42578125" customWidth="1"/>
    <col min="10742" max="10742" width="7.28515625" customWidth="1"/>
    <col min="10743" max="10743" width="13.5703125" customWidth="1"/>
    <col min="10744" max="10744" width="13.140625" customWidth="1"/>
    <col min="10745" max="10745" width="11.7109375" customWidth="1"/>
    <col min="10746" max="10746" width="15.5703125" customWidth="1"/>
    <col min="10747" max="10747" width="11.7109375" customWidth="1"/>
    <col min="10748" max="10748" width="7.5703125" customWidth="1"/>
    <col min="10749" max="10749" width="13.7109375" customWidth="1"/>
    <col min="10750" max="10750" width="13.42578125" bestFit="1" customWidth="1"/>
    <col min="10751" max="10751" width="11" customWidth="1"/>
    <col min="10752" max="10752" width="16.85546875" customWidth="1"/>
    <col min="10753" max="10753" width="12.140625" customWidth="1"/>
    <col min="10754" max="10754" width="7.7109375" customWidth="1"/>
    <col min="10755" max="10755" width="14.7109375" customWidth="1"/>
    <col min="10756" max="10756" width="13.140625" customWidth="1"/>
    <col min="10757" max="10757" width="12.7109375" customWidth="1"/>
    <col min="10758" max="10758" width="16.140625" customWidth="1"/>
    <col min="10759" max="10759" width="11.140625" customWidth="1"/>
    <col min="10760" max="10760" width="9.42578125" customWidth="1"/>
    <col min="10761" max="10761" width="13.140625" customWidth="1"/>
    <col min="10762" max="10762" width="21.5703125" customWidth="1"/>
    <col min="10763" max="10763" width="16.140625" customWidth="1"/>
    <col min="10974" max="10974" width="1.5703125" customWidth="1"/>
    <col min="10975" max="10975" width="21.7109375" bestFit="1" customWidth="1"/>
    <col min="10976" max="10976" width="13.85546875" customWidth="1"/>
    <col min="10977" max="10977" width="14.7109375" bestFit="1" customWidth="1"/>
    <col min="10978" max="10978" width="15.28515625" customWidth="1"/>
    <col min="10979" max="10979" width="12" customWidth="1"/>
    <col min="10980" max="10980" width="8.28515625" customWidth="1"/>
    <col min="10981" max="10982" width="13.7109375" customWidth="1"/>
    <col min="10983" max="10983" width="11.5703125" customWidth="1"/>
    <col min="10984" max="10984" width="15.5703125" customWidth="1"/>
    <col min="10985" max="10985" width="16.28515625" customWidth="1"/>
    <col min="10986" max="10986" width="9" customWidth="1"/>
    <col min="10987" max="10987" width="13.5703125" customWidth="1"/>
    <col min="10988" max="10988" width="13.7109375" customWidth="1"/>
    <col min="10989" max="10989" width="12.42578125" bestFit="1" customWidth="1"/>
    <col min="10990" max="10990" width="15.28515625" customWidth="1"/>
    <col min="10991" max="10991" width="12.85546875" customWidth="1"/>
    <col min="10992" max="10992" width="7" customWidth="1"/>
    <col min="10993" max="10993" width="13.140625" customWidth="1"/>
    <col min="10994" max="10994" width="13" customWidth="1"/>
    <col min="10996" max="10996" width="15.42578125" customWidth="1"/>
    <col min="10997" max="10997" width="13.42578125" customWidth="1"/>
    <col min="10998" max="10998" width="7.28515625" customWidth="1"/>
    <col min="10999" max="10999" width="13.5703125" customWidth="1"/>
    <col min="11000" max="11000" width="13.140625" customWidth="1"/>
    <col min="11001" max="11001" width="11.7109375" customWidth="1"/>
    <col min="11002" max="11002" width="15.5703125" customWidth="1"/>
    <col min="11003" max="11003" width="11.7109375" customWidth="1"/>
    <col min="11004" max="11004" width="7.5703125" customWidth="1"/>
    <col min="11005" max="11005" width="13.7109375" customWidth="1"/>
    <col min="11006" max="11006" width="13.42578125" bestFit="1" customWidth="1"/>
    <col min="11007" max="11007" width="11" customWidth="1"/>
    <col min="11008" max="11008" width="16.85546875" customWidth="1"/>
    <col min="11009" max="11009" width="12.140625" customWidth="1"/>
    <col min="11010" max="11010" width="7.7109375" customWidth="1"/>
    <col min="11011" max="11011" width="14.7109375" customWidth="1"/>
    <col min="11012" max="11012" width="13.140625" customWidth="1"/>
    <col min="11013" max="11013" width="12.7109375" customWidth="1"/>
    <col min="11014" max="11014" width="16.140625" customWidth="1"/>
    <col min="11015" max="11015" width="11.140625" customWidth="1"/>
    <col min="11016" max="11016" width="9.42578125" customWidth="1"/>
    <col min="11017" max="11017" width="13.140625" customWidth="1"/>
    <col min="11018" max="11018" width="21.5703125" customWidth="1"/>
    <col min="11019" max="11019" width="16.140625" customWidth="1"/>
    <col min="11230" max="11230" width="1.5703125" customWidth="1"/>
    <col min="11231" max="11231" width="21.7109375" bestFit="1" customWidth="1"/>
    <col min="11232" max="11232" width="13.85546875" customWidth="1"/>
    <col min="11233" max="11233" width="14.7109375" bestFit="1" customWidth="1"/>
    <col min="11234" max="11234" width="15.28515625" customWidth="1"/>
    <col min="11235" max="11235" width="12" customWidth="1"/>
    <col min="11236" max="11236" width="8.28515625" customWidth="1"/>
    <col min="11237" max="11238" width="13.7109375" customWidth="1"/>
    <col min="11239" max="11239" width="11.5703125" customWidth="1"/>
    <col min="11240" max="11240" width="15.5703125" customWidth="1"/>
    <col min="11241" max="11241" width="16.28515625" customWidth="1"/>
    <col min="11242" max="11242" width="9" customWidth="1"/>
    <col min="11243" max="11243" width="13.5703125" customWidth="1"/>
    <col min="11244" max="11244" width="13.7109375" customWidth="1"/>
    <col min="11245" max="11245" width="12.42578125" bestFit="1" customWidth="1"/>
    <col min="11246" max="11246" width="15.28515625" customWidth="1"/>
    <col min="11247" max="11247" width="12.85546875" customWidth="1"/>
    <col min="11248" max="11248" width="7" customWidth="1"/>
    <col min="11249" max="11249" width="13.140625" customWidth="1"/>
    <col min="11250" max="11250" width="13" customWidth="1"/>
    <col min="11252" max="11252" width="15.42578125" customWidth="1"/>
    <col min="11253" max="11253" width="13.42578125" customWidth="1"/>
    <col min="11254" max="11254" width="7.28515625" customWidth="1"/>
    <col min="11255" max="11255" width="13.5703125" customWidth="1"/>
    <col min="11256" max="11256" width="13.140625" customWidth="1"/>
    <col min="11257" max="11257" width="11.7109375" customWidth="1"/>
    <col min="11258" max="11258" width="15.5703125" customWidth="1"/>
    <col min="11259" max="11259" width="11.7109375" customWidth="1"/>
    <col min="11260" max="11260" width="7.5703125" customWidth="1"/>
    <col min="11261" max="11261" width="13.7109375" customWidth="1"/>
    <col min="11262" max="11262" width="13.42578125" bestFit="1" customWidth="1"/>
    <col min="11263" max="11263" width="11" customWidth="1"/>
    <col min="11264" max="11264" width="16.85546875" customWidth="1"/>
    <col min="11265" max="11265" width="12.140625" customWidth="1"/>
    <col min="11266" max="11266" width="7.7109375" customWidth="1"/>
    <col min="11267" max="11267" width="14.7109375" customWidth="1"/>
    <col min="11268" max="11268" width="13.140625" customWidth="1"/>
    <col min="11269" max="11269" width="12.7109375" customWidth="1"/>
    <col min="11270" max="11270" width="16.140625" customWidth="1"/>
    <col min="11271" max="11271" width="11.140625" customWidth="1"/>
    <col min="11272" max="11272" width="9.42578125" customWidth="1"/>
    <col min="11273" max="11273" width="13.140625" customWidth="1"/>
    <col min="11274" max="11274" width="21.5703125" customWidth="1"/>
    <col min="11275" max="11275" width="16.140625" customWidth="1"/>
    <col min="11486" max="11486" width="1.5703125" customWidth="1"/>
    <col min="11487" max="11487" width="21.7109375" bestFit="1" customWidth="1"/>
    <col min="11488" max="11488" width="13.85546875" customWidth="1"/>
    <col min="11489" max="11489" width="14.7109375" bestFit="1" customWidth="1"/>
    <col min="11490" max="11490" width="15.28515625" customWidth="1"/>
    <col min="11491" max="11491" width="12" customWidth="1"/>
    <col min="11492" max="11492" width="8.28515625" customWidth="1"/>
    <col min="11493" max="11494" width="13.7109375" customWidth="1"/>
    <col min="11495" max="11495" width="11.5703125" customWidth="1"/>
    <col min="11496" max="11496" width="15.5703125" customWidth="1"/>
    <col min="11497" max="11497" width="16.28515625" customWidth="1"/>
    <col min="11498" max="11498" width="9" customWidth="1"/>
    <col min="11499" max="11499" width="13.5703125" customWidth="1"/>
    <col min="11500" max="11500" width="13.7109375" customWidth="1"/>
    <col min="11501" max="11501" width="12.42578125" bestFit="1" customWidth="1"/>
    <col min="11502" max="11502" width="15.28515625" customWidth="1"/>
    <col min="11503" max="11503" width="12.85546875" customWidth="1"/>
    <col min="11504" max="11504" width="7" customWidth="1"/>
    <col min="11505" max="11505" width="13.140625" customWidth="1"/>
    <col min="11506" max="11506" width="13" customWidth="1"/>
    <col min="11508" max="11508" width="15.42578125" customWidth="1"/>
    <col min="11509" max="11509" width="13.42578125" customWidth="1"/>
    <col min="11510" max="11510" width="7.28515625" customWidth="1"/>
    <col min="11511" max="11511" width="13.5703125" customWidth="1"/>
    <col min="11512" max="11512" width="13.140625" customWidth="1"/>
    <col min="11513" max="11513" width="11.7109375" customWidth="1"/>
    <col min="11514" max="11514" width="15.5703125" customWidth="1"/>
    <col min="11515" max="11515" width="11.7109375" customWidth="1"/>
    <col min="11516" max="11516" width="7.5703125" customWidth="1"/>
    <col min="11517" max="11517" width="13.7109375" customWidth="1"/>
    <col min="11518" max="11518" width="13.42578125" bestFit="1" customWidth="1"/>
    <col min="11519" max="11519" width="11" customWidth="1"/>
    <col min="11520" max="11520" width="16.85546875" customWidth="1"/>
    <col min="11521" max="11521" width="12.140625" customWidth="1"/>
    <col min="11522" max="11522" width="7.7109375" customWidth="1"/>
    <col min="11523" max="11523" width="14.7109375" customWidth="1"/>
    <col min="11524" max="11524" width="13.140625" customWidth="1"/>
    <col min="11525" max="11525" width="12.7109375" customWidth="1"/>
    <col min="11526" max="11526" width="16.140625" customWidth="1"/>
    <col min="11527" max="11527" width="11.140625" customWidth="1"/>
    <col min="11528" max="11528" width="9.42578125" customWidth="1"/>
    <col min="11529" max="11529" width="13.140625" customWidth="1"/>
    <col min="11530" max="11530" width="21.5703125" customWidth="1"/>
    <col min="11531" max="11531" width="16.140625" customWidth="1"/>
    <col min="11742" max="11742" width="1.5703125" customWidth="1"/>
    <col min="11743" max="11743" width="21.7109375" bestFit="1" customWidth="1"/>
    <col min="11744" max="11744" width="13.85546875" customWidth="1"/>
    <col min="11745" max="11745" width="14.7109375" bestFit="1" customWidth="1"/>
    <col min="11746" max="11746" width="15.28515625" customWidth="1"/>
    <col min="11747" max="11747" width="12" customWidth="1"/>
    <col min="11748" max="11748" width="8.28515625" customWidth="1"/>
    <col min="11749" max="11750" width="13.7109375" customWidth="1"/>
    <col min="11751" max="11751" width="11.5703125" customWidth="1"/>
    <col min="11752" max="11752" width="15.5703125" customWidth="1"/>
    <col min="11753" max="11753" width="16.28515625" customWidth="1"/>
    <col min="11754" max="11754" width="9" customWidth="1"/>
    <col min="11755" max="11755" width="13.5703125" customWidth="1"/>
    <col min="11756" max="11756" width="13.7109375" customWidth="1"/>
    <col min="11757" max="11757" width="12.42578125" bestFit="1" customWidth="1"/>
    <col min="11758" max="11758" width="15.28515625" customWidth="1"/>
    <col min="11759" max="11759" width="12.85546875" customWidth="1"/>
    <col min="11760" max="11760" width="7" customWidth="1"/>
    <col min="11761" max="11761" width="13.140625" customWidth="1"/>
    <col min="11762" max="11762" width="13" customWidth="1"/>
    <col min="11764" max="11764" width="15.42578125" customWidth="1"/>
    <col min="11765" max="11765" width="13.42578125" customWidth="1"/>
    <col min="11766" max="11766" width="7.28515625" customWidth="1"/>
    <col min="11767" max="11767" width="13.5703125" customWidth="1"/>
    <col min="11768" max="11768" width="13.140625" customWidth="1"/>
    <col min="11769" max="11769" width="11.7109375" customWidth="1"/>
    <col min="11770" max="11770" width="15.5703125" customWidth="1"/>
    <col min="11771" max="11771" width="11.7109375" customWidth="1"/>
    <col min="11772" max="11772" width="7.5703125" customWidth="1"/>
    <col min="11773" max="11773" width="13.7109375" customWidth="1"/>
    <col min="11774" max="11774" width="13.42578125" bestFit="1" customWidth="1"/>
    <col min="11775" max="11775" width="11" customWidth="1"/>
    <col min="11776" max="11776" width="16.85546875" customWidth="1"/>
    <col min="11777" max="11777" width="12.140625" customWidth="1"/>
    <col min="11778" max="11778" width="7.7109375" customWidth="1"/>
    <col min="11779" max="11779" width="14.7109375" customWidth="1"/>
    <col min="11780" max="11780" width="13.140625" customWidth="1"/>
    <col min="11781" max="11781" width="12.7109375" customWidth="1"/>
    <col min="11782" max="11782" width="16.140625" customWidth="1"/>
    <col min="11783" max="11783" width="11.140625" customWidth="1"/>
    <col min="11784" max="11784" width="9.42578125" customWidth="1"/>
    <col min="11785" max="11785" width="13.140625" customWidth="1"/>
    <col min="11786" max="11786" width="21.5703125" customWidth="1"/>
    <col min="11787" max="11787" width="16.140625" customWidth="1"/>
    <col min="11998" max="11998" width="1.5703125" customWidth="1"/>
    <col min="11999" max="11999" width="21.7109375" bestFit="1" customWidth="1"/>
    <col min="12000" max="12000" width="13.85546875" customWidth="1"/>
    <col min="12001" max="12001" width="14.7109375" bestFit="1" customWidth="1"/>
    <col min="12002" max="12002" width="15.28515625" customWidth="1"/>
    <col min="12003" max="12003" width="12" customWidth="1"/>
    <col min="12004" max="12004" width="8.28515625" customWidth="1"/>
    <col min="12005" max="12006" width="13.7109375" customWidth="1"/>
    <col min="12007" max="12007" width="11.5703125" customWidth="1"/>
    <col min="12008" max="12008" width="15.5703125" customWidth="1"/>
    <col min="12009" max="12009" width="16.28515625" customWidth="1"/>
    <col min="12010" max="12010" width="9" customWidth="1"/>
    <col min="12011" max="12011" width="13.5703125" customWidth="1"/>
    <col min="12012" max="12012" width="13.7109375" customWidth="1"/>
    <col min="12013" max="12013" width="12.42578125" bestFit="1" customWidth="1"/>
    <col min="12014" max="12014" width="15.28515625" customWidth="1"/>
    <col min="12015" max="12015" width="12.85546875" customWidth="1"/>
    <col min="12016" max="12016" width="7" customWidth="1"/>
    <col min="12017" max="12017" width="13.140625" customWidth="1"/>
    <col min="12018" max="12018" width="13" customWidth="1"/>
    <col min="12020" max="12020" width="15.42578125" customWidth="1"/>
    <col min="12021" max="12021" width="13.42578125" customWidth="1"/>
    <col min="12022" max="12022" width="7.28515625" customWidth="1"/>
    <col min="12023" max="12023" width="13.5703125" customWidth="1"/>
    <col min="12024" max="12024" width="13.140625" customWidth="1"/>
    <col min="12025" max="12025" width="11.7109375" customWidth="1"/>
    <col min="12026" max="12026" width="15.5703125" customWidth="1"/>
    <col min="12027" max="12027" width="11.7109375" customWidth="1"/>
    <col min="12028" max="12028" width="7.5703125" customWidth="1"/>
    <col min="12029" max="12029" width="13.7109375" customWidth="1"/>
    <col min="12030" max="12030" width="13.42578125" bestFit="1" customWidth="1"/>
    <col min="12031" max="12031" width="11" customWidth="1"/>
    <col min="12032" max="12032" width="16.85546875" customWidth="1"/>
    <col min="12033" max="12033" width="12.140625" customWidth="1"/>
    <col min="12034" max="12034" width="7.7109375" customWidth="1"/>
    <col min="12035" max="12035" width="14.7109375" customWidth="1"/>
    <col min="12036" max="12036" width="13.140625" customWidth="1"/>
    <col min="12037" max="12037" width="12.7109375" customWidth="1"/>
    <col min="12038" max="12038" width="16.140625" customWidth="1"/>
    <col min="12039" max="12039" width="11.140625" customWidth="1"/>
    <col min="12040" max="12040" width="9.42578125" customWidth="1"/>
    <col min="12041" max="12041" width="13.140625" customWidth="1"/>
    <col min="12042" max="12042" width="21.5703125" customWidth="1"/>
    <col min="12043" max="12043" width="16.140625" customWidth="1"/>
    <col min="12254" max="12254" width="1.5703125" customWidth="1"/>
    <col min="12255" max="12255" width="21.7109375" bestFit="1" customWidth="1"/>
    <col min="12256" max="12256" width="13.85546875" customWidth="1"/>
    <col min="12257" max="12257" width="14.7109375" bestFit="1" customWidth="1"/>
    <col min="12258" max="12258" width="15.28515625" customWidth="1"/>
    <col min="12259" max="12259" width="12" customWidth="1"/>
    <col min="12260" max="12260" width="8.28515625" customWidth="1"/>
    <col min="12261" max="12262" width="13.7109375" customWidth="1"/>
    <col min="12263" max="12263" width="11.5703125" customWidth="1"/>
    <col min="12264" max="12264" width="15.5703125" customWidth="1"/>
    <col min="12265" max="12265" width="16.28515625" customWidth="1"/>
    <col min="12266" max="12266" width="9" customWidth="1"/>
    <col min="12267" max="12267" width="13.5703125" customWidth="1"/>
    <col min="12268" max="12268" width="13.7109375" customWidth="1"/>
    <col min="12269" max="12269" width="12.42578125" bestFit="1" customWidth="1"/>
    <col min="12270" max="12270" width="15.28515625" customWidth="1"/>
    <col min="12271" max="12271" width="12.85546875" customWidth="1"/>
    <col min="12272" max="12272" width="7" customWidth="1"/>
    <col min="12273" max="12273" width="13.140625" customWidth="1"/>
    <col min="12274" max="12274" width="13" customWidth="1"/>
    <col min="12276" max="12276" width="15.42578125" customWidth="1"/>
    <col min="12277" max="12277" width="13.42578125" customWidth="1"/>
    <col min="12278" max="12278" width="7.28515625" customWidth="1"/>
    <col min="12279" max="12279" width="13.5703125" customWidth="1"/>
    <col min="12280" max="12280" width="13.140625" customWidth="1"/>
    <col min="12281" max="12281" width="11.7109375" customWidth="1"/>
    <col min="12282" max="12282" width="15.5703125" customWidth="1"/>
    <col min="12283" max="12283" width="11.7109375" customWidth="1"/>
    <col min="12284" max="12284" width="7.5703125" customWidth="1"/>
    <col min="12285" max="12285" width="13.7109375" customWidth="1"/>
    <col min="12286" max="12286" width="13.42578125" bestFit="1" customWidth="1"/>
    <col min="12287" max="12287" width="11" customWidth="1"/>
    <col min="12288" max="12288" width="16.85546875" customWidth="1"/>
    <col min="12289" max="12289" width="12.140625" customWidth="1"/>
    <col min="12290" max="12290" width="7.7109375" customWidth="1"/>
    <col min="12291" max="12291" width="14.7109375" customWidth="1"/>
    <col min="12292" max="12292" width="13.140625" customWidth="1"/>
    <col min="12293" max="12293" width="12.7109375" customWidth="1"/>
    <col min="12294" max="12294" width="16.140625" customWidth="1"/>
    <col min="12295" max="12295" width="11.140625" customWidth="1"/>
    <col min="12296" max="12296" width="9.42578125" customWidth="1"/>
    <col min="12297" max="12297" width="13.140625" customWidth="1"/>
    <col min="12298" max="12298" width="21.5703125" customWidth="1"/>
    <col min="12299" max="12299" width="16.140625" customWidth="1"/>
    <col min="12510" max="12510" width="1.5703125" customWidth="1"/>
    <col min="12511" max="12511" width="21.7109375" bestFit="1" customWidth="1"/>
    <col min="12512" max="12512" width="13.85546875" customWidth="1"/>
    <col min="12513" max="12513" width="14.7109375" bestFit="1" customWidth="1"/>
    <col min="12514" max="12514" width="15.28515625" customWidth="1"/>
    <col min="12515" max="12515" width="12" customWidth="1"/>
    <col min="12516" max="12516" width="8.28515625" customWidth="1"/>
    <col min="12517" max="12518" width="13.7109375" customWidth="1"/>
    <col min="12519" max="12519" width="11.5703125" customWidth="1"/>
    <col min="12520" max="12520" width="15.5703125" customWidth="1"/>
    <col min="12521" max="12521" width="16.28515625" customWidth="1"/>
    <col min="12522" max="12522" width="9" customWidth="1"/>
    <col min="12523" max="12523" width="13.5703125" customWidth="1"/>
    <col min="12524" max="12524" width="13.7109375" customWidth="1"/>
    <col min="12525" max="12525" width="12.42578125" bestFit="1" customWidth="1"/>
    <col min="12526" max="12526" width="15.28515625" customWidth="1"/>
    <col min="12527" max="12527" width="12.85546875" customWidth="1"/>
    <col min="12528" max="12528" width="7" customWidth="1"/>
    <col min="12529" max="12529" width="13.140625" customWidth="1"/>
    <col min="12530" max="12530" width="13" customWidth="1"/>
    <col min="12532" max="12532" width="15.42578125" customWidth="1"/>
    <col min="12533" max="12533" width="13.42578125" customWidth="1"/>
    <col min="12534" max="12534" width="7.28515625" customWidth="1"/>
    <col min="12535" max="12535" width="13.5703125" customWidth="1"/>
    <col min="12536" max="12536" width="13.140625" customWidth="1"/>
    <col min="12537" max="12537" width="11.7109375" customWidth="1"/>
    <col min="12538" max="12538" width="15.5703125" customWidth="1"/>
    <col min="12539" max="12539" width="11.7109375" customWidth="1"/>
    <col min="12540" max="12540" width="7.5703125" customWidth="1"/>
    <col min="12541" max="12541" width="13.7109375" customWidth="1"/>
    <col min="12542" max="12542" width="13.42578125" bestFit="1" customWidth="1"/>
    <col min="12543" max="12543" width="11" customWidth="1"/>
    <col min="12544" max="12544" width="16.85546875" customWidth="1"/>
    <col min="12545" max="12545" width="12.140625" customWidth="1"/>
    <col min="12546" max="12546" width="7.7109375" customWidth="1"/>
    <col min="12547" max="12547" width="14.7109375" customWidth="1"/>
    <col min="12548" max="12548" width="13.140625" customWidth="1"/>
    <col min="12549" max="12549" width="12.7109375" customWidth="1"/>
    <col min="12550" max="12550" width="16.140625" customWidth="1"/>
    <col min="12551" max="12551" width="11.140625" customWidth="1"/>
    <col min="12552" max="12552" width="9.42578125" customWidth="1"/>
    <col min="12553" max="12553" width="13.140625" customWidth="1"/>
    <col min="12554" max="12554" width="21.5703125" customWidth="1"/>
    <col min="12555" max="12555" width="16.140625" customWidth="1"/>
    <col min="12766" max="12766" width="1.5703125" customWidth="1"/>
    <col min="12767" max="12767" width="21.7109375" bestFit="1" customWidth="1"/>
    <col min="12768" max="12768" width="13.85546875" customWidth="1"/>
    <col min="12769" max="12769" width="14.7109375" bestFit="1" customWidth="1"/>
    <col min="12770" max="12770" width="15.28515625" customWidth="1"/>
    <col min="12771" max="12771" width="12" customWidth="1"/>
    <col min="12772" max="12772" width="8.28515625" customWidth="1"/>
    <col min="12773" max="12774" width="13.7109375" customWidth="1"/>
    <col min="12775" max="12775" width="11.5703125" customWidth="1"/>
    <col min="12776" max="12776" width="15.5703125" customWidth="1"/>
    <col min="12777" max="12777" width="16.28515625" customWidth="1"/>
    <col min="12778" max="12778" width="9" customWidth="1"/>
    <col min="12779" max="12779" width="13.5703125" customWidth="1"/>
    <col min="12780" max="12780" width="13.7109375" customWidth="1"/>
    <col min="12781" max="12781" width="12.42578125" bestFit="1" customWidth="1"/>
    <col min="12782" max="12782" width="15.28515625" customWidth="1"/>
    <col min="12783" max="12783" width="12.85546875" customWidth="1"/>
    <col min="12784" max="12784" width="7" customWidth="1"/>
    <col min="12785" max="12785" width="13.140625" customWidth="1"/>
    <col min="12786" max="12786" width="13" customWidth="1"/>
    <col min="12788" max="12788" width="15.42578125" customWidth="1"/>
    <col min="12789" max="12789" width="13.42578125" customWidth="1"/>
    <col min="12790" max="12790" width="7.28515625" customWidth="1"/>
    <col min="12791" max="12791" width="13.5703125" customWidth="1"/>
    <col min="12792" max="12792" width="13.140625" customWidth="1"/>
    <col min="12793" max="12793" width="11.7109375" customWidth="1"/>
    <col min="12794" max="12794" width="15.5703125" customWidth="1"/>
    <col min="12795" max="12795" width="11.7109375" customWidth="1"/>
    <col min="12796" max="12796" width="7.5703125" customWidth="1"/>
    <col min="12797" max="12797" width="13.7109375" customWidth="1"/>
    <col min="12798" max="12798" width="13.42578125" bestFit="1" customWidth="1"/>
    <col min="12799" max="12799" width="11" customWidth="1"/>
    <col min="12800" max="12800" width="16.85546875" customWidth="1"/>
    <col min="12801" max="12801" width="12.140625" customWidth="1"/>
    <col min="12802" max="12802" width="7.7109375" customWidth="1"/>
    <col min="12803" max="12803" width="14.7109375" customWidth="1"/>
    <col min="12804" max="12804" width="13.140625" customWidth="1"/>
    <col min="12805" max="12805" width="12.7109375" customWidth="1"/>
    <col min="12806" max="12806" width="16.140625" customWidth="1"/>
    <col min="12807" max="12807" width="11.140625" customWidth="1"/>
    <col min="12808" max="12808" width="9.42578125" customWidth="1"/>
    <col min="12809" max="12809" width="13.140625" customWidth="1"/>
    <col min="12810" max="12810" width="21.5703125" customWidth="1"/>
    <col min="12811" max="12811" width="16.140625" customWidth="1"/>
    <col min="13022" max="13022" width="1.5703125" customWidth="1"/>
    <col min="13023" max="13023" width="21.7109375" bestFit="1" customWidth="1"/>
    <col min="13024" max="13024" width="13.85546875" customWidth="1"/>
    <col min="13025" max="13025" width="14.7109375" bestFit="1" customWidth="1"/>
    <col min="13026" max="13026" width="15.28515625" customWidth="1"/>
    <col min="13027" max="13027" width="12" customWidth="1"/>
    <col min="13028" max="13028" width="8.28515625" customWidth="1"/>
    <col min="13029" max="13030" width="13.7109375" customWidth="1"/>
    <col min="13031" max="13031" width="11.5703125" customWidth="1"/>
    <col min="13032" max="13032" width="15.5703125" customWidth="1"/>
    <col min="13033" max="13033" width="16.28515625" customWidth="1"/>
    <col min="13034" max="13034" width="9" customWidth="1"/>
    <col min="13035" max="13035" width="13.5703125" customWidth="1"/>
    <col min="13036" max="13036" width="13.7109375" customWidth="1"/>
    <col min="13037" max="13037" width="12.42578125" bestFit="1" customWidth="1"/>
    <col min="13038" max="13038" width="15.28515625" customWidth="1"/>
    <col min="13039" max="13039" width="12.85546875" customWidth="1"/>
    <col min="13040" max="13040" width="7" customWidth="1"/>
    <col min="13041" max="13041" width="13.140625" customWidth="1"/>
    <col min="13042" max="13042" width="13" customWidth="1"/>
    <col min="13044" max="13044" width="15.42578125" customWidth="1"/>
    <col min="13045" max="13045" width="13.42578125" customWidth="1"/>
    <col min="13046" max="13046" width="7.28515625" customWidth="1"/>
    <col min="13047" max="13047" width="13.5703125" customWidth="1"/>
    <col min="13048" max="13048" width="13.140625" customWidth="1"/>
    <col min="13049" max="13049" width="11.7109375" customWidth="1"/>
    <col min="13050" max="13050" width="15.5703125" customWidth="1"/>
    <col min="13051" max="13051" width="11.7109375" customWidth="1"/>
    <col min="13052" max="13052" width="7.5703125" customWidth="1"/>
    <col min="13053" max="13053" width="13.7109375" customWidth="1"/>
    <col min="13054" max="13054" width="13.42578125" bestFit="1" customWidth="1"/>
    <col min="13055" max="13055" width="11" customWidth="1"/>
    <col min="13056" max="13056" width="16.85546875" customWidth="1"/>
    <col min="13057" max="13057" width="12.140625" customWidth="1"/>
    <col min="13058" max="13058" width="7.7109375" customWidth="1"/>
    <col min="13059" max="13059" width="14.7109375" customWidth="1"/>
    <col min="13060" max="13060" width="13.140625" customWidth="1"/>
    <col min="13061" max="13061" width="12.7109375" customWidth="1"/>
    <col min="13062" max="13062" width="16.140625" customWidth="1"/>
    <col min="13063" max="13063" width="11.140625" customWidth="1"/>
    <col min="13064" max="13064" width="9.42578125" customWidth="1"/>
    <col min="13065" max="13065" width="13.140625" customWidth="1"/>
    <col min="13066" max="13066" width="21.5703125" customWidth="1"/>
    <col min="13067" max="13067" width="16.140625" customWidth="1"/>
    <col min="13278" max="13278" width="1.5703125" customWidth="1"/>
    <col min="13279" max="13279" width="21.7109375" bestFit="1" customWidth="1"/>
    <col min="13280" max="13280" width="13.85546875" customWidth="1"/>
    <col min="13281" max="13281" width="14.7109375" bestFit="1" customWidth="1"/>
    <col min="13282" max="13282" width="15.28515625" customWidth="1"/>
    <col min="13283" max="13283" width="12" customWidth="1"/>
    <col min="13284" max="13284" width="8.28515625" customWidth="1"/>
    <col min="13285" max="13286" width="13.7109375" customWidth="1"/>
    <col min="13287" max="13287" width="11.5703125" customWidth="1"/>
    <col min="13288" max="13288" width="15.5703125" customWidth="1"/>
    <col min="13289" max="13289" width="16.28515625" customWidth="1"/>
    <col min="13290" max="13290" width="9" customWidth="1"/>
    <col min="13291" max="13291" width="13.5703125" customWidth="1"/>
    <col min="13292" max="13292" width="13.7109375" customWidth="1"/>
    <col min="13293" max="13293" width="12.42578125" bestFit="1" customWidth="1"/>
    <col min="13294" max="13294" width="15.28515625" customWidth="1"/>
    <col min="13295" max="13295" width="12.85546875" customWidth="1"/>
    <col min="13296" max="13296" width="7" customWidth="1"/>
    <col min="13297" max="13297" width="13.140625" customWidth="1"/>
    <col min="13298" max="13298" width="13" customWidth="1"/>
    <col min="13300" max="13300" width="15.42578125" customWidth="1"/>
    <col min="13301" max="13301" width="13.42578125" customWidth="1"/>
    <col min="13302" max="13302" width="7.28515625" customWidth="1"/>
    <col min="13303" max="13303" width="13.5703125" customWidth="1"/>
    <col min="13304" max="13304" width="13.140625" customWidth="1"/>
    <col min="13305" max="13305" width="11.7109375" customWidth="1"/>
    <col min="13306" max="13306" width="15.5703125" customWidth="1"/>
    <col min="13307" max="13307" width="11.7109375" customWidth="1"/>
    <col min="13308" max="13308" width="7.5703125" customWidth="1"/>
    <col min="13309" max="13309" width="13.7109375" customWidth="1"/>
    <col min="13310" max="13310" width="13.42578125" bestFit="1" customWidth="1"/>
    <col min="13311" max="13311" width="11" customWidth="1"/>
    <col min="13312" max="13312" width="16.85546875" customWidth="1"/>
    <col min="13313" max="13313" width="12.140625" customWidth="1"/>
    <col min="13314" max="13314" width="7.7109375" customWidth="1"/>
    <col min="13315" max="13315" width="14.7109375" customWidth="1"/>
    <col min="13316" max="13316" width="13.140625" customWidth="1"/>
    <col min="13317" max="13317" width="12.7109375" customWidth="1"/>
    <col min="13318" max="13318" width="16.140625" customWidth="1"/>
    <col min="13319" max="13319" width="11.140625" customWidth="1"/>
    <col min="13320" max="13320" width="9.42578125" customWidth="1"/>
    <col min="13321" max="13321" width="13.140625" customWidth="1"/>
    <col min="13322" max="13322" width="21.5703125" customWidth="1"/>
    <col min="13323" max="13323" width="16.140625" customWidth="1"/>
    <col min="13534" max="13534" width="1.5703125" customWidth="1"/>
    <col min="13535" max="13535" width="21.7109375" bestFit="1" customWidth="1"/>
    <col min="13536" max="13536" width="13.85546875" customWidth="1"/>
    <col min="13537" max="13537" width="14.7109375" bestFit="1" customWidth="1"/>
    <col min="13538" max="13538" width="15.28515625" customWidth="1"/>
    <col min="13539" max="13539" width="12" customWidth="1"/>
    <col min="13540" max="13540" width="8.28515625" customWidth="1"/>
    <col min="13541" max="13542" width="13.7109375" customWidth="1"/>
    <col min="13543" max="13543" width="11.5703125" customWidth="1"/>
    <col min="13544" max="13544" width="15.5703125" customWidth="1"/>
    <col min="13545" max="13545" width="16.28515625" customWidth="1"/>
    <col min="13546" max="13546" width="9" customWidth="1"/>
    <col min="13547" max="13547" width="13.5703125" customWidth="1"/>
    <col min="13548" max="13548" width="13.7109375" customWidth="1"/>
    <col min="13549" max="13549" width="12.42578125" bestFit="1" customWidth="1"/>
    <col min="13550" max="13550" width="15.28515625" customWidth="1"/>
    <col min="13551" max="13551" width="12.85546875" customWidth="1"/>
    <col min="13552" max="13552" width="7" customWidth="1"/>
    <col min="13553" max="13553" width="13.140625" customWidth="1"/>
    <col min="13554" max="13554" width="13" customWidth="1"/>
    <col min="13556" max="13556" width="15.42578125" customWidth="1"/>
    <col min="13557" max="13557" width="13.42578125" customWidth="1"/>
    <col min="13558" max="13558" width="7.28515625" customWidth="1"/>
    <col min="13559" max="13559" width="13.5703125" customWidth="1"/>
    <col min="13560" max="13560" width="13.140625" customWidth="1"/>
    <col min="13561" max="13561" width="11.7109375" customWidth="1"/>
    <col min="13562" max="13562" width="15.5703125" customWidth="1"/>
    <col min="13563" max="13563" width="11.7109375" customWidth="1"/>
    <col min="13564" max="13564" width="7.5703125" customWidth="1"/>
    <col min="13565" max="13565" width="13.7109375" customWidth="1"/>
    <col min="13566" max="13566" width="13.42578125" bestFit="1" customWidth="1"/>
    <col min="13567" max="13567" width="11" customWidth="1"/>
    <col min="13568" max="13568" width="16.85546875" customWidth="1"/>
    <col min="13569" max="13569" width="12.140625" customWidth="1"/>
    <col min="13570" max="13570" width="7.7109375" customWidth="1"/>
    <col min="13571" max="13571" width="14.7109375" customWidth="1"/>
    <col min="13572" max="13572" width="13.140625" customWidth="1"/>
    <col min="13573" max="13573" width="12.7109375" customWidth="1"/>
    <col min="13574" max="13574" width="16.140625" customWidth="1"/>
    <col min="13575" max="13575" width="11.140625" customWidth="1"/>
    <col min="13576" max="13576" width="9.42578125" customWidth="1"/>
    <col min="13577" max="13577" width="13.140625" customWidth="1"/>
    <col min="13578" max="13578" width="21.5703125" customWidth="1"/>
    <col min="13579" max="13579" width="16.140625" customWidth="1"/>
    <col min="13790" max="13790" width="1.5703125" customWidth="1"/>
    <col min="13791" max="13791" width="21.7109375" bestFit="1" customWidth="1"/>
    <col min="13792" max="13792" width="13.85546875" customWidth="1"/>
    <col min="13793" max="13793" width="14.7109375" bestFit="1" customWidth="1"/>
    <col min="13794" max="13794" width="15.28515625" customWidth="1"/>
    <col min="13795" max="13795" width="12" customWidth="1"/>
    <col min="13796" max="13796" width="8.28515625" customWidth="1"/>
    <col min="13797" max="13798" width="13.7109375" customWidth="1"/>
    <col min="13799" max="13799" width="11.5703125" customWidth="1"/>
    <col min="13800" max="13800" width="15.5703125" customWidth="1"/>
    <col min="13801" max="13801" width="16.28515625" customWidth="1"/>
    <col min="13802" max="13802" width="9" customWidth="1"/>
    <col min="13803" max="13803" width="13.5703125" customWidth="1"/>
    <col min="13804" max="13804" width="13.7109375" customWidth="1"/>
    <col min="13805" max="13805" width="12.42578125" bestFit="1" customWidth="1"/>
    <col min="13806" max="13806" width="15.28515625" customWidth="1"/>
    <col min="13807" max="13807" width="12.85546875" customWidth="1"/>
    <col min="13808" max="13808" width="7" customWidth="1"/>
    <col min="13809" max="13809" width="13.140625" customWidth="1"/>
    <col min="13810" max="13810" width="13" customWidth="1"/>
    <col min="13812" max="13812" width="15.42578125" customWidth="1"/>
    <col min="13813" max="13813" width="13.42578125" customWidth="1"/>
    <col min="13814" max="13814" width="7.28515625" customWidth="1"/>
    <col min="13815" max="13815" width="13.5703125" customWidth="1"/>
    <col min="13816" max="13816" width="13.140625" customWidth="1"/>
    <col min="13817" max="13817" width="11.7109375" customWidth="1"/>
    <col min="13818" max="13818" width="15.5703125" customWidth="1"/>
    <col min="13819" max="13819" width="11.7109375" customWidth="1"/>
    <col min="13820" max="13820" width="7.5703125" customWidth="1"/>
    <col min="13821" max="13821" width="13.7109375" customWidth="1"/>
    <col min="13822" max="13822" width="13.42578125" bestFit="1" customWidth="1"/>
    <col min="13823" max="13823" width="11" customWidth="1"/>
    <col min="13824" max="13824" width="16.85546875" customWidth="1"/>
    <col min="13825" max="13825" width="12.140625" customWidth="1"/>
    <col min="13826" max="13826" width="7.7109375" customWidth="1"/>
    <col min="13827" max="13827" width="14.7109375" customWidth="1"/>
    <col min="13828" max="13828" width="13.140625" customWidth="1"/>
    <col min="13829" max="13829" width="12.7109375" customWidth="1"/>
    <col min="13830" max="13830" width="16.140625" customWidth="1"/>
    <col min="13831" max="13831" width="11.140625" customWidth="1"/>
    <col min="13832" max="13832" width="9.42578125" customWidth="1"/>
    <col min="13833" max="13833" width="13.140625" customWidth="1"/>
    <col min="13834" max="13834" width="21.5703125" customWidth="1"/>
    <col min="13835" max="13835" width="16.140625" customWidth="1"/>
    <col min="14046" max="14046" width="1.5703125" customWidth="1"/>
    <col min="14047" max="14047" width="21.7109375" bestFit="1" customWidth="1"/>
    <col min="14048" max="14048" width="13.85546875" customWidth="1"/>
    <col min="14049" max="14049" width="14.7109375" bestFit="1" customWidth="1"/>
    <col min="14050" max="14050" width="15.28515625" customWidth="1"/>
    <col min="14051" max="14051" width="12" customWidth="1"/>
    <col min="14052" max="14052" width="8.28515625" customWidth="1"/>
    <col min="14053" max="14054" width="13.7109375" customWidth="1"/>
    <col min="14055" max="14055" width="11.5703125" customWidth="1"/>
    <col min="14056" max="14056" width="15.5703125" customWidth="1"/>
    <col min="14057" max="14057" width="16.28515625" customWidth="1"/>
    <col min="14058" max="14058" width="9" customWidth="1"/>
    <col min="14059" max="14059" width="13.5703125" customWidth="1"/>
    <col min="14060" max="14060" width="13.7109375" customWidth="1"/>
    <col min="14061" max="14061" width="12.42578125" bestFit="1" customWidth="1"/>
    <col min="14062" max="14062" width="15.28515625" customWidth="1"/>
    <col min="14063" max="14063" width="12.85546875" customWidth="1"/>
    <col min="14064" max="14064" width="7" customWidth="1"/>
    <col min="14065" max="14065" width="13.140625" customWidth="1"/>
    <col min="14066" max="14066" width="13" customWidth="1"/>
    <col min="14068" max="14068" width="15.42578125" customWidth="1"/>
    <col min="14069" max="14069" width="13.42578125" customWidth="1"/>
    <col min="14070" max="14070" width="7.28515625" customWidth="1"/>
    <col min="14071" max="14071" width="13.5703125" customWidth="1"/>
    <col min="14072" max="14072" width="13.140625" customWidth="1"/>
    <col min="14073" max="14073" width="11.7109375" customWidth="1"/>
    <col min="14074" max="14074" width="15.5703125" customWidth="1"/>
    <col min="14075" max="14075" width="11.7109375" customWidth="1"/>
    <col min="14076" max="14076" width="7.5703125" customWidth="1"/>
    <col min="14077" max="14077" width="13.7109375" customWidth="1"/>
    <col min="14078" max="14078" width="13.42578125" bestFit="1" customWidth="1"/>
    <col min="14079" max="14079" width="11" customWidth="1"/>
    <col min="14080" max="14080" width="16.85546875" customWidth="1"/>
    <col min="14081" max="14081" width="12.140625" customWidth="1"/>
    <col min="14082" max="14082" width="7.7109375" customWidth="1"/>
    <col min="14083" max="14083" width="14.7109375" customWidth="1"/>
    <col min="14084" max="14084" width="13.140625" customWidth="1"/>
    <col min="14085" max="14085" width="12.7109375" customWidth="1"/>
    <col min="14086" max="14086" width="16.140625" customWidth="1"/>
    <col min="14087" max="14087" width="11.140625" customWidth="1"/>
    <col min="14088" max="14088" width="9.42578125" customWidth="1"/>
    <col min="14089" max="14089" width="13.140625" customWidth="1"/>
    <col min="14090" max="14090" width="21.5703125" customWidth="1"/>
    <col min="14091" max="14091" width="16.140625" customWidth="1"/>
    <col min="14302" max="14302" width="1.5703125" customWidth="1"/>
    <col min="14303" max="14303" width="21.7109375" bestFit="1" customWidth="1"/>
    <col min="14304" max="14304" width="13.85546875" customWidth="1"/>
    <col min="14305" max="14305" width="14.7109375" bestFit="1" customWidth="1"/>
    <col min="14306" max="14306" width="15.28515625" customWidth="1"/>
    <col min="14307" max="14307" width="12" customWidth="1"/>
    <col min="14308" max="14308" width="8.28515625" customWidth="1"/>
    <col min="14309" max="14310" width="13.7109375" customWidth="1"/>
    <col min="14311" max="14311" width="11.5703125" customWidth="1"/>
    <col min="14312" max="14312" width="15.5703125" customWidth="1"/>
    <col min="14313" max="14313" width="16.28515625" customWidth="1"/>
    <col min="14314" max="14314" width="9" customWidth="1"/>
    <col min="14315" max="14315" width="13.5703125" customWidth="1"/>
    <col min="14316" max="14316" width="13.7109375" customWidth="1"/>
    <col min="14317" max="14317" width="12.42578125" bestFit="1" customWidth="1"/>
    <col min="14318" max="14318" width="15.28515625" customWidth="1"/>
    <col min="14319" max="14319" width="12.85546875" customWidth="1"/>
    <col min="14320" max="14320" width="7" customWidth="1"/>
    <col min="14321" max="14321" width="13.140625" customWidth="1"/>
    <col min="14322" max="14322" width="13" customWidth="1"/>
    <col min="14324" max="14324" width="15.42578125" customWidth="1"/>
    <col min="14325" max="14325" width="13.42578125" customWidth="1"/>
    <col min="14326" max="14326" width="7.28515625" customWidth="1"/>
    <col min="14327" max="14327" width="13.5703125" customWidth="1"/>
    <col min="14328" max="14328" width="13.140625" customWidth="1"/>
    <col min="14329" max="14329" width="11.7109375" customWidth="1"/>
    <col min="14330" max="14330" width="15.5703125" customWidth="1"/>
    <col min="14331" max="14331" width="11.7109375" customWidth="1"/>
    <col min="14332" max="14332" width="7.5703125" customWidth="1"/>
    <col min="14333" max="14333" width="13.7109375" customWidth="1"/>
    <col min="14334" max="14334" width="13.42578125" bestFit="1" customWidth="1"/>
    <col min="14335" max="14335" width="11" customWidth="1"/>
    <col min="14336" max="14336" width="16.85546875" customWidth="1"/>
    <col min="14337" max="14337" width="12.140625" customWidth="1"/>
    <col min="14338" max="14338" width="7.7109375" customWidth="1"/>
    <col min="14339" max="14339" width="14.7109375" customWidth="1"/>
    <col min="14340" max="14340" width="13.140625" customWidth="1"/>
    <col min="14341" max="14341" width="12.7109375" customWidth="1"/>
    <col min="14342" max="14342" width="16.140625" customWidth="1"/>
    <col min="14343" max="14343" width="11.140625" customWidth="1"/>
    <col min="14344" max="14344" width="9.42578125" customWidth="1"/>
    <col min="14345" max="14345" width="13.140625" customWidth="1"/>
    <col min="14346" max="14346" width="21.5703125" customWidth="1"/>
    <col min="14347" max="14347" width="16.140625" customWidth="1"/>
    <col min="14558" max="14558" width="1.5703125" customWidth="1"/>
    <col min="14559" max="14559" width="21.7109375" bestFit="1" customWidth="1"/>
    <col min="14560" max="14560" width="13.85546875" customWidth="1"/>
    <col min="14561" max="14561" width="14.7109375" bestFit="1" customWidth="1"/>
    <col min="14562" max="14562" width="15.28515625" customWidth="1"/>
    <col min="14563" max="14563" width="12" customWidth="1"/>
    <col min="14564" max="14564" width="8.28515625" customWidth="1"/>
    <col min="14565" max="14566" width="13.7109375" customWidth="1"/>
    <col min="14567" max="14567" width="11.5703125" customWidth="1"/>
    <col min="14568" max="14568" width="15.5703125" customWidth="1"/>
    <col min="14569" max="14569" width="16.28515625" customWidth="1"/>
    <col min="14570" max="14570" width="9" customWidth="1"/>
    <col min="14571" max="14571" width="13.5703125" customWidth="1"/>
    <col min="14572" max="14572" width="13.7109375" customWidth="1"/>
    <col min="14573" max="14573" width="12.42578125" bestFit="1" customWidth="1"/>
    <col min="14574" max="14574" width="15.28515625" customWidth="1"/>
    <col min="14575" max="14575" width="12.85546875" customWidth="1"/>
    <col min="14576" max="14576" width="7" customWidth="1"/>
    <col min="14577" max="14577" width="13.140625" customWidth="1"/>
    <col min="14578" max="14578" width="13" customWidth="1"/>
    <col min="14580" max="14580" width="15.42578125" customWidth="1"/>
    <col min="14581" max="14581" width="13.42578125" customWidth="1"/>
    <col min="14582" max="14582" width="7.28515625" customWidth="1"/>
    <col min="14583" max="14583" width="13.5703125" customWidth="1"/>
    <col min="14584" max="14584" width="13.140625" customWidth="1"/>
    <col min="14585" max="14585" width="11.7109375" customWidth="1"/>
    <col min="14586" max="14586" width="15.5703125" customWidth="1"/>
    <col min="14587" max="14587" width="11.7109375" customWidth="1"/>
    <col min="14588" max="14588" width="7.5703125" customWidth="1"/>
    <col min="14589" max="14589" width="13.7109375" customWidth="1"/>
    <col min="14590" max="14590" width="13.42578125" bestFit="1" customWidth="1"/>
    <col min="14591" max="14591" width="11" customWidth="1"/>
    <col min="14592" max="14592" width="16.85546875" customWidth="1"/>
    <col min="14593" max="14593" width="12.140625" customWidth="1"/>
    <col min="14594" max="14594" width="7.7109375" customWidth="1"/>
    <col min="14595" max="14595" width="14.7109375" customWidth="1"/>
    <col min="14596" max="14596" width="13.140625" customWidth="1"/>
    <col min="14597" max="14597" width="12.7109375" customWidth="1"/>
    <col min="14598" max="14598" width="16.140625" customWidth="1"/>
    <col min="14599" max="14599" width="11.140625" customWidth="1"/>
    <col min="14600" max="14600" width="9.42578125" customWidth="1"/>
    <col min="14601" max="14601" width="13.140625" customWidth="1"/>
    <col min="14602" max="14602" width="21.5703125" customWidth="1"/>
    <col min="14603" max="14603" width="16.140625" customWidth="1"/>
    <col min="14814" max="14814" width="1.5703125" customWidth="1"/>
    <col min="14815" max="14815" width="21.7109375" bestFit="1" customWidth="1"/>
    <col min="14816" max="14816" width="13.85546875" customWidth="1"/>
    <col min="14817" max="14817" width="14.7109375" bestFit="1" customWidth="1"/>
    <col min="14818" max="14818" width="15.28515625" customWidth="1"/>
    <col min="14819" max="14819" width="12" customWidth="1"/>
    <col min="14820" max="14820" width="8.28515625" customWidth="1"/>
    <col min="14821" max="14822" width="13.7109375" customWidth="1"/>
    <col min="14823" max="14823" width="11.5703125" customWidth="1"/>
    <col min="14824" max="14824" width="15.5703125" customWidth="1"/>
    <col min="14825" max="14825" width="16.28515625" customWidth="1"/>
    <col min="14826" max="14826" width="9" customWidth="1"/>
    <col min="14827" max="14827" width="13.5703125" customWidth="1"/>
    <col min="14828" max="14828" width="13.7109375" customWidth="1"/>
    <col min="14829" max="14829" width="12.42578125" bestFit="1" customWidth="1"/>
    <col min="14830" max="14830" width="15.28515625" customWidth="1"/>
    <col min="14831" max="14831" width="12.85546875" customWidth="1"/>
    <col min="14832" max="14832" width="7" customWidth="1"/>
    <col min="14833" max="14833" width="13.140625" customWidth="1"/>
    <col min="14834" max="14834" width="13" customWidth="1"/>
    <col min="14836" max="14836" width="15.42578125" customWidth="1"/>
    <col min="14837" max="14837" width="13.42578125" customWidth="1"/>
    <col min="14838" max="14838" width="7.28515625" customWidth="1"/>
    <col min="14839" max="14839" width="13.5703125" customWidth="1"/>
    <col min="14840" max="14840" width="13.140625" customWidth="1"/>
    <col min="14841" max="14841" width="11.7109375" customWidth="1"/>
    <col min="14842" max="14842" width="15.5703125" customWidth="1"/>
    <col min="14843" max="14843" width="11.7109375" customWidth="1"/>
    <col min="14844" max="14844" width="7.5703125" customWidth="1"/>
    <col min="14845" max="14845" width="13.7109375" customWidth="1"/>
    <col min="14846" max="14846" width="13.42578125" bestFit="1" customWidth="1"/>
    <col min="14847" max="14847" width="11" customWidth="1"/>
    <col min="14848" max="14848" width="16.85546875" customWidth="1"/>
    <col min="14849" max="14849" width="12.140625" customWidth="1"/>
    <col min="14850" max="14850" width="7.7109375" customWidth="1"/>
    <col min="14851" max="14851" width="14.7109375" customWidth="1"/>
    <col min="14852" max="14852" width="13.140625" customWidth="1"/>
    <col min="14853" max="14853" width="12.7109375" customWidth="1"/>
    <col min="14854" max="14854" width="16.140625" customWidth="1"/>
    <col min="14855" max="14855" width="11.140625" customWidth="1"/>
    <col min="14856" max="14856" width="9.42578125" customWidth="1"/>
    <col min="14857" max="14857" width="13.140625" customWidth="1"/>
    <col min="14858" max="14858" width="21.5703125" customWidth="1"/>
    <col min="14859" max="14859" width="16.140625" customWidth="1"/>
    <col min="15070" max="15070" width="1.5703125" customWidth="1"/>
    <col min="15071" max="15071" width="21.7109375" bestFit="1" customWidth="1"/>
    <col min="15072" max="15072" width="13.85546875" customWidth="1"/>
    <col min="15073" max="15073" width="14.7109375" bestFit="1" customWidth="1"/>
    <col min="15074" max="15074" width="15.28515625" customWidth="1"/>
    <col min="15075" max="15075" width="12" customWidth="1"/>
    <col min="15076" max="15076" width="8.28515625" customWidth="1"/>
    <col min="15077" max="15078" width="13.7109375" customWidth="1"/>
    <col min="15079" max="15079" width="11.5703125" customWidth="1"/>
    <col min="15080" max="15080" width="15.5703125" customWidth="1"/>
    <col min="15081" max="15081" width="16.28515625" customWidth="1"/>
    <col min="15082" max="15082" width="9" customWidth="1"/>
    <col min="15083" max="15083" width="13.5703125" customWidth="1"/>
    <col min="15084" max="15084" width="13.7109375" customWidth="1"/>
    <col min="15085" max="15085" width="12.42578125" bestFit="1" customWidth="1"/>
    <col min="15086" max="15086" width="15.28515625" customWidth="1"/>
    <col min="15087" max="15087" width="12.85546875" customWidth="1"/>
    <col min="15088" max="15088" width="7" customWidth="1"/>
    <col min="15089" max="15089" width="13.140625" customWidth="1"/>
    <col min="15090" max="15090" width="13" customWidth="1"/>
    <col min="15092" max="15092" width="15.42578125" customWidth="1"/>
    <col min="15093" max="15093" width="13.42578125" customWidth="1"/>
    <col min="15094" max="15094" width="7.28515625" customWidth="1"/>
    <col min="15095" max="15095" width="13.5703125" customWidth="1"/>
    <col min="15096" max="15096" width="13.140625" customWidth="1"/>
    <col min="15097" max="15097" width="11.7109375" customWidth="1"/>
    <col min="15098" max="15098" width="15.5703125" customWidth="1"/>
    <col min="15099" max="15099" width="11.7109375" customWidth="1"/>
    <col min="15100" max="15100" width="7.5703125" customWidth="1"/>
    <col min="15101" max="15101" width="13.7109375" customWidth="1"/>
    <col min="15102" max="15102" width="13.42578125" bestFit="1" customWidth="1"/>
    <col min="15103" max="15103" width="11" customWidth="1"/>
    <col min="15104" max="15104" width="16.85546875" customWidth="1"/>
    <col min="15105" max="15105" width="12.140625" customWidth="1"/>
    <col min="15106" max="15106" width="7.7109375" customWidth="1"/>
    <col min="15107" max="15107" width="14.7109375" customWidth="1"/>
    <col min="15108" max="15108" width="13.140625" customWidth="1"/>
    <col min="15109" max="15109" width="12.7109375" customWidth="1"/>
    <col min="15110" max="15110" width="16.140625" customWidth="1"/>
    <col min="15111" max="15111" width="11.140625" customWidth="1"/>
    <col min="15112" max="15112" width="9.42578125" customWidth="1"/>
    <col min="15113" max="15113" width="13.140625" customWidth="1"/>
    <col min="15114" max="15114" width="21.5703125" customWidth="1"/>
    <col min="15115" max="15115" width="16.140625" customWidth="1"/>
    <col min="15326" max="15326" width="1.5703125" customWidth="1"/>
    <col min="15327" max="15327" width="21.7109375" bestFit="1" customWidth="1"/>
    <col min="15328" max="15328" width="13.85546875" customWidth="1"/>
    <col min="15329" max="15329" width="14.7109375" bestFit="1" customWidth="1"/>
    <col min="15330" max="15330" width="15.28515625" customWidth="1"/>
    <col min="15331" max="15331" width="12" customWidth="1"/>
    <col min="15332" max="15332" width="8.28515625" customWidth="1"/>
    <col min="15333" max="15334" width="13.7109375" customWidth="1"/>
    <col min="15335" max="15335" width="11.5703125" customWidth="1"/>
    <col min="15336" max="15336" width="15.5703125" customWidth="1"/>
    <col min="15337" max="15337" width="16.28515625" customWidth="1"/>
    <col min="15338" max="15338" width="9" customWidth="1"/>
    <col min="15339" max="15339" width="13.5703125" customWidth="1"/>
    <col min="15340" max="15340" width="13.7109375" customWidth="1"/>
    <col min="15341" max="15341" width="12.42578125" bestFit="1" customWidth="1"/>
    <col min="15342" max="15342" width="15.28515625" customWidth="1"/>
    <col min="15343" max="15343" width="12.85546875" customWidth="1"/>
    <col min="15344" max="15344" width="7" customWidth="1"/>
    <col min="15345" max="15345" width="13.140625" customWidth="1"/>
    <col min="15346" max="15346" width="13" customWidth="1"/>
    <col min="15348" max="15348" width="15.42578125" customWidth="1"/>
    <col min="15349" max="15349" width="13.42578125" customWidth="1"/>
    <col min="15350" max="15350" width="7.28515625" customWidth="1"/>
    <col min="15351" max="15351" width="13.5703125" customWidth="1"/>
    <col min="15352" max="15352" width="13.140625" customWidth="1"/>
    <col min="15353" max="15353" width="11.7109375" customWidth="1"/>
    <col min="15354" max="15354" width="15.5703125" customWidth="1"/>
    <col min="15355" max="15355" width="11.7109375" customWidth="1"/>
    <col min="15356" max="15356" width="7.5703125" customWidth="1"/>
    <col min="15357" max="15357" width="13.7109375" customWidth="1"/>
    <col min="15358" max="15358" width="13.42578125" bestFit="1" customWidth="1"/>
    <col min="15359" max="15359" width="11" customWidth="1"/>
    <col min="15360" max="15360" width="16.85546875" customWidth="1"/>
    <col min="15361" max="15361" width="12.140625" customWidth="1"/>
    <col min="15362" max="15362" width="7.7109375" customWidth="1"/>
    <col min="15363" max="15363" width="14.7109375" customWidth="1"/>
    <col min="15364" max="15364" width="13.140625" customWidth="1"/>
    <col min="15365" max="15365" width="12.7109375" customWidth="1"/>
    <col min="15366" max="15366" width="16.140625" customWidth="1"/>
    <col min="15367" max="15367" width="11.140625" customWidth="1"/>
    <col min="15368" max="15368" width="9.42578125" customWidth="1"/>
    <col min="15369" max="15369" width="13.140625" customWidth="1"/>
    <col min="15370" max="15370" width="21.5703125" customWidth="1"/>
    <col min="15371" max="15371" width="16.140625" customWidth="1"/>
    <col min="15582" max="15582" width="1.5703125" customWidth="1"/>
    <col min="15583" max="15583" width="21.7109375" bestFit="1" customWidth="1"/>
    <col min="15584" max="15584" width="13.85546875" customWidth="1"/>
    <col min="15585" max="15585" width="14.7109375" bestFit="1" customWidth="1"/>
    <col min="15586" max="15586" width="15.28515625" customWidth="1"/>
    <col min="15587" max="15587" width="12" customWidth="1"/>
    <col min="15588" max="15588" width="8.28515625" customWidth="1"/>
    <col min="15589" max="15590" width="13.7109375" customWidth="1"/>
    <col min="15591" max="15591" width="11.5703125" customWidth="1"/>
    <col min="15592" max="15592" width="15.5703125" customWidth="1"/>
    <col min="15593" max="15593" width="16.28515625" customWidth="1"/>
    <col min="15594" max="15594" width="9" customWidth="1"/>
    <col min="15595" max="15595" width="13.5703125" customWidth="1"/>
    <col min="15596" max="15596" width="13.7109375" customWidth="1"/>
    <col min="15597" max="15597" width="12.42578125" bestFit="1" customWidth="1"/>
    <col min="15598" max="15598" width="15.28515625" customWidth="1"/>
    <col min="15599" max="15599" width="12.85546875" customWidth="1"/>
    <col min="15600" max="15600" width="7" customWidth="1"/>
    <col min="15601" max="15601" width="13.140625" customWidth="1"/>
    <col min="15602" max="15602" width="13" customWidth="1"/>
    <col min="15604" max="15604" width="15.42578125" customWidth="1"/>
    <col min="15605" max="15605" width="13.42578125" customWidth="1"/>
    <col min="15606" max="15606" width="7.28515625" customWidth="1"/>
    <col min="15607" max="15607" width="13.5703125" customWidth="1"/>
    <col min="15608" max="15608" width="13.140625" customWidth="1"/>
    <col min="15609" max="15609" width="11.7109375" customWidth="1"/>
    <col min="15610" max="15610" width="15.5703125" customWidth="1"/>
    <col min="15611" max="15611" width="11.7109375" customWidth="1"/>
    <col min="15612" max="15612" width="7.5703125" customWidth="1"/>
    <col min="15613" max="15613" width="13.7109375" customWidth="1"/>
    <col min="15614" max="15614" width="13.42578125" bestFit="1" customWidth="1"/>
    <col min="15615" max="15615" width="11" customWidth="1"/>
    <col min="15616" max="15616" width="16.85546875" customWidth="1"/>
    <col min="15617" max="15617" width="12.140625" customWidth="1"/>
    <col min="15618" max="15618" width="7.7109375" customWidth="1"/>
    <col min="15619" max="15619" width="14.7109375" customWidth="1"/>
    <col min="15620" max="15620" width="13.140625" customWidth="1"/>
    <col min="15621" max="15621" width="12.7109375" customWidth="1"/>
    <col min="15622" max="15622" width="16.140625" customWidth="1"/>
    <col min="15623" max="15623" width="11.140625" customWidth="1"/>
    <col min="15624" max="15624" width="9.42578125" customWidth="1"/>
    <col min="15625" max="15625" width="13.140625" customWidth="1"/>
    <col min="15626" max="15626" width="21.5703125" customWidth="1"/>
    <col min="15627" max="15627" width="16.140625" customWidth="1"/>
    <col min="15838" max="15838" width="1.5703125" customWidth="1"/>
    <col min="15839" max="15839" width="21.7109375" bestFit="1" customWidth="1"/>
    <col min="15840" max="15840" width="13.85546875" customWidth="1"/>
    <col min="15841" max="15841" width="14.7109375" bestFit="1" customWidth="1"/>
    <col min="15842" max="15842" width="15.28515625" customWidth="1"/>
    <col min="15843" max="15843" width="12" customWidth="1"/>
    <col min="15844" max="15844" width="8.28515625" customWidth="1"/>
    <col min="15845" max="15846" width="13.7109375" customWidth="1"/>
    <col min="15847" max="15847" width="11.5703125" customWidth="1"/>
    <col min="15848" max="15848" width="15.5703125" customWidth="1"/>
    <col min="15849" max="15849" width="16.28515625" customWidth="1"/>
    <col min="15850" max="15850" width="9" customWidth="1"/>
    <col min="15851" max="15851" width="13.5703125" customWidth="1"/>
    <col min="15852" max="15852" width="13.7109375" customWidth="1"/>
    <col min="15853" max="15853" width="12.42578125" bestFit="1" customWidth="1"/>
    <col min="15854" max="15854" width="15.28515625" customWidth="1"/>
    <col min="15855" max="15855" width="12.85546875" customWidth="1"/>
    <col min="15856" max="15856" width="7" customWidth="1"/>
    <col min="15857" max="15857" width="13.140625" customWidth="1"/>
    <col min="15858" max="15858" width="13" customWidth="1"/>
    <col min="15860" max="15860" width="15.42578125" customWidth="1"/>
    <col min="15861" max="15861" width="13.42578125" customWidth="1"/>
    <col min="15862" max="15862" width="7.28515625" customWidth="1"/>
    <col min="15863" max="15863" width="13.5703125" customWidth="1"/>
    <col min="15864" max="15864" width="13.140625" customWidth="1"/>
    <col min="15865" max="15865" width="11.7109375" customWidth="1"/>
    <col min="15866" max="15866" width="15.5703125" customWidth="1"/>
    <col min="15867" max="15867" width="11.7109375" customWidth="1"/>
    <col min="15868" max="15868" width="7.5703125" customWidth="1"/>
    <col min="15869" max="15869" width="13.7109375" customWidth="1"/>
    <col min="15870" max="15870" width="13.42578125" bestFit="1" customWidth="1"/>
    <col min="15871" max="15871" width="11" customWidth="1"/>
    <col min="15872" max="15872" width="16.85546875" customWidth="1"/>
    <col min="15873" max="15873" width="12.140625" customWidth="1"/>
    <col min="15874" max="15874" width="7.7109375" customWidth="1"/>
    <col min="15875" max="15875" width="14.7109375" customWidth="1"/>
    <col min="15876" max="15876" width="13.140625" customWidth="1"/>
    <col min="15877" max="15877" width="12.7109375" customWidth="1"/>
    <col min="15878" max="15878" width="16.140625" customWidth="1"/>
    <col min="15879" max="15879" width="11.140625" customWidth="1"/>
    <col min="15880" max="15880" width="9.42578125" customWidth="1"/>
    <col min="15881" max="15881" width="13.140625" customWidth="1"/>
    <col min="15882" max="15882" width="21.5703125" customWidth="1"/>
    <col min="15883" max="15883" width="16.140625" customWidth="1"/>
    <col min="16094" max="16094" width="1.5703125" customWidth="1"/>
    <col min="16095" max="16095" width="21.7109375" bestFit="1" customWidth="1"/>
    <col min="16096" max="16096" width="13.85546875" customWidth="1"/>
    <col min="16097" max="16097" width="14.7109375" bestFit="1" customWidth="1"/>
    <col min="16098" max="16098" width="15.28515625" customWidth="1"/>
    <col min="16099" max="16099" width="12" customWidth="1"/>
    <col min="16100" max="16100" width="8.28515625" customWidth="1"/>
    <col min="16101" max="16102" width="13.7109375" customWidth="1"/>
    <col min="16103" max="16103" width="11.5703125" customWidth="1"/>
    <col min="16104" max="16104" width="15.5703125" customWidth="1"/>
    <col min="16105" max="16105" width="16.28515625" customWidth="1"/>
    <col min="16106" max="16106" width="9" customWidth="1"/>
    <col min="16107" max="16107" width="13.5703125" customWidth="1"/>
    <col min="16108" max="16108" width="13.7109375" customWidth="1"/>
    <col min="16109" max="16109" width="12.42578125" bestFit="1" customWidth="1"/>
    <col min="16110" max="16110" width="15.28515625" customWidth="1"/>
    <col min="16111" max="16111" width="12.85546875" customWidth="1"/>
    <col min="16112" max="16112" width="7" customWidth="1"/>
    <col min="16113" max="16113" width="13.140625" customWidth="1"/>
    <col min="16114" max="16114" width="13" customWidth="1"/>
    <col min="16116" max="16116" width="15.42578125" customWidth="1"/>
    <col min="16117" max="16117" width="13.42578125" customWidth="1"/>
    <col min="16118" max="16118" width="7.28515625" customWidth="1"/>
    <col min="16119" max="16119" width="13.5703125" customWidth="1"/>
    <col min="16120" max="16120" width="13.140625" customWidth="1"/>
    <col min="16121" max="16121" width="11.7109375" customWidth="1"/>
    <col min="16122" max="16122" width="15.5703125" customWidth="1"/>
    <col min="16123" max="16123" width="11.7109375" customWidth="1"/>
    <col min="16124" max="16124" width="7.5703125" customWidth="1"/>
    <col min="16125" max="16125" width="13.7109375" customWidth="1"/>
    <col min="16126" max="16126" width="13.42578125" bestFit="1" customWidth="1"/>
    <col min="16127" max="16127" width="11" customWidth="1"/>
    <col min="16128" max="16128" width="16.85546875" customWidth="1"/>
    <col min="16129" max="16129" width="12.140625" customWidth="1"/>
    <col min="16130" max="16130" width="7.7109375" customWidth="1"/>
    <col min="16131" max="16131" width="14.7109375" customWidth="1"/>
    <col min="16132" max="16132" width="13.140625" customWidth="1"/>
    <col min="16133" max="16133" width="12.7109375" customWidth="1"/>
    <col min="16134" max="16134" width="16.140625" customWidth="1"/>
    <col min="16135" max="16135" width="11.140625" customWidth="1"/>
    <col min="16136" max="16136" width="9.42578125" customWidth="1"/>
    <col min="16137" max="16137" width="13.140625" customWidth="1"/>
    <col min="16138" max="16138" width="21.5703125" customWidth="1"/>
    <col min="16139" max="16139" width="16.140625" customWidth="1"/>
  </cols>
  <sheetData>
    <row r="1" spans="2:16">
      <c r="B1" s="347"/>
      <c r="C1" s="338" t="s">
        <v>110</v>
      </c>
      <c r="D1" s="339"/>
      <c r="E1" s="339"/>
      <c r="F1" s="339"/>
      <c r="G1" s="339"/>
      <c r="H1" s="339"/>
      <c r="I1" s="339"/>
      <c r="J1" s="339"/>
      <c r="K1" s="339"/>
      <c r="L1" s="340"/>
      <c r="M1" s="350"/>
      <c r="N1" s="351"/>
    </row>
    <row r="2" spans="2:16">
      <c r="B2" s="348"/>
      <c r="C2" s="341"/>
      <c r="D2" s="342"/>
      <c r="E2" s="342"/>
      <c r="F2" s="342"/>
      <c r="G2" s="342"/>
      <c r="H2" s="342"/>
      <c r="I2" s="342"/>
      <c r="J2" s="342"/>
      <c r="K2" s="342"/>
      <c r="L2" s="343"/>
      <c r="M2" s="352"/>
      <c r="N2" s="353"/>
    </row>
    <row r="3" spans="2:16" ht="13.5" thickBot="1">
      <c r="B3" s="349"/>
      <c r="C3" s="344"/>
      <c r="D3" s="345"/>
      <c r="E3" s="345"/>
      <c r="F3" s="345"/>
      <c r="G3" s="345"/>
      <c r="H3" s="345"/>
      <c r="I3" s="345"/>
      <c r="J3" s="345"/>
      <c r="K3" s="345"/>
      <c r="L3" s="346"/>
      <c r="M3" s="354"/>
      <c r="N3" s="355"/>
    </row>
    <row r="4" spans="2:16">
      <c r="B4" s="380"/>
      <c r="C4" s="380"/>
      <c r="D4" s="380"/>
      <c r="E4" s="385"/>
      <c r="F4" s="385"/>
      <c r="G4" s="385"/>
    </row>
    <row r="5" spans="2:16" ht="18.75" customHeight="1">
      <c r="B5" s="1" t="s">
        <v>0</v>
      </c>
      <c r="C5" s="260"/>
      <c r="D5" s="261"/>
      <c r="E5" s="262" t="s">
        <v>1</v>
      </c>
      <c r="F5" s="261"/>
      <c r="G5" s="261"/>
      <c r="H5" s="263"/>
      <c r="I5" s="2"/>
      <c r="K5" s="113"/>
      <c r="L5" s="260"/>
      <c r="M5" s="261"/>
      <c r="N5" s="261"/>
    </row>
    <row r="6" spans="2:16" ht="13.5" thickBot="1"/>
    <row r="7" spans="2:16" s="7" customFormat="1" ht="20.25" customHeight="1" thickBot="1">
      <c r="B7" s="8" t="s">
        <v>2</v>
      </c>
      <c r="C7" s="381" t="s">
        <v>111</v>
      </c>
      <c r="D7" s="382"/>
      <c r="E7" s="382"/>
      <c r="F7" s="383"/>
      <c r="G7" s="383"/>
      <c r="H7" s="384"/>
      <c r="I7" s="381" t="s">
        <v>4</v>
      </c>
      <c r="J7" s="382"/>
      <c r="K7" s="382"/>
      <c r="L7" s="383"/>
      <c r="M7" s="383"/>
      <c r="N7" s="384"/>
    </row>
    <row r="8" spans="2:16" s="7" customFormat="1" ht="41.25" customHeight="1" thickBot="1">
      <c r="B8" s="9" t="s">
        <v>5</v>
      </c>
      <c r="C8" s="10" t="s">
        <v>6</v>
      </c>
      <c r="D8" s="11" t="s">
        <v>7</v>
      </c>
      <c r="E8" s="11" t="s">
        <v>8</v>
      </c>
      <c r="F8" s="11" t="s">
        <v>9</v>
      </c>
      <c r="G8" s="12" t="s">
        <v>10</v>
      </c>
      <c r="H8" s="13" t="s">
        <v>11</v>
      </c>
      <c r="I8" s="10" t="s">
        <v>6</v>
      </c>
      <c r="J8" s="11" t="s">
        <v>7</v>
      </c>
      <c r="K8" s="11" t="s">
        <v>8</v>
      </c>
      <c r="L8" s="11" t="s">
        <v>12</v>
      </c>
      <c r="M8" s="12" t="s">
        <v>10</v>
      </c>
      <c r="N8" s="13" t="s">
        <v>11</v>
      </c>
      <c r="P8" s="7" t="s">
        <v>94</v>
      </c>
    </row>
    <row r="9" spans="2:16" s="15" customFormat="1" ht="20.100000000000001" customHeight="1">
      <c r="B9" s="16" t="s">
        <v>13</v>
      </c>
      <c r="C9" s="264"/>
      <c r="D9" s="24"/>
      <c r="E9" s="25"/>
      <c r="F9" s="18" t="e">
        <f>+C9/E9</f>
        <v>#DIV/0!</v>
      </c>
      <c r="G9" s="19">
        <v>78.37</v>
      </c>
      <c r="H9" s="20" t="e">
        <f>+F9-G9</f>
        <v>#DIV/0!</v>
      </c>
      <c r="I9" s="224"/>
      <c r="J9" s="17">
        <f>+D9</f>
        <v>0</v>
      </c>
      <c r="K9" s="25">
        <f>+E9</f>
        <v>0</v>
      </c>
      <c r="L9" s="18" t="e">
        <f>+I9/K9</f>
        <v>#DIV/0!</v>
      </c>
      <c r="M9" s="19">
        <f>+G9</f>
        <v>78.37</v>
      </c>
      <c r="N9" s="20" t="e">
        <f>+L9-M9</f>
        <v>#DIV/0!</v>
      </c>
      <c r="P9" s="176" t="e">
        <f>+(I9+I10+I11)/(K9+K10+K11)</f>
        <v>#DIV/0!</v>
      </c>
    </row>
    <row r="10" spans="2:16" s="15" customFormat="1" ht="20.100000000000001" customHeight="1">
      <c r="B10" s="22" t="s">
        <v>14</v>
      </c>
      <c r="C10" s="17"/>
      <c r="D10" s="17"/>
      <c r="E10" s="23"/>
      <c r="F10" s="18" t="e">
        <f t="shared" ref="F10:F20" si="0">+C10/E10</f>
        <v>#DIV/0!</v>
      </c>
      <c r="G10" s="19">
        <v>78.37</v>
      </c>
      <c r="H10" s="20" t="e">
        <f t="shared" ref="H10:H20" si="1">+F10-G10</f>
        <v>#DIV/0!</v>
      </c>
      <c r="I10" s="17"/>
      <c r="J10" s="17"/>
      <c r="K10" s="23"/>
      <c r="L10" s="18" t="e">
        <f t="shared" ref="L10:L20" si="2">+I10/K10</f>
        <v>#DIV/0!</v>
      </c>
      <c r="M10" s="19">
        <f t="shared" ref="M10:M20" si="3">+G10</f>
        <v>78.37</v>
      </c>
      <c r="N10" s="20" t="e">
        <f t="shared" ref="N10:N21" si="4">+L10-M10</f>
        <v>#DIV/0!</v>
      </c>
    </row>
    <row r="11" spans="2:16" s="15" customFormat="1" ht="20.100000000000001" customHeight="1">
      <c r="B11" s="22" t="s">
        <v>15</v>
      </c>
      <c r="C11" s="17"/>
      <c r="D11" s="17"/>
      <c r="E11" s="23"/>
      <c r="F11" s="18" t="e">
        <f t="shared" si="0"/>
        <v>#DIV/0!</v>
      </c>
      <c r="G11" s="19">
        <v>78.37</v>
      </c>
      <c r="H11" s="20" t="e">
        <f t="shared" si="1"/>
        <v>#DIV/0!</v>
      </c>
      <c r="I11" s="17"/>
      <c r="J11" s="17"/>
      <c r="K11" s="23"/>
      <c r="L11" s="18" t="e">
        <f t="shared" si="2"/>
        <v>#DIV/0!</v>
      </c>
      <c r="M11" s="19">
        <f t="shared" si="3"/>
        <v>78.37</v>
      </c>
      <c r="N11" s="20" t="e">
        <f>+L11-M11</f>
        <v>#DIV/0!</v>
      </c>
      <c r="P11" s="7" t="s">
        <v>95</v>
      </c>
    </row>
    <row r="12" spans="2:16" s="15" customFormat="1" ht="20.100000000000001" customHeight="1">
      <c r="B12" s="22" t="s">
        <v>16</v>
      </c>
      <c r="C12" s="17"/>
      <c r="D12" s="17"/>
      <c r="E12" s="25"/>
      <c r="F12" s="18" t="e">
        <f t="shared" si="0"/>
        <v>#DIV/0!</v>
      </c>
      <c r="G12" s="19">
        <v>78.37</v>
      </c>
      <c r="H12" s="20" t="e">
        <f t="shared" si="1"/>
        <v>#DIV/0!</v>
      </c>
      <c r="I12" s="17"/>
      <c r="J12" s="17"/>
      <c r="K12" s="25"/>
      <c r="L12" s="18" t="e">
        <f t="shared" si="2"/>
        <v>#DIV/0!</v>
      </c>
      <c r="M12" s="19">
        <f t="shared" si="3"/>
        <v>78.37</v>
      </c>
      <c r="N12" s="20" t="e">
        <f t="shared" si="4"/>
        <v>#DIV/0!</v>
      </c>
      <c r="P12" s="176" t="e">
        <f>+(I12+I13+I14)/(K12+K13+K14)</f>
        <v>#DIV/0!</v>
      </c>
    </row>
    <row r="13" spans="2:16" s="15" customFormat="1" ht="20.100000000000001" customHeight="1">
      <c r="B13" s="22" t="s">
        <v>17</v>
      </c>
      <c r="C13" s="17"/>
      <c r="D13" s="17"/>
      <c r="E13" s="25"/>
      <c r="F13" s="18" t="e">
        <f t="shared" si="0"/>
        <v>#DIV/0!</v>
      </c>
      <c r="G13" s="19">
        <v>78.37</v>
      </c>
      <c r="H13" s="20" t="e">
        <f t="shared" si="1"/>
        <v>#DIV/0!</v>
      </c>
      <c r="I13" s="17"/>
      <c r="J13" s="17"/>
      <c r="K13" s="25"/>
      <c r="L13" s="18" t="e">
        <f t="shared" si="2"/>
        <v>#DIV/0!</v>
      </c>
      <c r="M13" s="19">
        <f t="shared" si="3"/>
        <v>78.37</v>
      </c>
      <c r="N13" s="20" t="e">
        <f t="shared" si="4"/>
        <v>#DIV/0!</v>
      </c>
    </row>
    <row r="14" spans="2:16" s="15" customFormat="1" ht="20.100000000000001" customHeight="1">
      <c r="B14" s="22" t="s">
        <v>18</v>
      </c>
      <c r="C14" s="17"/>
      <c r="D14" s="17"/>
      <c r="E14" s="25"/>
      <c r="F14" s="18" t="e">
        <f t="shared" si="0"/>
        <v>#DIV/0!</v>
      </c>
      <c r="G14" s="19">
        <v>78.37</v>
      </c>
      <c r="H14" s="20" t="e">
        <f t="shared" si="1"/>
        <v>#DIV/0!</v>
      </c>
      <c r="I14" s="17"/>
      <c r="J14" s="17"/>
      <c r="K14" s="25"/>
      <c r="L14" s="18" t="e">
        <f t="shared" si="2"/>
        <v>#DIV/0!</v>
      </c>
      <c r="M14" s="19">
        <f t="shared" si="3"/>
        <v>78.37</v>
      </c>
      <c r="N14" s="20" t="e">
        <f t="shared" si="4"/>
        <v>#DIV/0!</v>
      </c>
      <c r="P14" s="7" t="s">
        <v>96</v>
      </c>
    </row>
    <row r="15" spans="2:16" s="15" customFormat="1" ht="20.100000000000001" customHeight="1">
      <c r="B15" s="22" t="s">
        <v>19</v>
      </c>
      <c r="C15" s="17"/>
      <c r="D15" s="17"/>
      <c r="E15" s="25"/>
      <c r="F15" s="18" t="e">
        <f t="shared" si="0"/>
        <v>#DIV/0!</v>
      </c>
      <c r="G15" s="19">
        <v>78.37</v>
      </c>
      <c r="H15" s="20" t="e">
        <f t="shared" si="1"/>
        <v>#DIV/0!</v>
      </c>
      <c r="I15" s="17"/>
      <c r="J15" s="17"/>
      <c r="K15" s="25"/>
      <c r="L15" s="18" t="e">
        <f t="shared" si="2"/>
        <v>#DIV/0!</v>
      </c>
      <c r="M15" s="19">
        <f t="shared" si="3"/>
        <v>78.37</v>
      </c>
      <c r="N15" s="20" t="e">
        <f t="shared" si="4"/>
        <v>#DIV/0!</v>
      </c>
      <c r="P15" s="176" t="e">
        <f>+(I15+I16+I17)/(K15+K16+K17)</f>
        <v>#DIV/0!</v>
      </c>
    </row>
    <row r="16" spans="2:16" s="15" customFormat="1" ht="20.100000000000001" customHeight="1">
      <c r="B16" s="22" t="s">
        <v>20</v>
      </c>
      <c r="C16" s="17"/>
      <c r="D16" s="17"/>
      <c r="E16" s="25"/>
      <c r="F16" s="18" t="e">
        <f t="shared" si="0"/>
        <v>#DIV/0!</v>
      </c>
      <c r="G16" s="19">
        <v>78.37</v>
      </c>
      <c r="H16" s="20" t="e">
        <f t="shared" si="1"/>
        <v>#DIV/0!</v>
      </c>
      <c r="I16" s="17"/>
      <c r="J16" s="17"/>
      <c r="K16" s="25"/>
      <c r="L16" s="18" t="e">
        <f t="shared" si="2"/>
        <v>#DIV/0!</v>
      </c>
      <c r="M16" s="19">
        <f t="shared" si="3"/>
        <v>78.37</v>
      </c>
      <c r="N16" s="20" t="e">
        <f t="shared" si="4"/>
        <v>#DIV/0!</v>
      </c>
    </row>
    <row r="17" spans="2:19" s="15" customFormat="1" ht="20.100000000000001" customHeight="1">
      <c r="B17" s="22" t="s">
        <v>21</v>
      </c>
      <c r="C17" s="17"/>
      <c r="D17" s="17"/>
      <c r="E17" s="25"/>
      <c r="F17" s="18" t="e">
        <f t="shared" si="0"/>
        <v>#DIV/0!</v>
      </c>
      <c r="G17" s="19">
        <v>78.37</v>
      </c>
      <c r="H17" s="20" t="e">
        <f t="shared" si="1"/>
        <v>#DIV/0!</v>
      </c>
      <c r="I17" s="17"/>
      <c r="J17" s="17"/>
      <c r="K17" s="25"/>
      <c r="L17" s="18" t="e">
        <f t="shared" si="2"/>
        <v>#DIV/0!</v>
      </c>
      <c r="M17" s="19">
        <f t="shared" si="3"/>
        <v>78.37</v>
      </c>
      <c r="N17" s="20" t="e">
        <f t="shared" si="4"/>
        <v>#DIV/0!</v>
      </c>
      <c r="P17" s="7" t="s">
        <v>100</v>
      </c>
    </row>
    <row r="18" spans="2:19" s="15" customFormat="1" ht="20.100000000000001" customHeight="1">
      <c r="B18" s="22" t="s">
        <v>22</v>
      </c>
      <c r="C18" s="17"/>
      <c r="D18" s="17"/>
      <c r="E18" s="25"/>
      <c r="F18" s="18" t="e">
        <f t="shared" si="0"/>
        <v>#DIV/0!</v>
      </c>
      <c r="G18" s="19">
        <v>78.37</v>
      </c>
      <c r="H18" s="20" t="e">
        <f t="shared" si="1"/>
        <v>#DIV/0!</v>
      </c>
      <c r="I18" s="17"/>
      <c r="J18" s="17"/>
      <c r="K18" s="25"/>
      <c r="L18" s="18" t="e">
        <f t="shared" si="2"/>
        <v>#DIV/0!</v>
      </c>
      <c r="M18" s="19">
        <f t="shared" si="3"/>
        <v>78.37</v>
      </c>
      <c r="N18" s="20" t="e">
        <f t="shared" si="4"/>
        <v>#DIV/0!</v>
      </c>
      <c r="P18" s="176" t="e">
        <f>+(I18+I19+I20)/(K18+K19+K20)</f>
        <v>#DIV/0!</v>
      </c>
    </row>
    <row r="19" spans="2:19" s="15" customFormat="1" ht="20.100000000000001" customHeight="1">
      <c r="B19" s="22" t="s">
        <v>23</v>
      </c>
      <c r="C19" s="17"/>
      <c r="D19" s="17"/>
      <c r="E19" s="25"/>
      <c r="F19" s="18" t="e">
        <f t="shared" si="0"/>
        <v>#DIV/0!</v>
      </c>
      <c r="G19" s="19">
        <v>78.37</v>
      </c>
      <c r="H19" s="20" t="e">
        <f t="shared" si="1"/>
        <v>#DIV/0!</v>
      </c>
      <c r="I19" s="17"/>
      <c r="J19" s="17"/>
      <c r="K19" s="25"/>
      <c r="L19" s="18" t="e">
        <f t="shared" si="2"/>
        <v>#DIV/0!</v>
      </c>
      <c r="M19" s="19">
        <f t="shared" si="3"/>
        <v>78.37</v>
      </c>
      <c r="N19" s="20" t="e">
        <f t="shared" si="4"/>
        <v>#DIV/0!</v>
      </c>
    </row>
    <row r="20" spans="2:19" s="15" customFormat="1" ht="20.100000000000001" customHeight="1">
      <c r="B20" s="22" t="s">
        <v>24</v>
      </c>
      <c r="C20" s="17"/>
      <c r="D20" s="17"/>
      <c r="E20" s="25"/>
      <c r="F20" s="18" t="e">
        <f t="shared" si="0"/>
        <v>#DIV/0!</v>
      </c>
      <c r="G20" s="19">
        <v>78.37</v>
      </c>
      <c r="H20" s="20" t="e">
        <f t="shared" si="1"/>
        <v>#DIV/0!</v>
      </c>
      <c r="I20" s="17"/>
      <c r="J20" s="17"/>
      <c r="K20" s="25"/>
      <c r="L20" s="18" t="e">
        <f t="shared" si="2"/>
        <v>#DIV/0!</v>
      </c>
      <c r="M20" s="19">
        <f t="shared" si="3"/>
        <v>78.37</v>
      </c>
      <c r="N20" s="20" t="e">
        <f t="shared" si="4"/>
        <v>#DIV/0!</v>
      </c>
    </row>
    <row r="21" spans="2:19" ht="18" customHeight="1">
      <c r="B21" s="31" t="s">
        <v>4</v>
      </c>
      <c r="C21" s="31">
        <f>SUM(C9:C20)</f>
        <v>0</v>
      </c>
      <c r="D21" s="32">
        <f>SUM(D9:D20)</f>
        <v>0</v>
      </c>
      <c r="E21" s="33">
        <f>SUM(E9:E20)</f>
        <v>0</v>
      </c>
      <c r="F21" s="34" t="e">
        <f>SUM(F9:F20)</f>
        <v>#DIV/0!</v>
      </c>
      <c r="G21" s="32">
        <f>+G9</f>
        <v>78.37</v>
      </c>
      <c r="H21" s="32" t="e">
        <f>SUM(H9:H20)</f>
        <v>#DIV/0!</v>
      </c>
      <c r="I21" s="32">
        <f>SUM(I9:I20)</f>
        <v>0</v>
      </c>
      <c r="J21" s="32">
        <f>SUM(J9:J20)</f>
        <v>0</v>
      </c>
      <c r="K21" s="31">
        <f>SUM(K9:K20)</f>
        <v>0</v>
      </c>
      <c r="L21" s="32" t="e">
        <f>AVERAGE(L9:L20)</f>
        <v>#DIV/0!</v>
      </c>
      <c r="M21" s="34">
        <f>+M9</f>
        <v>78.37</v>
      </c>
      <c r="N21" s="20" t="e">
        <f t="shared" si="4"/>
        <v>#DIV/0!</v>
      </c>
    </row>
    <row r="22" spans="2:19" ht="8.25" customHeight="1" thickBot="1">
      <c r="M22" s="28"/>
      <c r="O22" s="28"/>
      <c r="P22" s="28"/>
      <c r="Q22" s="28"/>
      <c r="R22" s="28"/>
      <c r="S22" s="28"/>
    </row>
    <row r="23" spans="2:19">
      <c r="B23" s="35" t="s">
        <v>25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30"/>
      <c r="N23" s="30"/>
      <c r="O23" s="28"/>
      <c r="P23" s="28"/>
      <c r="Q23" s="28"/>
      <c r="R23" s="28"/>
      <c r="S23" s="28"/>
    </row>
    <row r="24" spans="2:19" ht="12.75" customHeight="1">
      <c r="B24" s="356"/>
      <c r="C24" s="357"/>
      <c r="D24" s="357"/>
      <c r="E24" s="357"/>
      <c r="F24" s="357"/>
      <c r="G24" s="357"/>
      <c r="H24" s="357"/>
      <c r="I24" s="357"/>
      <c r="J24" s="357"/>
      <c r="K24" s="357"/>
      <c r="L24" s="358"/>
      <c r="M24" s="38"/>
      <c r="N24" s="38"/>
    </row>
    <row r="25" spans="2:19">
      <c r="B25" s="359"/>
      <c r="C25" s="360"/>
      <c r="D25" s="360"/>
      <c r="E25" s="360"/>
      <c r="F25" s="360"/>
      <c r="G25" s="360"/>
      <c r="H25" s="360"/>
      <c r="I25" s="360"/>
      <c r="J25" s="360"/>
      <c r="K25" s="360"/>
      <c r="L25" s="361"/>
      <c r="M25" s="38"/>
      <c r="N25" s="38"/>
    </row>
    <row r="26" spans="2:19">
      <c r="B26" s="359"/>
      <c r="C26" s="360"/>
      <c r="D26" s="360"/>
      <c r="E26" s="360"/>
      <c r="F26" s="360"/>
      <c r="G26" s="360"/>
      <c r="H26" s="360"/>
      <c r="I26" s="360"/>
      <c r="J26" s="360"/>
      <c r="K26" s="360"/>
      <c r="L26" s="361"/>
      <c r="M26" s="30"/>
      <c r="N26" s="30"/>
    </row>
    <row r="27" spans="2:19">
      <c r="B27" s="359"/>
      <c r="C27" s="360"/>
      <c r="D27" s="360"/>
      <c r="E27" s="360"/>
      <c r="F27" s="360"/>
      <c r="G27" s="360"/>
      <c r="H27" s="360"/>
      <c r="I27" s="360"/>
      <c r="J27" s="360"/>
      <c r="K27" s="360"/>
      <c r="L27" s="361"/>
      <c r="M27" s="30"/>
      <c r="N27" s="30"/>
    </row>
    <row r="28" spans="2:19">
      <c r="B28" s="359"/>
      <c r="C28" s="360"/>
      <c r="D28" s="360"/>
      <c r="E28" s="360"/>
      <c r="F28" s="360"/>
      <c r="G28" s="360"/>
      <c r="H28" s="360"/>
      <c r="I28" s="360"/>
      <c r="J28" s="360"/>
      <c r="K28" s="360"/>
      <c r="L28" s="361"/>
      <c r="M28" s="39"/>
      <c r="N28" s="30"/>
    </row>
    <row r="29" spans="2:19">
      <c r="B29" s="359"/>
      <c r="C29" s="360"/>
      <c r="D29" s="360"/>
      <c r="E29" s="360"/>
      <c r="F29" s="360"/>
      <c r="G29" s="360"/>
      <c r="H29" s="360"/>
      <c r="I29" s="360"/>
      <c r="J29" s="360"/>
      <c r="K29" s="360"/>
      <c r="L29" s="361"/>
      <c r="M29" s="30"/>
      <c r="N29" s="30"/>
    </row>
    <row r="30" spans="2:19">
      <c r="B30" s="359"/>
      <c r="C30" s="360"/>
      <c r="D30" s="360"/>
      <c r="E30" s="360"/>
      <c r="F30" s="360"/>
      <c r="G30" s="360"/>
      <c r="H30" s="360"/>
      <c r="I30" s="360"/>
      <c r="J30" s="360"/>
      <c r="K30" s="360"/>
      <c r="L30" s="361"/>
      <c r="M30" s="30"/>
      <c r="N30" s="30"/>
    </row>
    <row r="31" spans="2:19">
      <c r="B31" s="359"/>
      <c r="C31" s="360"/>
      <c r="D31" s="360"/>
      <c r="E31" s="360"/>
      <c r="F31" s="360"/>
      <c r="G31" s="360"/>
      <c r="H31" s="360"/>
      <c r="I31" s="360"/>
      <c r="J31" s="360"/>
      <c r="K31" s="360"/>
      <c r="L31" s="361"/>
      <c r="M31" s="30"/>
      <c r="N31" s="30"/>
    </row>
    <row r="32" spans="2:19">
      <c r="B32" s="359"/>
      <c r="C32" s="360"/>
      <c r="D32" s="360"/>
      <c r="E32" s="360"/>
      <c r="F32" s="360"/>
      <c r="G32" s="360"/>
      <c r="H32" s="360"/>
      <c r="I32" s="360"/>
      <c r="J32" s="360"/>
      <c r="K32" s="360"/>
      <c r="L32" s="361"/>
      <c r="M32" s="30"/>
      <c r="N32" s="30"/>
    </row>
    <row r="33" spans="2:14" ht="13.5" thickBot="1">
      <c r="B33" s="362"/>
      <c r="C33" s="363"/>
      <c r="D33" s="363"/>
      <c r="E33" s="363"/>
      <c r="F33" s="363"/>
      <c r="G33" s="363"/>
      <c r="H33" s="363"/>
      <c r="I33" s="363"/>
      <c r="J33" s="363"/>
      <c r="K33" s="363"/>
      <c r="L33" s="364"/>
      <c r="M33" s="30"/>
      <c r="N33" s="30"/>
    </row>
    <row r="34" spans="2:14" ht="14.25" customHeight="1" thickBot="1">
      <c r="B34" s="365" t="s">
        <v>26</v>
      </c>
      <c r="C34" s="366"/>
      <c r="D34" s="366"/>
      <c r="E34" s="366"/>
      <c r="F34" s="366"/>
      <c r="G34" s="366"/>
      <c r="H34" s="366"/>
      <c r="I34" s="366"/>
      <c r="J34" s="366"/>
      <c r="K34" s="366"/>
      <c r="L34" s="367"/>
      <c r="M34" s="30"/>
      <c r="N34" s="30"/>
    </row>
    <row r="35" spans="2:14" ht="14.25" customHeight="1">
      <c r="B35" s="368"/>
      <c r="C35" s="369"/>
      <c r="D35" s="369"/>
      <c r="E35" s="369"/>
      <c r="F35" s="369"/>
      <c r="G35" s="369"/>
      <c r="H35" s="369"/>
      <c r="I35" s="369"/>
      <c r="J35" s="369"/>
      <c r="K35" s="369"/>
      <c r="L35" s="370"/>
      <c r="M35" s="30"/>
      <c r="N35" s="30"/>
    </row>
    <row r="36" spans="2:14">
      <c r="B36" s="371"/>
      <c r="C36" s="372"/>
      <c r="D36" s="372"/>
      <c r="E36" s="372"/>
      <c r="F36" s="372"/>
      <c r="G36" s="372"/>
      <c r="H36" s="372"/>
      <c r="I36" s="372"/>
      <c r="J36" s="372"/>
      <c r="K36" s="372"/>
      <c r="L36" s="373"/>
      <c r="M36" s="30"/>
      <c r="N36" s="30"/>
    </row>
    <row r="37" spans="2:14">
      <c r="B37" s="371"/>
      <c r="C37" s="372"/>
      <c r="D37" s="372"/>
      <c r="E37" s="372"/>
      <c r="F37" s="372"/>
      <c r="G37" s="372"/>
      <c r="H37" s="372"/>
      <c r="I37" s="372"/>
      <c r="J37" s="372"/>
      <c r="K37" s="372"/>
      <c r="L37" s="373"/>
      <c r="M37" s="30"/>
      <c r="N37" s="30"/>
    </row>
    <row r="38" spans="2:14">
      <c r="B38" s="374"/>
      <c r="C38" s="375"/>
      <c r="D38" s="375"/>
      <c r="E38" s="375"/>
      <c r="F38" s="375"/>
      <c r="G38" s="375"/>
      <c r="H38" s="375"/>
      <c r="I38" s="375"/>
      <c r="J38" s="375"/>
      <c r="K38" s="375"/>
      <c r="L38" s="376"/>
      <c r="M38" s="30"/>
      <c r="N38" s="30"/>
    </row>
    <row r="39" spans="2:14">
      <c r="B39" s="374"/>
      <c r="C39" s="375"/>
      <c r="D39" s="375"/>
      <c r="E39" s="375"/>
      <c r="F39" s="375"/>
      <c r="G39" s="375"/>
      <c r="H39" s="375"/>
      <c r="I39" s="375"/>
      <c r="J39" s="375"/>
      <c r="K39" s="375"/>
      <c r="L39" s="376"/>
      <c r="M39" s="30"/>
      <c r="N39" s="30"/>
    </row>
    <row r="40" spans="2:14">
      <c r="B40" s="374"/>
      <c r="C40" s="375"/>
      <c r="D40" s="375"/>
      <c r="E40" s="375"/>
      <c r="F40" s="375"/>
      <c r="G40" s="375"/>
      <c r="H40" s="375"/>
      <c r="I40" s="375"/>
      <c r="J40" s="375"/>
      <c r="K40" s="375"/>
      <c r="L40" s="376"/>
      <c r="M40" s="30"/>
      <c r="N40" s="30"/>
    </row>
    <row r="41" spans="2:14">
      <c r="B41" s="374"/>
      <c r="C41" s="375"/>
      <c r="D41" s="375"/>
      <c r="E41" s="375"/>
      <c r="F41" s="375"/>
      <c r="G41" s="375"/>
      <c r="H41" s="375"/>
      <c r="I41" s="375"/>
      <c r="J41" s="375"/>
      <c r="K41" s="375"/>
      <c r="L41" s="376"/>
      <c r="M41" s="30"/>
      <c r="N41" s="30"/>
    </row>
    <row r="42" spans="2:14">
      <c r="B42" s="374"/>
      <c r="C42" s="375"/>
      <c r="D42" s="375"/>
      <c r="E42" s="375"/>
      <c r="F42" s="375"/>
      <c r="G42" s="375"/>
      <c r="H42" s="375"/>
      <c r="I42" s="375"/>
      <c r="J42" s="375"/>
      <c r="K42" s="375"/>
      <c r="L42" s="376"/>
      <c r="M42" s="30"/>
      <c r="N42" s="30"/>
    </row>
    <row r="43" spans="2:14" ht="13.5" thickBot="1">
      <c r="B43" s="377"/>
      <c r="C43" s="378"/>
      <c r="D43" s="378"/>
      <c r="E43" s="378"/>
      <c r="F43" s="378"/>
      <c r="G43" s="378"/>
      <c r="H43" s="378"/>
      <c r="I43" s="378"/>
      <c r="J43" s="378"/>
      <c r="K43" s="378"/>
      <c r="L43" s="379"/>
      <c r="M43" s="30"/>
      <c r="N43" s="30"/>
    </row>
    <row r="44" spans="2:14" ht="4.1500000000000004" customHeight="1"/>
  </sheetData>
  <mergeCells count="11">
    <mergeCell ref="B35:L37"/>
    <mergeCell ref="B38:L43"/>
    <mergeCell ref="B4:D4"/>
    <mergeCell ref="C7:H7"/>
    <mergeCell ref="I7:N7"/>
    <mergeCell ref="E4:G4"/>
    <mergeCell ref="C1:L3"/>
    <mergeCell ref="B1:B3"/>
    <mergeCell ref="M1:N3"/>
    <mergeCell ref="B24:L33"/>
    <mergeCell ref="B34:L34"/>
  </mergeCells>
  <conditionalFormatting sqref="H9:H20 N9:N21">
    <cfRule type="cellIs" dxfId="3" priority="13" stopIfTrue="1" operator="lessThanOrEqual">
      <formula>0</formula>
    </cfRule>
    <cfRule type="cellIs" dxfId="2" priority="14" stopIfTrue="1" operator="greaterThanOrEqual">
      <formula>0.1</formula>
    </cfRule>
  </conditionalFormatting>
  <pageMargins left="0.51181102362204722" right="0.51181102362204722" top="0.86614173228346458" bottom="0.74803149606299213" header="0.31496062992125984" footer="0.31496062992125984"/>
  <pageSetup scale="3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P12"/>
  <sheetViews>
    <sheetView zoomScale="70" zoomScaleNormal="70" workbookViewId="0">
      <selection activeCell="H32" sqref="H32"/>
    </sheetView>
  </sheetViews>
  <sheetFormatPr baseColWidth="10" defaultRowHeight="12.75"/>
  <cols>
    <col min="1" max="1" width="13.85546875" customWidth="1"/>
    <col min="2" max="2" width="17.5703125" customWidth="1"/>
    <col min="3" max="3" width="14.85546875" customWidth="1"/>
    <col min="6" max="6" width="13.28515625" customWidth="1"/>
    <col min="9" max="9" width="11.85546875" bestFit="1" customWidth="1"/>
    <col min="16" max="16" width="15" customWidth="1"/>
    <col min="257" max="257" width="31.28515625" customWidth="1"/>
    <col min="258" max="258" width="17.5703125" customWidth="1"/>
    <col min="259" max="259" width="14.85546875" customWidth="1"/>
    <col min="262" max="262" width="13.28515625" customWidth="1"/>
    <col min="272" max="272" width="15" customWidth="1"/>
    <col min="513" max="513" width="31.28515625" customWidth="1"/>
    <col min="514" max="514" width="17.5703125" customWidth="1"/>
    <col min="515" max="515" width="14.85546875" customWidth="1"/>
    <col min="518" max="518" width="13.28515625" customWidth="1"/>
    <col min="528" max="528" width="15" customWidth="1"/>
    <col min="769" max="769" width="31.28515625" customWidth="1"/>
    <col min="770" max="770" width="17.5703125" customWidth="1"/>
    <col min="771" max="771" width="14.85546875" customWidth="1"/>
    <col min="774" max="774" width="13.28515625" customWidth="1"/>
    <col min="784" max="784" width="15" customWidth="1"/>
    <col min="1025" max="1025" width="31.28515625" customWidth="1"/>
    <col min="1026" max="1026" width="17.5703125" customWidth="1"/>
    <col min="1027" max="1027" width="14.85546875" customWidth="1"/>
    <col min="1030" max="1030" width="13.28515625" customWidth="1"/>
    <col min="1040" max="1040" width="15" customWidth="1"/>
    <col min="1281" max="1281" width="31.28515625" customWidth="1"/>
    <col min="1282" max="1282" width="17.5703125" customWidth="1"/>
    <col min="1283" max="1283" width="14.85546875" customWidth="1"/>
    <col min="1286" max="1286" width="13.28515625" customWidth="1"/>
    <col min="1296" max="1296" width="15" customWidth="1"/>
    <col min="1537" max="1537" width="31.28515625" customWidth="1"/>
    <col min="1538" max="1538" width="17.5703125" customWidth="1"/>
    <col min="1539" max="1539" width="14.85546875" customWidth="1"/>
    <col min="1542" max="1542" width="13.28515625" customWidth="1"/>
    <col min="1552" max="1552" width="15" customWidth="1"/>
    <col min="1793" max="1793" width="31.28515625" customWidth="1"/>
    <col min="1794" max="1794" width="17.5703125" customWidth="1"/>
    <col min="1795" max="1795" width="14.85546875" customWidth="1"/>
    <col min="1798" max="1798" width="13.28515625" customWidth="1"/>
    <col min="1808" max="1808" width="15" customWidth="1"/>
    <col min="2049" max="2049" width="31.28515625" customWidth="1"/>
    <col min="2050" max="2050" width="17.5703125" customWidth="1"/>
    <col min="2051" max="2051" width="14.85546875" customWidth="1"/>
    <col min="2054" max="2054" width="13.28515625" customWidth="1"/>
    <col min="2064" max="2064" width="15" customWidth="1"/>
    <col min="2305" max="2305" width="31.28515625" customWidth="1"/>
    <col min="2306" max="2306" width="17.5703125" customWidth="1"/>
    <col min="2307" max="2307" width="14.85546875" customWidth="1"/>
    <col min="2310" max="2310" width="13.28515625" customWidth="1"/>
    <col min="2320" max="2320" width="15" customWidth="1"/>
    <col min="2561" max="2561" width="31.28515625" customWidth="1"/>
    <col min="2562" max="2562" width="17.5703125" customWidth="1"/>
    <col min="2563" max="2563" width="14.85546875" customWidth="1"/>
    <col min="2566" max="2566" width="13.28515625" customWidth="1"/>
    <col min="2576" max="2576" width="15" customWidth="1"/>
    <col min="2817" max="2817" width="31.28515625" customWidth="1"/>
    <col min="2818" max="2818" width="17.5703125" customWidth="1"/>
    <col min="2819" max="2819" width="14.85546875" customWidth="1"/>
    <col min="2822" max="2822" width="13.28515625" customWidth="1"/>
    <col min="2832" max="2832" width="15" customWidth="1"/>
    <col min="3073" max="3073" width="31.28515625" customWidth="1"/>
    <col min="3074" max="3074" width="17.5703125" customWidth="1"/>
    <col min="3075" max="3075" width="14.85546875" customWidth="1"/>
    <col min="3078" max="3078" width="13.28515625" customWidth="1"/>
    <col min="3088" max="3088" width="15" customWidth="1"/>
    <col min="3329" max="3329" width="31.28515625" customWidth="1"/>
    <col min="3330" max="3330" width="17.5703125" customWidth="1"/>
    <col min="3331" max="3331" width="14.85546875" customWidth="1"/>
    <col min="3334" max="3334" width="13.28515625" customWidth="1"/>
    <col min="3344" max="3344" width="15" customWidth="1"/>
    <col min="3585" max="3585" width="31.28515625" customWidth="1"/>
    <col min="3586" max="3586" width="17.5703125" customWidth="1"/>
    <col min="3587" max="3587" width="14.85546875" customWidth="1"/>
    <col min="3590" max="3590" width="13.28515625" customWidth="1"/>
    <col min="3600" max="3600" width="15" customWidth="1"/>
    <col min="3841" max="3841" width="31.28515625" customWidth="1"/>
    <col min="3842" max="3842" width="17.5703125" customWidth="1"/>
    <col min="3843" max="3843" width="14.85546875" customWidth="1"/>
    <col min="3846" max="3846" width="13.28515625" customWidth="1"/>
    <col min="3856" max="3856" width="15" customWidth="1"/>
    <col min="4097" max="4097" width="31.28515625" customWidth="1"/>
    <col min="4098" max="4098" width="17.5703125" customWidth="1"/>
    <col min="4099" max="4099" width="14.85546875" customWidth="1"/>
    <col min="4102" max="4102" width="13.28515625" customWidth="1"/>
    <col min="4112" max="4112" width="15" customWidth="1"/>
    <col min="4353" max="4353" width="31.28515625" customWidth="1"/>
    <col min="4354" max="4354" width="17.5703125" customWidth="1"/>
    <col min="4355" max="4355" width="14.85546875" customWidth="1"/>
    <col min="4358" max="4358" width="13.28515625" customWidth="1"/>
    <col min="4368" max="4368" width="15" customWidth="1"/>
    <col min="4609" max="4609" width="31.28515625" customWidth="1"/>
    <col min="4610" max="4610" width="17.5703125" customWidth="1"/>
    <col min="4611" max="4611" width="14.85546875" customWidth="1"/>
    <col min="4614" max="4614" width="13.28515625" customWidth="1"/>
    <col min="4624" max="4624" width="15" customWidth="1"/>
    <col min="4865" max="4865" width="31.28515625" customWidth="1"/>
    <col min="4866" max="4866" width="17.5703125" customWidth="1"/>
    <col min="4867" max="4867" width="14.85546875" customWidth="1"/>
    <col min="4870" max="4870" width="13.28515625" customWidth="1"/>
    <col min="4880" max="4880" width="15" customWidth="1"/>
    <col min="5121" max="5121" width="31.28515625" customWidth="1"/>
    <col min="5122" max="5122" width="17.5703125" customWidth="1"/>
    <col min="5123" max="5123" width="14.85546875" customWidth="1"/>
    <col min="5126" max="5126" width="13.28515625" customWidth="1"/>
    <col min="5136" max="5136" width="15" customWidth="1"/>
    <col min="5377" max="5377" width="31.28515625" customWidth="1"/>
    <col min="5378" max="5378" width="17.5703125" customWidth="1"/>
    <col min="5379" max="5379" width="14.85546875" customWidth="1"/>
    <col min="5382" max="5382" width="13.28515625" customWidth="1"/>
    <col min="5392" max="5392" width="15" customWidth="1"/>
    <col min="5633" max="5633" width="31.28515625" customWidth="1"/>
    <col min="5634" max="5634" width="17.5703125" customWidth="1"/>
    <col min="5635" max="5635" width="14.85546875" customWidth="1"/>
    <col min="5638" max="5638" width="13.28515625" customWidth="1"/>
    <col min="5648" max="5648" width="15" customWidth="1"/>
    <col min="5889" max="5889" width="31.28515625" customWidth="1"/>
    <col min="5890" max="5890" width="17.5703125" customWidth="1"/>
    <col min="5891" max="5891" width="14.85546875" customWidth="1"/>
    <col min="5894" max="5894" width="13.28515625" customWidth="1"/>
    <col min="5904" max="5904" width="15" customWidth="1"/>
    <col min="6145" max="6145" width="31.28515625" customWidth="1"/>
    <col min="6146" max="6146" width="17.5703125" customWidth="1"/>
    <col min="6147" max="6147" width="14.85546875" customWidth="1"/>
    <col min="6150" max="6150" width="13.28515625" customWidth="1"/>
    <col min="6160" max="6160" width="15" customWidth="1"/>
    <col min="6401" max="6401" width="31.28515625" customWidth="1"/>
    <col min="6402" max="6402" width="17.5703125" customWidth="1"/>
    <col min="6403" max="6403" width="14.85546875" customWidth="1"/>
    <col min="6406" max="6406" width="13.28515625" customWidth="1"/>
    <col min="6416" max="6416" width="15" customWidth="1"/>
    <col min="6657" max="6657" width="31.28515625" customWidth="1"/>
    <col min="6658" max="6658" width="17.5703125" customWidth="1"/>
    <col min="6659" max="6659" width="14.85546875" customWidth="1"/>
    <col min="6662" max="6662" width="13.28515625" customWidth="1"/>
    <col min="6672" max="6672" width="15" customWidth="1"/>
    <col min="6913" max="6913" width="31.28515625" customWidth="1"/>
    <col min="6914" max="6914" width="17.5703125" customWidth="1"/>
    <col min="6915" max="6915" width="14.85546875" customWidth="1"/>
    <col min="6918" max="6918" width="13.28515625" customWidth="1"/>
    <col min="6928" max="6928" width="15" customWidth="1"/>
    <col min="7169" max="7169" width="31.28515625" customWidth="1"/>
    <col min="7170" max="7170" width="17.5703125" customWidth="1"/>
    <col min="7171" max="7171" width="14.85546875" customWidth="1"/>
    <col min="7174" max="7174" width="13.28515625" customWidth="1"/>
    <col min="7184" max="7184" width="15" customWidth="1"/>
    <col min="7425" max="7425" width="31.28515625" customWidth="1"/>
    <col min="7426" max="7426" width="17.5703125" customWidth="1"/>
    <col min="7427" max="7427" width="14.85546875" customWidth="1"/>
    <col min="7430" max="7430" width="13.28515625" customWidth="1"/>
    <col min="7440" max="7440" width="15" customWidth="1"/>
    <col min="7681" max="7681" width="31.28515625" customWidth="1"/>
    <col min="7682" max="7682" width="17.5703125" customWidth="1"/>
    <col min="7683" max="7683" width="14.85546875" customWidth="1"/>
    <col min="7686" max="7686" width="13.28515625" customWidth="1"/>
    <col min="7696" max="7696" width="15" customWidth="1"/>
    <col min="7937" max="7937" width="31.28515625" customWidth="1"/>
    <col min="7938" max="7938" width="17.5703125" customWidth="1"/>
    <col min="7939" max="7939" width="14.85546875" customWidth="1"/>
    <col min="7942" max="7942" width="13.28515625" customWidth="1"/>
    <col min="7952" max="7952" width="15" customWidth="1"/>
    <col min="8193" max="8193" width="31.28515625" customWidth="1"/>
    <col min="8194" max="8194" width="17.5703125" customWidth="1"/>
    <col min="8195" max="8195" width="14.85546875" customWidth="1"/>
    <col min="8198" max="8198" width="13.28515625" customWidth="1"/>
    <col min="8208" max="8208" width="15" customWidth="1"/>
    <col min="8449" max="8449" width="31.28515625" customWidth="1"/>
    <col min="8450" max="8450" width="17.5703125" customWidth="1"/>
    <col min="8451" max="8451" width="14.85546875" customWidth="1"/>
    <col min="8454" max="8454" width="13.28515625" customWidth="1"/>
    <col min="8464" max="8464" width="15" customWidth="1"/>
    <col min="8705" max="8705" width="31.28515625" customWidth="1"/>
    <col min="8706" max="8706" width="17.5703125" customWidth="1"/>
    <col min="8707" max="8707" width="14.85546875" customWidth="1"/>
    <col min="8710" max="8710" width="13.28515625" customWidth="1"/>
    <col min="8720" max="8720" width="15" customWidth="1"/>
    <col min="8961" max="8961" width="31.28515625" customWidth="1"/>
    <col min="8962" max="8962" width="17.5703125" customWidth="1"/>
    <col min="8963" max="8963" width="14.85546875" customWidth="1"/>
    <col min="8966" max="8966" width="13.28515625" customWidth="1"/>
    <col min="8976" max="8976" width="15" customWidth="1"/>
    <col min="9217" max="9217" width="31.28515625" customWidth="1"/>
    <col min="9218" max="9218" width="17.5703125" customWidth="1"/>
    <col min="9219" max="9219" width="14.85546875" customWidth="1"/>
    <col min="9222" max="9222" width="13.28515625" customWidth="1"/>
    <col min="9232" max="9232" width="15" customWidth="1"/>
    <col min="9473" max="9473" width="31.28515625" customWidth="1"/>
    <col min="9474" max="9474" width="17.5703125" customWidth="1"/>
    <col min="9475" max="9475" width="14.85546875" customWidth="1"/>
    <col min="9478" max="9478" width="13.28515625" customWidth="1"/>
    <col min="9488" max="9488" width="15" customWidth="1"/>
    <col min="9729" max="9729" width="31.28515625" customWidth="1"/>
    <col min="9730" max="9730" width="17.5703125" customWidth="1"/>
    <col min="9731" max="9731" width="14.85546875" customWidth="1"/>
    <col min="9734" max="9734" width="13.28515625" customWidth="1"/>
    <col min="9744" max="9744" width="15" customWidth="1"/>
    <col min="9985" max="9985" width="31.28515625" customWidth="1"/>
    <col min="9986" max="9986" width="17.5703125" customWidth="1"/>
    <col min="9987" max="9987" width="14.85546875" customWidth="1"/>
    <col min="9990" max="9990" width="13.28515625" customWidth="1"/>
    <col min="10000" max="10000" width="15" customWidth="1"/>
    <col min="10241" max="10241" width="31.28515625" customWidth="1"/>
    <col min="10242" max="10242" width="17.5703125" customWidth="1"/>
    <col min="10243" max="10243" width="14.85546875" customWidth="1"/>
    <col min="10246" max="10246" width="13.28515625" customWidth="1"/>
    <col min="10256" max="10256" width="15" customWidth="1"/>
    <col min="10497" max="10497" width="31.28515625" customWidth="1"/>
    <col min="10498" max="10498" width="17.5703125" customWidth="1"/>
    <col min="10499" max="10499" width="14.85546875" customWidth="1"/>
    <col min="10502" max="10502" width="13.28515625" customWidth="1"/>
    <col min="10512" max="10512" width="15" customWidth="1"/>
    <col min="10753" max="10753" width="31.28515625" customWidth="1"/>
    <col min="10754" max="10754" width="17.5703125" customWidth="1"/>
    <col min="10755" max="10755" width="14.85546875" customWidth="1"/>
    <col min="10758" max="10758" width="13.28515625" customWidth="1"/>
    <col min="10768" max="10768" width="15" customWidth="1"/>
    <col min="11009" max="11009" width="31.28515625" customWidth="1"/>
    <col min="11010" max="11010" width="17.5703125" customWidth="1"/>
    <col min="11011" max="11011" width="14.85546875" customWidth="1"/>
    <col min="11014" max="11014" width="13.28515625" customWidth="1"/>
    <col min="11024" max="11024" width="15" customWidth="1"/>
    <col min="11265" max="11265" width="31.28515625" customWidth="1"/>
    <col min="11266" max="11266" width="17.5703125" customWidth="1"/>
    <col min="11267" max="11267" width="14.85546875" customWidth="1"/>
    <col min="11270" max="11270" width="13.28515625" customWidth="1"/>
    <col min="11280" max="11280" width="15" customWidth="1"/>
    <col min="11521" max="11521" width="31.28515625" customWidth="1"/>
    <col min="11522" max="11522" width="17.5703125" customWidth="1"/>
    <col min="11523" max="11523" width="14.85546875" customWidth="1"/>
    <col min="11526" max="11526" width="13.28515625" customWidth="1"/>
    <col min="11536" max="11536" width="15" customWidth="1"/>
    <col min="11777" max="11777" width="31.28515625" customWidth="1"/>
    <col min="11778" max="11778" width="17.5703125" customWidth="1"/>
    <col min="11779" max="11779" width="14.85546875" customWidth="1"/>
    <col min="11782" max="11782" width="13.28515625" customWidth="1"/>
    <col min="11792" max="11792" width="15" customWidth="1"/>
    <col min="12033" max="12033" width="31.28515625" customWidth="1"/>
    <col min="12034" max="12034" width="17.5703125" customWidth="1"/>
    <col min="12035" max="12035" width="14.85546875" customWidth="1"/>
    <col min="12038" max="12038" width="13.28515625" customWidth="1"/>
    <col min="12048" max="12048" width="15" customWidth="1"/>
    <col min="12289" max="12289" width="31.28515625" customWidth="1"/>
    <col min="12290" max="12290" width="17.5703125" customWidth="1"/>
    <col min="12291" max="12291" width="14.85546875" customWidth="1"/>
    <col min="12294" max="12294" width="13.28515625" customWidth="1"/>
    <col min="12304" max="12304" width="15" customWidth="1"/>
    <col min="12545" max="12545" width="31.28515625" customWidth="1"/>
    <col min="12546" max="12546" width="17.5703125" customWidth="1"/>
    <col min="12547" max="12547" width="14.85546875" customWidth="1"/>
    <col min="12550" max="12550" width="13.28515625" customWidth="1"/>
    <col min="12560" max="12560" width="15" customWidth="1"/>
    <col min="12801" max="12801" width="31.28515625" customWidth="1"/>
    <col min="12802" max="12802" width="17.5703125" customWidth="1"/>
    <col min="12803" max="12803" width="14.85546875" customWidth="1"/>
    <col min="12806" max="12806" width="13.28515625" customWidth="1"/>
    <col min="12816" max="12816" width="15" customWidth="1"/>
    <col min="13057" max="13057" width="31.28515625" customWidth="1"/>
    <col min="13058" max="13058" width="17.5703125" customWidth="1"/>
    <col min="13059" max="13059" width="14.85546875" customWidth="1"/>
    <col min="13062" max="13062" width="13.28515625" customWidth="1"/>
    <col min="13072" max="13072" width="15" customWidth="1"/>
    <col min="13313" max="13313" width="31.28515625" customWidth="1"/>
    <col min="13314" max="13314" width="17.5703125" customWidth="1"/>
    <col min="13315" max="13315" width="14.85546875" customWidth="1"/>
    <col min="13318" max="13318" width="13.28515625" customWidth="1"/>
    <col min="13328" max="13328" width="15" customWidth="1"/>
    <col min="13569" max="13569" width="31.28515625" customWidth="1"/>
    <col min="13570" max="13570" width="17.5703125" customWidth="1"/>
    <col min="13571" max="13571" width="14.85546875" customWidth="1"/>
    <col min="13574" max="13574" width="13.28515625" customWidth="1"/>
    <col min="13584" max="13584" width="15" customWidth="1"/>
    <col min="13825" max="13825" width="31.28515625" customWidth="1"/>
    <col min="13826" max="13826" width="17.5703125" customWidth="1"/>
    <col min="13827" max="13827" width="14.85546875" customWidth="1"/>
    <col min="13830" max="13830" width="13.28515625" customWidth="1"/>
    <col min="13840" max="13840" width="15" customWidth="1"/>
    <col min="14081" max="14081" width="31.28515625" customWidth="1"/>
    <col min="14082" max="14082" width="17.5703125" customWidth="1"/>
    <col min="14083" max="14083" width="14.85546875" customWidth="1"/>
    <col min="14086" max="14086" width="13.28515625" customWidth="1"/>
    <col min="14096" max="14096" width="15" customWidth="1"/>
    <col min="14337" max="14337" width="31.28515625" customWidth="1"/>
    <col min="14338" max="14338" width="17.5703125" customWidth="1"/>
    <col min="14339" max="14339" width="14.85546875" customWidth="1"/>
    <col min="14342" max="14342" width="13.28515625" customWidth="1"/>
    <col min="14352" max="14352" width="15" customWidth="1"/>
    <col min="14593" max="14593" width="31.28515625" customWidth="1"/>
    <col min="14594" max="14594" width="17.5703125" customWidth="1"/>
    <col min="14595" max="14595" width="14.85546875" customWidth="1"/>
    <col min="14598" max="14598" width="13.28515625" customWidth="1"/>
    <col min="14608" max="14608" width="15" customWidth="1"/>
    <col min="14849" max="14849" width="31.28515625" customWidth="1"/>
    <col min="14850" max="14850" width="17.5703125" customWidth="1"/>
    <col min="14851" max="14851" width="14.85546875" customWidth="1"/>
    <col min="14854" max="14854" width="13.28515625" customWidth="1"/>
    <col min="14864" max="14864" width="15" customWidth="1"/>
    <col min="15105" max="15105" width="31.28515625" customWidth="1"/>
    <col min="15106" max="15106" width="17.5703125" customWidth="1"/>
    <col min="15107" max="15107" width="14.85546875" customWidth="1"/>
    <col min="15110" max="15110" width="13.28515625" customWidth="1"/>
    <col min="15120" max="15120" width="15" customWidth="1"/>
    <col min="15361" max="15361" width="31.28515625" customWidth="1"/>
    <col min="15362" max="15362" width="17.5703125" customWidth="1"/>
    <col min="15363" max="15363" width="14.85546875" customWidth="1"/>
    <col min="15366" max="15366" width="13.28515625" customWidth="1"/>
    <col min="15376" max="15376" width="15" customWidth="1"/>
    <col min="15617" max="15617" width="31.28515625" customWidth="1"/>
    <col min="15618" max="15618" width="17.5703125" customWidth="1"/>
    <col min="15619" max="15619" width="14.85546875" customWidth="1"/>
    <col min="15622" max="15622" width="13.28515625" customWidth="1"/>
    <col min="15632" max="15632" width="15" customWidth="1"/>
    <col min="15873" max="15873" width="31.28515625" customWidth="1"/>
    <col min="15874" max="15874" width="17.5703125" customWidth="1"/>
    <col min="15875" max="15875" width="14.85546875" customWidth="1"/>
    <col min="15878" max="15878" width="13.28515625" customWidth="1"/>
    <col min="15888" max="15888" width="15" customWidth="1"/>
    <col min="16129" max="16129" width="31.28515625" customWidth="1"/>
    <col min="16130" max="16130" width="17.5703125" customWidth="1"/>
    <col min="16131" max="16131" width="14.85546875" customWidth="1"/>
    <col min="16134" max="16134" width="13.28515625" customWidth="1"/>
    <col min="16144" max="16144" width="15" customWidth="1"/>
  </cols>
  <sheetData>
    <row r="1" spans="1:16" ht="22.5" customHeight="1">
      <c r="A1" s="4" t="s">
        <v>0</v>
      </c>
      <c r="B1" s="507">
        <f>+Energia!C5</f>
        <v>0</v>
      </c>
      <c r="C1" s="462"/>
      <c r="D1" s="462"/>
      <c r="E1" s="462"/>
      <c r="F1" s="405" t="s">
        <v>1</v>
      </c>
      <c r="G1" s="405"/>
      <c r="H1" s="405"/>
      <c r="I1" s="92">
        <v>42040</v>
      </c>
      <c r="J1" s="93"/>
      <c r="K1" s="3"/>
      <c r="M1" s="43" t="s">
        <v>28</v>
      </c>
      <c r="N1" s="3">
        <f>+Energia!L5</f>
        <v>0</v>
      </c>
      <c r="O1" s="3"/>
    </row>
    <row r="2" spans="1:16">
      <c r="A2" s="4"/>
      <c r="B2" s="94"/>
      <c r="C2" s="94"/>
      <c r="D2" s="94"/>
      <c r="E2" s="94"/>
      <c r="F2" s="42"/>
      <c r="G2" s="42"/>
      <c r="H2" s="42"/>
      <c r="I2" s="95"/>
      <c r="J2" s="93"/>
      <c r="K2" s="3"/>
      <c r="L2" s="43"/>
      <c r="M2" s="3"/>
      <c r="N2" s="3"/>
    </row>
    <row r="3" spans="1:16" ht="12.75" customHeight="1">
      <c r="A3" s="508" t="s">
        <v>69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10"/>
    </row>
    <row r="4" spans="1:16" ht="12.75" customHeight="1">
      <c r="A4" s="511" t="s">
        <v>39</v>
      </c>
      <c r="B4" s="511" t="s">
        <v>70</v>
      </c>
      <c r="C4" s="511" t="s">
        <v>63</v>
      </c>
      <c r="D4" s="511" t="s">
        <v>71</v>
      </c>
      <c r="E4" s="511" t="s">
        <v>72</v>
      </c>
      <c r="F4" s="511" t="s">
        <v>73</v>
      </c>
      <c r="G4" s="513" t="s">
        <v>74</v>
      </c>
      <c r="H4" s="514"/>
      <c r="I4" s="514"/>
      <c r="J4" s="514"/>
      <c r="K4" s="515"/>
      <c r="L4" s="513" t="s">
        <v>75</v>
      </c>
      <c r="M4" s="515"/>
      <c r="N4" s="513" t="s">
        <v>76</v>
      </c>
      <c r="O4" s="515"/>
      <c r="P4" s="511" t="s">
        <v>77</v>
      </c>
    </row>
    <row r="5" spans="1:16">
      <c r="A5" s="512"/>
      <c r="B5" s="512"/>
      <c r="C5" s="512"/>
      <c r="D5" s="512"/>
      <c r="E5" s="512"/>
      <c r="F5" s="512"/>
      <c r="G5" s="516"/>
      <c r="H5" s="517"/>
      <c r="I5" s="517"/>
      <c r="J5" s="517"/>
      <c r="K5" s="518"/>
      <c r="L5" s="516"/>
      <c r="M5" s="518"/>
      <c r="N5" s="516"/>
      <c r="O5" s="518"/>
      <c r="P5" s="512"/>
    </row>
    <row r="6" spans="1:16" ht="30.75" customHeight="1">
      <c r="A6" s="96" t="s">
        <v>78</v>
      </c>
      <c r="B6" s="97">
        <v>0</v>
      </c>
      <c r="C6" s="98" t="s">
        <v>79</v>
      </c>
      <c r="D6" s="99" t="s">
        <v>79</v>
      </c>
      <c r="E6" s="99" t="s">
        <v>79</v>
      </c>
      <c r="F6" s="99" t="s">
        <v>79</v>
      </c>
      <c r="G6" s="500" t="s">
        <v>79</v>
      </c>
      <c r="H6" s="502"/>
      <c r="I6" s="502"/>
      <c r="J6" s="502"/>
      <c r="K6" s="501"/>
      <c r="L6" s="500" t="s">
        <v>79</v>
      </c>
      <c r="M6" s="501"/>
      <c r="N6" s="500" t="s">
        <v>79</v>
      </c>
      <c r="O6" s="501"/>
      <c r="P6" s="100" t="s">
        <v>79</v>
      </c>
    </row>
    <row r="7" spans="1:16">
      <c r="A7" s="96" t="s">
        <v>80</v>
      </c>
      <c r="B7" s="97"/>
      <c r="C7" s="98"/>
      <c r="D7" s="99"/>
      <c r="E7" s="99"/>
      <c r="F7" s="99"/>
      <c r="G7" s="500"/>
      <c r="H7" s="502"/>
      <c r="I7" s="502"/>
      <c r="J7" s="502"/>
      <c r="K7" s="501"/>
      <c r="L7" s="500"/>
      <c r="M7" s="501"/>
      <c r="N7" s="500"/>
      <c r="O7" s="501"/>
      <c r="P7" s="100"/>
    </row>
    <row r="8" spans="1:16">
      <c r="A8" s="96" t="s">
        <v>81</v>
      </c>
      <c r="B8" s="97"/>
      <c r="C8" s="98"/>
      <c r="D8" s="99"/>
      <c r="E8" s="184"/>
      <c r="F8" s="99"/>
      <c r="G8" s="503"/>
      <c r="H8" s="504"/>
      <c r="I8" s="504"/>
      <c r="J8" s="504"/>
      <c r="K8" s="505"/>
      <c r="L8" s="500"/>
      <c r="M8" s="501"/>
      <c r="N8" s="500"/>
      <c r="O8" s="501"/>
      <c r="P8" s="100"/>
    </row>
    <row r="9" spans="1:16">
      <c r="A9" s="96" t="s">
        <v>82</v>
      </c>
      <c r="B9" s="97"/>
      <c r="C9" s="98"/>
      <c r="D9" s="99"/>
      <c r="E9" s="99"/>
      <c r="F9" s="99"/>
      <c r="G9" s="500"/>
      <c r="H9" s="502"/>
      <c r="I9" s="502"/>
      <c r="J9" s="502"/>
      <c r="K9" s="501"/>
      <c r="L9" s="500"/>
      <c r="M9" s="501"/>
      <c r="N9" s="500"/>
      <c r="O9" s="501"/>
      <c r="P9" s="100"/>
    </row>
    <row r="11" spans="1:16">
      <c r="A11" s="506" t="s">
        <v>102</v>
      </c>
      <c r="B11" s="506"/>
      <c r="C11" s="506"/>
      <c r="D11" s="506"/>
      <c r="E11" s="506"/>
      <c r="F11" s="506"/>
      <c r="G11" s="506"/>
    </row>
    <row r="12" spans="1:16" ht="31.9" customHeight="1">
      <c r="A12" s="506"/>
      <c r="B12" s="506"/>
      <c r="C12" s="506"/>
      <c r="D12" s="506"/>
      <c r="E12" s="506"/>
      <c r="F12" s="506"/>
      <c r="G12" s="506"/>
    </row>
  </sheetData>
  <mergeCells count="26">
    <mergeCell ref="A11:G12"/>
    <mergeCell ref="B1:E1"/>
    <mergeCell ref="F1:H1"/>
    <mergeCell ref="A3:P3"/>
    <mergeCell ref="A4:A5"/>
    <mergeCell ref="B4:B5"/>
    <mergeCell ref="C4:C5"/>
    <mergeCell ref="D4:D5"/>
    <mergeCell ref="E4:E5"/>
    <mergeCell ref="F4:F5"/>
    <mergeCell ref="G4:K5"/>
    <mergeCell ref="L4:M5"/>
    <mergeCell ref="N4:O5"/>
    <mergeCell ref="P4:P5"/>
    <mergeCell ref="G9:K9"/>
    <mergeCell ref="L9:M9"/>
    <mergeCell ref="N9:O9"/>
    <mergeCell ref="G6:K6"/>
    <mergeCell ref="L6:M6"/>
    <mergeCell ref="N6:O6"/>
    <mergeCell ref="G8:K8"/>
    <mergeCell ref="L8:M8"/>
    <mergeCell ref="N8:O8"/>
    <mergeCell ref="G7:K7"/>
    <mergeCell ref="L7:M7"/>
    <mergeCell ref="N7:O7"/>
  </mergeCells>
  <pageMargins left="0.51181102362204722" right="0.51181102362204722" top="0.86614173228346458" bottom="0.74803149606299213" header="0.31496062992125984" footer="0.31496062992125984"/>
  <pageSetup scale="62" orientation="landscape" r:id="rId1"/>
  <headerFooter>
    <oddHeader>&amp;L&amp;G&amp;C&amp;"Arial,Negrita"&amp;12INFORME MENSUAL DE DESEMPEÑO AMBIENTAL</oddHeader>
    <oddFooter>&amp;L&amp;9Formato No. 68AF-0012-01&amp;R&amp;9Página &amp;Pde&amp;N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X39"/>
  <sheetViews>
    <sheetView zoomScale="80" zoomScaleNormal="80" zoomScaleSheetLayoutView="64" workbookViewId="0">
      <selection activeCell="C1" sqref="C1:D3"/>
    </sheetView>
  </sheetViews>
  <sheetFormatPr baseColWidth="10" defaultRowHeight="12.75"/>
  <cols>
    <col min="1" max="2" width="3.140625" customWidth="1"/>
    <col min="3" max="3" width="26.140625" customWidth="1"/>
    <col min="4" max="4" width="14" customWidth="1"/>
    <col min="5" max="5" width="10.85546875" hidden="1" customWidth="1"/>
    <col min="6" max="6" width="13.7109375" customWidth="1"/>
    <col min="7" max="7" width="14" customWidth="1"/>
    <col min="8" max="8" width="8.140625" customWidth="1"/>
    <col min="9" max="9" width="13.7109375" customWidth="1"/>
    <col min="10" max="10" width="13.42578125" customWidth="1"/>
    <col min="11" max="11" width="13.28515625" hidden="1" customWidth="1"/>
    <col min="12" max="12" width="13.7109375" customWidth="1"/>
    <col min="13" max="13" width="14" customWidth="1"/>
    <col min="14" max="14" width="13.140625" customWidth="1"/>
    <col min="15" max="15" width="15.28515625" customWidth="1"/>
    <col min="16" max="16" width="13.7109375" hidden="1" customWidth="1"/>
    <col min="17" max="17" width="12.42578125" hidden="1" customWidth="1"/>
    <col min="18" max="18" width="13.7109375" hidden="1" customWidth="1"/>
    <col min="19" max="19" width="15" hidden="1" customWidth="1"/>
    <col min="20" max="20" width="0" hidden="1" customWidth="1"/>
    <col min="21" max="21" width="14.28515625" hidden="1" customWidth="1"/>
    <col min="230" max="231" width="3.140625" customWidth="1"/>
    <col min="232" max="232" width="23.5703125" customWidth="1"/>
    <col min="233" max="233" width="14" customWidth="1"/>
    <col min="234" max="234" width="10.85546875" customWidth="1"/>
    <col min="235" max="235" width="17.5703125" customWidth="1"/>
    <col min="236" max="236" width="14" customWidth="1"/>
    <col min="237" max="237" width="8.140625" customWidth="1"/>
    <col min="238" max="238" width="13.7109375" customWidth="1"/>
    <col min="239" max="239" width="13.42578125" customWidth="1"/>
    <col min="240" max="240" width="10.5703125" customWidth="1"/>
    <col min="241" max="241" width="15.42578125" customWidth="1"/>
    <col min="242" max="242" width="14" customWidth="1"/>
    <col min="243" max="243" width="13.140625" customWidth="1"/>
    <col min="244" max="244" width="15.28515625" customWidth="1"/>
    <col min="245" max="245" width="14.140625" customWidth="1"/>
    <col min="246" max="246" width="11.140625" customWidth="1"/>
    <col min="247" max="247" width="17.28515625" bestFit="1" customWidth="1"/>
    <col min="248" max="248" width="15.7109375" bestFit="1" customWidth="1"/>
    <col min="249" max="249" width="7.85546875" customWidth="1"/>
    <col min="250" max="250" width="14.42578125" bestFit="1" customWidth="1"/>
    <col min="251" max="251" width="14" customWidth="1"/>
    <col min="252" max="252" width="10.7109375" customWidth="1"/>
    <col min="253" max="253" width="15.7109375" customWidth="1"/>
    <col min="254" max="254" width="15.140625" customWidth="1"/>
    <col min="255" max="255" width="8.140625" customWidth="1"/>
    <col min="256" max="257" width="13.42578125" customWidth="1"/>
    <col min="258" max="258" width="11.42578125" customWidth="1"/>
    <col min="259" max="259" width="16.140625" customWidth="1"/>
    <col min="260" max="260" width="14.42578125" customWidth="1"/>
    <col min="261" max="261" width="9.5703125" customWidth="1"/>
    <col min="262" max="262" width="14.85546875" customWidth="1"/>
    <col min="263" max="263" width="14.5703125" customWidth="1"/>
    <col min="264" max="264" width="11.85546875" bestFit="1" customWidth="1"/>
    <col min="265" max="265" width="16.28515625" customWidth="1"/>
    <col min="266" max="266" width="14" customWidth="1"/>
    <col min="267" max="267" width="10.7109375" customWidth="1"/>
    <col min="268" max="268" width="13.140625" customWidth="1"/>
    <col min="269" max="269" width="13.7109375" customWidth="1"/>
    <col min="270" max="270" width="12.42578125" customWidth="1"/>
    <col min="271" max="271" width="15.5703125" customWidth="1"/>
    <col min="272" max="272" width="15" customWidth="1"/>
    <col min="274" max="274" width="14.28515625" customWidth="1"/>
    <col min="275" max="275" width="14.5703125" customWidth="1"/>
    <col min="276" max="276" width="16.140625" customWidth="1"/>
    <col min="486" max="487" width="3.140625" customWidth="1"/>
    <col min="488" max="488" width="23.5703125" customWidth="1"/>
    <col min="489" max="489" width="14" customWidth="1"/>
    <col min="490" max="490" width="10.85546875" customWidth="1"/>
    <col min="491" max="491" width="17.5703125" customWidth="1"/>
    <col min="492" max="492" width="14" customWidth="1"/>
    <col min="493" max="493" width="8.140625" customWidth="1"/>
    <col min="494" max="494" width="13.7109375" customWidth="1"/>
    <col min="495" max="495" width="13.42578125" customWidth="1"/>
    <col min="496" max="496" width="10.5703125" customWidth="1"/>
    <col min="497" max="497" width="15.42578125" customWidth="1"/>
    <col min="498" max="498" width="14" customWidth="1"/>
    <col min="499" max="499" width="13.140625" customWidth="1"/>
    <col min="500" max="500" width="15.28515625" customWidth="1"/>
    <col min="501" max="501" width="14.140625" customWidth="1"/>
    <col min="502" max="502" width="11.140625" customWidth="1"/>
    <col min="503" max="503" width="17.28515625" bestFit="1" customWidth="1"/>
    <col min="504" max="504" width="15.7109375" bestFit="1" customWidth="1"/>
    <col min="505" max="505" width="7.85546875" customWidth="1"/>
    <col min="506" max="506" width="14.42578125" bestFit="1" customWidth="1"/>
    <col min="507" max="507" width="14" customWidth="1"/>
    <col min="508" max="508" width="10.7109375" customWidth="1"/>
    <col min="509" max="509" width="15.7109375" customWidth="1"/>
    <col min="510" max="510" width="15.140625" customWidth="1"/>
    <col min="511" max="511" width="8.140625" customWidth="1"/>
    <col min="512" max="513" width="13.42578125" customWidth="1"/>
    <col min="514" max="514" width="11.42578125" customWidth="1"/>
    <col min="515" max="515" width="16.140625" customWidth="1"/>
    <col min="516" max="516" width="14.42578125" customWidth="1"/>
    <col min="517" max="517" width="9.5703125" customWidth="1"/>
    <col min="518" max="518" width="14.85546875" customWidth="1"/>
    <col min="519" max="519" width="14.5703125" customWidth="1"/>
    <col min="520" max="520" width="11.85546875" bestFit="1" customWidth="1"/>
    <col min="521" max="521" width="16.28515625" customWidth="1"/>
    <col min="522" max="522" width="14" customWidth="1"/>
    <col min="523" max="523" width="10.7109375" customWidth="1"/>
    <col min="524" max="524" width="13.140625" customWidth="1"/>
    <col min="525" max="525" width="13.7109375" customWidth="1"/>
    <col min="526" max="526" width="12.42578125" customWidth="1"/>
    <col min="527" max="527" width="15.5703125" customWidth="1"/>
    <col min="528" max="528" width="15" customWidth="1"/>
    <col min="530" max="530" width="14.28515625" customWidth="1"/>
    <col min="531" max="531" width="14.5703125" customWidth="1"/>
    <col min="532" max="532" width="16.140625" customWidth="1"/>
    <col min="742" max="743" width="3.140625" customWidth="1"/>
    <col min="744" max="744" width="23.5703125" customWidth="1"/>
    <col min="745" max="745" width="14" customWidth="1"/>
    <col min="746" max="746" width="10.85546875" customWidth="1"/>
    <col min="747" max="747" width="17.5703125" customWidth="1"/>
    <col min="748" max="748" width="14" customWidth="1"/>
    <col min="749" max="749" width="8.140625" customWidth="1"/>
    <col min="750" max="750" width="13.7109375" customWidth="1"/>
    <col min="751" max="751" width="13.42578125" customWidth="1"/>
    <col min="752" max="752" width="10.5703125" customWidth="1"/>
    <col min="753" max="753" width="15.42578125" customWidth="1"/>
    <col min="754" max="754" width="14" customWidth="1"/>
    <col min="755" max="755" width="13.140625" customWidth="1"/>
    <col min="756" max="756" width="15.28515625" customWidth="1"/>
    <col min="757" max="757" width="14.140625" customWidth="1"/>
    <col min="758" max="758" width="11.140625" customWidth="1"/>
    <col min="759" max="759" width="17.28515625" bestFit="1" customWidth="1"/>
    <col min="760" max="760" width="15.7109375" bestFit="1" customWidth="1"/>
    <col min="761" max="761" width="7.85546875" customWidth="1"/>
    <col min="762" max="762" width="14.42578125" bestFit="1" customWidth="1"/>
    <col min="763" max="763" width="14" customWidth="1"/>
    <col min="764" max="764" width="10.7109375" customWidth="1"/>
    <col min="765" max="765" width="15.7109375" customWidth="1"/>
    <col min="766" max="766" width="15.140625" customWidth="1"/>
    <col min="767" max="767" width="8.140625" customWidth="1"/>
    <col min="768" max="769" width="13.42578125" customWidth="1"/>
    <col min="770" max="770" width="11.42578125" customWidth="1"/>
    <col min="771" max="771" width="16.140625" customWidth="1"/>
    <col min="772" max="772" width="14.42578125" customWidth="1"/>
    <col min="773" max="773" width="9.5703125" customWidth="1"/>
    <col min="774" max="774" width="14.85546875" customWidth="1"/>
    <col min="775" max="775" width="14.5703125" customWidth="1"/>
    <col min="776" max="776" width="11.85546875" bestFit="1" customWidth="1"/>
    <col min="777" max="777" width="16.28515625" customWidth="1"/>
    <col min="778" max="778" width="14" customWidth="1"/>
    <col min="779" max="779" width="10.7109375" customWidth="1"/>
    <col min="780" max="780" width="13.140625" customWidth="1"/>
    <col min="781" max="781" width="13.7109375" customWidth="1"/>
    <col min="782" max="782" width="12.42578125" customWidth="1"/>
    <col min="783" max="783" width="15.5703125" customWidth="1"/>
    <col min="784" max="784" width="15" customWidth="1"/>
    <col min="786" max="786" width="14.28515625" customWidth="1"/>
    <col min="787" max="787" width="14.5703125" customWidth="1"/>
    <col min="788" max="788" width="16.140625" customWidth="1"/>
    <col min="998" max="999" width="3.140625" customWidth="1"/>
    <col min="1000" max="1000" width="23.5703125" customWidth="1"/>
    <col min="1001" max="1001" width="14" customWidth="1"/>
    <col min="1002" max="1002" width="10.85546875" customWidth="1"/>
    <col min="1003" max="1003" width="17.5703125" customWidth="1"/>
    <col min="1004" max="1004" width="14" customWidth="1"/>
    <col min="1005" max="1005" width="8.140625" customWidth="1"/>
    <col min="1006" max="1006" width="13.7109375" customWidth="1"/>
    <col min="1007" max="1007" width="13.42578125" customWidth="1"/>
    <col min="1008" max="1008" width="10.5703125" customWidth="1"/>
    <col min="1009" max="1009" width="15.42578125" customWidth="1"/>
    <col min="1010" max="1010" width="14" customWidth="1"/>
    <col min="1011" max="1011" width="13.140625" customWidth="1"/>
    <col min="1012" max="1012" width="15.28515625" customWidth="1"/>
    <col min="1013" max="1013" width="14.140625" customWidth="1"/>
    <col min="1014" max="1014" width="11.140625" customWidth="1"/>
    <col min="1015" max="1015" width="17.28515625" bestFit="1" customWidth="1"/>
    <col min="1016" max="1016" width="15.7109375" bestFit="1" customWidth="1"/>
    <col min="1017" max="1017" width="7.85546875" customWidth="1"/>
    <col min="1018" max="1018" width="14.42578125" bestFit="1" customWidth="1"/>
    <col min="1019" max="1019" width="14" customWidth="1"/>
    <col min="1020" max="1020" width="10.7109375" customWidth="1"/>
    <col min="1021" max="1021" width="15.7109375" customWidth="1"/>
    <col min="1022" max="1022" width="15.140625" customWidth="1"/>
    <col min="1023" max="1023" width="8.140625" customWidth="1"/>
    <col min="1024" max="1025" width="13.42578125" customWidth="1"/>
    <col min="1026" max="1026" width="11.42578125" customWidth="1"/>
    <col min="1027" max="1027" width="16.140625" customWidth="1"/>
    <col min="1028" max="1028" width="14.42578125" customWidth="1"/>
    <col min="1029" max="1029" width="9.5703125" customWidth="1"/>
    <col min="1030" max="1030" width="14.85546875" customWidth="1"/>
    <col min="1031" max="1031" width="14.5703125" customWidth="1"/>
    <col min="1032" max="1032" width="11.85546875" bestFit="1" customWidth="1"/>
    <col min="1033" max="1033" width="16.28515625" customWidth="1"/>
    <col min="1034" max="1034" width="14" customWidth="1"/>
    <col min="1035" max="1035" width="10.7109375" customWidth="1"/>
    <col min="1036" max="1036" width="13.140625" customWidth="1"/>
    <col min="1037" max="1037" width="13.7109375" customWidth="1"/>
    <col min="1038" max="1038" width="12.42578125" customWidth="1"/>
    <col min="1039" max="1039" width="15.5703125" customWidth="1"/>
    <col min="1040" max="1040" width="15" customWidth="1"/>
    <col min="1042" max="1042" width="14.28515625" customWidth="1"/>
    <col min="1043" max="1043" width="14.5703125" customWidth="1"/>
    <col min="1044" max="1044" width="16.140625" customWidth="1"/>
    <col min="1254" max="1255" width="3.140625" customWidth="1"/>
    <col min="1256" max="1256" width="23.5703125" customWidth="1"/>
    <col min="1257" max="1257" width="14" customWidth="1"/>
    <col min="1258" max="1258" width="10.85546875" customWidth="1"/>
    <col min="1259" max="1259" width="17.5703125" customWidth="1"/>
    <col min="1260" max="1260" width="14" customWidth="1"/>
    <col min="1261" max="1261" width="8.140625" customWidth="1"/>
    <col min="1262" max="1262" width="13.7109375" customWidth="1"/>
    <col min="1263" max="1263" width="13.42578125" customWidth="1"/>
    <col min="1264" max="1264" width="10.5703125" customWidth="1"/>
    <col min="1265" max="1265" width="15.42578125" customWidth="1"/>
    <col min="1266" max="1266" width="14" customWidth="1"/>
    <col min="1267" max="1267" width="13.140625" customWidth="1"/>
    <col min="1268" max="1268" width="15.28515625" customWidth="1"/>
    <col min="1269" max="1269" width="14.140625" customWidth="1"/>
    <col min="1270" max="1270" width="11.140625" customWidth="1"/>
    <col min="1271" max="1271" width="17.28515625" bestFit="1" customWidth="1"/>
    <col min="1272" max="1272" width="15.7109375" bestFit="1" customWidth="1"/>
    <col min="1273" max="1273" width="7.85546875" customWidth="1"/>
    <col min="1274" max="1274" width="14.42578125" bestFit="1" customWidth="1"/>
    <col min="1275" max="1275" width="14" customWidth="1"/>
    <col min="1276" max="1276" width="10.7109375" customWidth="1"/>
    <col min="1277" max="1277" width="15.7109375" customWidth="1"/>
    <col min="1278" max="1278" width="15.140625" customWidth="1"/>
    <col min="1279" max="1279" width="8.140625" customWidth="1"/>
    <col min="1280" max="1281" width="13.42578125" customWidth="1"/>
    <col min="1282" max="1282" width="11.42578125" customWidth="1"/>
    <col min="1283" max="1283" width="16.140625" customWidth="1"/>
    <col min="1284" max="1284" width="14.42578125" customWidth="1"/>
    <col min="1285" max="1285" width="9.5703125" customWidth="1"/>
    <col min="1286" max="1286" width="14.85546875" customWidth="1"/>
    <col min="1287" max="1287" width="14.5703125" customWidth="1"/>
    <col min="1288" max="1288" width="11.85546875" bestFit="1" customWidth="1"/>
    <col min="1289" max="1289" width="16.28515625" customWidth="1"/>
    <col min="1290" max="1290" width="14" customWidth="1"/>
    <col min="1291" max="1291" width="10.7109375" customWidth="1"/>
    <col min="1292" max="1292" width="13.140625" customWidth="1"/>
    <col min="1293" max="1293" width="13.7109375" customWidth="1"/>
    <col min="1294" max="1294" width="12.42578125" customWidth="1"/>
    <col min="1295" max="1295" width="15.5703125" customWidth="1"/>
    <col min="1296" max="1296" width="15" customWidth="1"/>
    <col min="1298" max="1298" width="14.28515625" customWidth="1"/>
    <col min="1299" max="1299" width="14.5703125" customWidth="1"/>
    <col min="1300" max="1300" width="16.140625" customWidth="1"/>
    <col min="1510" max="1511" width="3.140625" customWidth="1"/>
    <col min="1512" max="1512" width="23.5703125" customWidth="1"/>
    <col min="1513" max="1513" width="14" customWidth="1"/>
    <col min="1514" max="1514" width="10.85546875" customWidth="1"/>
    <col min="1515" max="1515" width="17.5703125" customWidth="1"/>
    <col min="1516" max="1516" width="14" customWidth="1"/>
    <col min="1517" max="1517" width="8.140625" customWidth="1"/>
    <col min="1518" max="1518" width="13.7109375" customWidth="1"/>
    <col min="1519" max="1519" width="13.42578125" customWidth="1"/>
    <col min="1520" max="1520" width="10.5703125" customWidth="1"/>
    <col min="1521" max="1521" width="15.42578125" customWidth="1"/>
    <col min="1522" max="1522" width="14" customWidth="1"/>
    <col min="1523" max="1523" width="13.140625" customWidth="1"/>
    <col min="1524" max="1524" width="15.28515625" customWidth="1"/>
    <col min="1525" max="1525" width="14.140625" customWidth="1"/>
    <col min="1526" max="1526" width="11.140625" customWidth="1"/>
    <col min="1527" max="1527" width="17.28515625" bestFit="1" customWidth="1"/>
    <col min="1528" max="1528" width="15.7109375" bestFit="1" customWidth="1"/>
    <col min="1529" max="1529" width="7.85546875" customWidth="1"/>
    <col min="1530" max="1530" width="14.42578125" bestFit="1" customWidth="1"/>
    <col min="1531" max="1531" width="14" customWidth="1"/>
    <col min="1532" max="1532" width="10.7109375" customWidth="1"/>
    <col min="1533" max="1533" width="15.7109375" customWidth="1"/>
    <col min="1534" max="1534" width="15.140625" customWidth="1"/>
    <col min="1535" max="1535" width="8.140625" customWidth="1"/>
    <col min="1536" max="1537" width="13.42578125" customWidth="1"/>
    <col min="1538" max="1538" width="11.42578125" customWidth="1"/>
    <col min="1539" max="1539" width="16.140625" customWidth="1"/>
    <col min="1540" max="1540" width="14.42578125" customWidth="1"/>
    <col min="1541" max="1541" width="9.5703125" customWidth="1"/>
    <col min="1542" max="1542" width="14.85546875" customWidth="1"/>
    <col min="1543" max="1543" width="14.5703125" customWidth="1"/>
    <col min="1544" max="1544" width="11.85546875" bestFit="1" customWidth="1"/>
    <col min="1545" max="1545" width="16.28515625" customWidth="1"/>
    <col min="1546" max="1546" width="14" customWidth="1"/>
    <col min="1547" max="1547" width="10.7109375" customWidth="1"/>
    <col min="1548" max="1548" width="13.140625" customWidth="1"/>
    <col min="1549" max="1549" width="13.7109375" customWidth="1"/>
    <col min="1550" max="1550" width="12.42578125" customWidth="1"/>
    <col min="1551" max="1551" width="15.5703125" customWidth="1"/>
    <col min="1552" max="1552" width="15" customWidth="1"/>
    <col min="1554" max="1554" width="14.28515625" customWidth="1"/>
    <col min="1555" max="1555" width="14.5703125" customWidth="1"/>
    <col min="1556" max="1556" width="16.140625" customWidth="1"/>
    <col min="1766" max="1767" width="3.140625" customWidth="1"/>
    <col min="1768" max="1768" width="23.5703125" customWidth="1"/>
    <col min="1769" max="1769" width="14" customWidth="1"/>
    <col min="1770" max="1770" width="10.85546875" customWidth="1"/>
    <col min="1771" max="1771" width="17.5703125" customWidth="1"/>
    <col min="1772" max="1772" width="14" customWidth="1"/>
    <col min="1773" max="1773" width="8.140625" customWidth="1"/>
    <col min="1774" max="1774" width="13.7109375" customWidth="1"/>
    <col min="1775" max="1775" width="13.42578125" customWidth="1"/>
    <col min="1776" max="1776" width="10.5703125" customWidth="1"/>
    <col min="1777" max="1777" width="15.42578125" customWidth="1"/>
    <col min="1778" max="1778" width="14" customWidth="1"/>
    <col min="1779" max="1779" width="13.140625" customWidth="1"/>
    <col min="1780" max="1780" width="15.28515625" customWidth="1"/>
    <col min="1781" max="1781" width="14.140625" customWidth="1"/>
    <col min="1782" max="1782" width="11.140625" customWidth="1"/>
    <col min="1783" max="1783" width="17.28515625" bestFit="1" customWidth="1"/>
    <col min="1784" max="1784" width="15.7109375" bestFit="1" customWidth="1"/>
    <col min="1785" max="1785" width="7.85546875" customWidth="1"/>
    <col min="1786" max="1786" width="14.42578125" bestFit="1" customWidth="1"/>
    <col min="1787" max="1787" width="14" customWidth="1"/>
    <col min="1788" max="1788" width="10.7109375" customWidth="1"/>
    <col min="1789" max="1789" width="15.7109375" customWidth="1"/>
    <col min="1790" max="1790" width="15.140625" customWidth="1"/>
    <col min="1791" max="1791" width="8.140625" customWidth="1"/>
    <col min="1792" max="1793" width="13.42578125" customWidth="1"/>
    <col min="1794" max="1794" width="11.42578125" customWidth="1"/>
    <col min="1795" max="1795" width="16.140625" customWidth="1"/>
    <col min="1796" max="1796" width="14.42578125" customWidth="1"/>
    <col min="1797" max="1797" width="9.5703125" customWidth="1"/>
    <col min="1798" max="1798" width="14.85546875" customWidth="1"/>
    <col min="1799" max="1799" width="14.5703125" customWidth="1"/>
    <col min="1800" max="1800" width="11.85546875" bestFit="1" customWidth="1"/>
    <col min="1801" max="1801" width="16.28515625" customWidth="1"/>
    <col min="1802" max="1802" width="14" customWidth="1"/>
    <col min="1803" max="1803" width="10.7109375" customWidth="1"/>
    <col min="1804" max="1804" width="13.140625" customWidth="1"/>
    <col min="1805" max="1805" width="13.7109375" customWidth="1"/>
    <col min="1806" max="1806" width="12.42578125" customWidth="1"/>
    <col min="1807" max="1807" width="15.5703125" customWidth="1"/>
    <col min="1808" max="1808" width="15" customWidth="1"/>
    <col min="1810" max="1810" width="14.28515625" customWidth="1"/>
    <col min="1811" max="1811" width="14.5703125" customWidth="1"/>
    <col min="1812" max="1812" width="16.140625" customWidth="1"/>
    <col min="2022" max="2023" width="3.140625" customWidth="1"/>
    <col min="2024" max="2024" width="23.5703125" customWidth="1"/>
    <col min="2025" max="2025" width="14" customWidth="1"/>
    <col min="2026" max="2026" width="10.85546875" customWidth="1"/>
    <col min="2027" max="2027" width="17.5703125" customWidth="1"/>
    <col min="2028" max="2028" width="14" customWidth="1"/>
    <col min="2029" max="2029" width="8.140625" customWidth="1"/>
    <col min="2030" max="2030" width="13.7109375" customWidth="1"/>
    <col min="2031" max="2031" width="13.42578125" customWidth="1"/>
    <col min="2032" max="2032" width="10.5703125" customWidth="1"/>
    <col min="2033" max="2033" width="15.42578125" customWidth="1"/>
    <col min="2034" max="2034" width="14" customWidth="1"/>
    <col min="2035" max="2035" width="13.140625" customWidth="1"/>
    <col min="2036" max="2036" width="15.28515625" customWidth="1"/>
    <col min="2037" max="2037" width="14.140625" customWidth="1"/>
    <col min="2038" max="2038" width="11.140625" customWidth="1"/>
    <col min="2039" max="2039" width="17.28515625" bestFit="1" customWidth="1"/>
    <col min="2040" max="2040" width="15.7109375" bestFit="1" customWidth="1"/>
    <col min="2041" max="2041" width="7.85546875" customWidth="1"/>
    <col min="2042" max="2042" width="14.42578125" bestFit="1" customWidth="1"/>
    <col min="2043" max="2043" width="14" customWidth="1"/>
    <col min="2044" max="2044" width="10.7109375" customWidth="1"/>
    <col min="2045" max="2045" width="15.7109375" customWidth="1"/>
    <col min="2046" max="2046" width="15.140625" customWidth="1"/>
    <col min="2047" max="2047" width="8.140625" customWidth="1"/>
    <col min="2048" max="2049" width="13.42578125" customWidth="1"/>
    <col min="2050" max="2050" width="11.42578125" customWidth="1"/>
    <col min="2051" max="2051" width="16.140625" customWidth="1"/>
    <col min="2052" max="2052" width="14.42578125" customWidth="1"/>
    <col min="2053" max="2053" width="9.5703125" customWidth="1"/>
    <col min="2054" max="2054" width="14.85546875" customWidth="1"/>
    <col min="2055" max="2055" width="14.5703125" customWidth="1"/>
    <col min="2056" max="2056" width="11.85546875" bestFit="1" customWidth="1"/>
    <col min="2057" max="2057" width="16.28515625" customWidth="1"/>
    <col min="2058" max="2058" width="14" customWidth="1"/>
    <col min="2059" max="2059" width="10.7109375" customWidth="1"/>
    <col min="2060" max="2060" width="13.140625" customWidth="1"/>
    <col min="2061" max="2061" width="13.7109375" customWidth="1"/>
    <col min="2062" max="2062" width="12.42578125" customWidth="1"/>
    <col min="2063" max="2063" width="15.5703125" customWidth="1"/>
    <col min="2064" max="2064" width="15" customWidth="1"/>
    <col min="2066" max="2066" width="14.28515625" customWidth="1"/>
    <col min="2067" max="2067" width="14.5703125" customWidth="1"/>
    <col min="2068" max="2068" width="16.140625" customWidth="1"/>
    <col min="2278" max="2279" width="3.140625" customWidth="1"/>
    <col min="2280" max="2280" width="23.5703125" customWidth="1"/>
    <col min="2281" max="2281" width="14" customWidth="1"/>
    <col min="2282" max="2282" width="10.85546875" customWidth="1"/>
    <col min="2283" max="2283" width="17.5703125" customWidth="1"/>
    <col min="2284" max="2284" width="14" customWidth="1"/>
    <col min="2285" max="2285" width="8.140625" customWidth="1"/>
    <col min="2286" max="2286" width="13.7109375" customWidth="1"/>
    <col min="2287" max="2287" width="13.42578125" customWidth="1"/>
    <col min="2288" max="2288" width="10.5703125" customWidth="1"/>
    <col min="2289" max="2289" width="15.42578125" customWidth="1"/>
    <col min="2290" max="2290" width="14" customWidth="1"/>
    <col min="2291" max="2291" width="13.140625" customWidth="1"/>
    <col min="2292" max="2292" width="15.28515625" customWidth="1"/>
    <col min="2293" max="2293" width="14.140625" customWidth="1"/>
    <col min="2294" max="2294" width="11.140625" customWidth="1"/>
    <col min="2295" max="2295" width="17.28515625" bestFit="1" customWidth="1"/>
    <col min="2296" max="2296" width="15.7109375" bestFit="1" customWidth="1"/>
    <col min="2297" max="2297" width="7.85546875" customWidth="1"/>
    <col min="2298" max="2298" width="14.42578125" bestFit="1" customWidth="1"/>
    <col min="2299" max="2299" width="14" customWidth="1"/>
    <col min="2300" max="2300" width="10.7109375" customWidth="1"/>
    <col min="2301" max="2301" width="15.7109375" customWidth="1"/>
    <col min="2302" max="2302" width="15.140625" customWidth="1"/>
    <col min="2303" max="2303" width="8.140625" customWidth="1"/>
    <col min="2304" max="2305" width="13.42578125" customWidth="1"/>
    <col min="2306" max="2306" width="11.42578125" customWidth="1"/>
    <col min="2307" max="2307" width="16.140625" customWidth="1"/>
    <col min="2308" max="2308" width="14.42578125" customWidth="1"/>
    <col min="2309" max="2309" width="9.5703125" customWidth="1"/>
    <col min="2310" max="2310" width="14.85546875" customWidth="1"/>
    <col min="2311" max="2311" width="14.5703125" customWidth="1"/>
    <col min="2312" max="2312" width="11.85546875" bestFit="1" customWidth="1"/>
    <col min="2313" max="2313" width="16.28515625" customWidth="1"/>
    <col min="2314" max="2314" width="14" customWidth="1"/>
    <col min="2315" max="2315" width="10.7109375" customWidth="1"/>
    <col min="2316" max="2316" width="13.140625" customWidth="1"/>
    <col min="2317" max="2317" width="13.7109375" customWidth="1"/>
    <col min="2318" max="2318" width="12.42578125" customWidth="1"/>
    <col min="2319" max="2319" width="15.5703125" customWidth="1"/>
    <col min="2320" max="2320" width="15" customWidth="1"/>
    <col min="2322" max="2322" width="14.28515625" customWidth="1"/>
    <col min="2323" max="2323" width="14.5703125" customWidth="1"/>
    <col min="2324" max="2324" width="16.140625" customWidth="1"/>
    <col min="2534" max="2535" width="3.140625" customWidth="1"/>
    <col min="2536" max="2536" width="23.5703125" customWidth="1"/>
    <col min="2537" max="2537" width="14" customWidth="1"/>
    <col min="2538" max="2538" width="10.85546875" customWidth="1"/>
    <col min="2539" max="2539" width="17.5703125" customWidth="1"/>
    <col min="2540" max="2540" width="14" customWidth="1"/>
    <col min="2541" max="2541" width="8.140625" customWidth="1"/>
    <col min="2542" max="2542" width="13.7109375" customWidth="1"/>
    <col min="2543" max="2543" width="13.42578125" customWidth="1"/>
    <col min="2544" max="2544" width="10.5703125" customWidth="1"/>
    <col min="2545" max="2545" width="15.42578125" customWidth="1"/>
    <col min="2546" max="2546" width="14" customWidth="1"/>
    <col min="2547" max="2547" width="13.140625" customWidth="1"/>
    <col min="2548" max="2548" width="15.28515625" customWidth="1"/>
    <col min="2549" max="2549" width="14.140625" customWidth="1"/>
    <col min="2550" max="2550" width="11.140625" customWidth="1"/>
    <col min="2551" max="2551" width="17.28515625" bestFit="1" customWidth="1"/>
    <col min="2552" max="2552" width="15.7109375" bestFit="1" customWidth="1"/>
    <col min="2553" max="2553" width="7.85546875" customWidth="1"/>
    <col min="2554" max="2554" width="14.42578125" bestFit="1" customWidth="1"/>
    <col min="2555" max="2555" width="14" customWidth="1"/>
    <col min="2556" max="2556" width="10.7109375" customWidth="1"/>
    <col min="2557" max="2557" width="15.7109375" customWidth="1"/>
    <col min="2558" max="2558" width="15.140625" customWidth="1"/>
    <col min="2559" max="2559" width="8.140625" customWidth="1"/>
    <col min="2560" max="2561" width="13.42578125" customWidth="1"/>
    <col min="2562" max="2562" width="11.42578125" customWidth="1"/>
    <col min="2563" max="2563" width="16.140625" customWidth="1"/>
    <col min="2564" max="2564" width="14.42578125" customWidth="1"/>
    <col min="2565" max="2565" width="9.5703125" customWidth="1"/>
    <col min="2566" max="2566" width="14.85546875" customWidth="1"/>
    <col min="2567" max="2567" width="14.5703125" customWidth="1"/>
    <col min="2568" max="2568" width="11.85546875" bestFit="1" customWidth="1"/>
    <col min="2569" max="2569" width="16.28515625" customWidth="1"/>
    <col min="2570" max="2570" width="14" customWidth="1"/>
    <col min="2571" max="2571" width="10.7109375" customWidth="1"/>
    <col min="2572" max="2572" width="13.140625" customWidth="1"/>
    <col min="2573" max="2573" width="13.7109375" customWidth="1"/>
    <col min="2574" max="2574" width="12.42578125" customWidth="1"/>
    <col min="2575" max="2575" width="15.5703125" customWidth="1"/>
    <col min="2576" max="2576" width="15" customWidth="1"/>
    <col min="2578" max="2578" width="14.28515625" customWidth="1"/>
    <col min="2579" max="2579" width="14.5703125" customWidth="1"/>
    <col min="2580" max="2580" width="16.140625" customWidth="1"/>
    <col min="2790" max="2791" width="3.140625" customWidth="1"/>
    <col min="2792" max="2792" width="23.5703125" customWidth="1"/>
    <col min="2793" max="2793" width="14" customWidth="1"/>
    <col min="2794" max="2794" width="10.85546875" customWidth="1"/>
    <col min="2795" max="2795" width="17.5703125" customWidth="1"/>
    <col min="2796" max="2796" width="14" customWidth="1"/>
    <col min="2797" max="2797" width="8.140625" customWidth="1"/>
    <col min="2798" max="2798" width="13.7109375" customWidth="1"/>
    <col min="2799" max="2799" width="13.42578125" customWidth="1"/>
    <col min="2800" max="2800" width="10.5703125" customWidth="1"/>
    <col min="2801" max="2801" width="15.42578125" customWidth="1"/>
    <col min="2802" max="2802" width="14" customWidth="1"/>
    <col min="2803" max="2803" width="13.140625" customWidth="1"/>
    <col min="2804" max="2804" width="15.28515625" customWidth="1"/>
    <col min="2805" max="2805" width="14.140625" customWidth="1"/>
    <col min="2806" max="2806" width="11.140625" customWidth="1"/>
    <col min="2807" max="2807" width="17.28515625" bestFit="1" customWidth="1"/>
    <col min="2808" max="2808" width="15.7109375" bestFit="1" customWidth="1"/>
    <col min="2809" max="2809" width="7.85546875" customWidth="1"/>
    <col min="2810" max="2810" width="14.42578125" bestFit="1" customWidth="1"/>
    <col min="2811" max="2811" width="14" customWidth="1"/>
    <col min="2812" max="2812" width="10.7109375" customWidth="1"/>
    <col min="2813" max="2813" width="15.7109375" customWidth="1"/>
    <col min="2814" max="2814" width="15.140625" customWidth="1"/>
    <col min="2815" max="2815" width="8.140625" customWidth="1"/>
    <col min="2816" max="2817" width="13.42578125" customWidth="1"/>
    <col min="2818" max="2818" width="11.42578125" customWidth="1"/>
    <col min="2819" max="2819" width="16.140625" customWidth="1"/>
    <col min="2820" max="2820" width="14.42578125" customWidth="1"/>
    <col min="2821" max="2821" width="9.5703125" customWidth="1"/>
    <col min="2822" max="2822" width="14.85546875" customWidth="1"/>
    <col min="2823" max="2823" width="14.5703125" customWidth="1"/>
    <col min="2824" max="2824" width="11.85546875" bestFit="1" customWidth="1"/>
    <col min="2825" max="2825" width="16.28515625" customWidth="1"/>
    <col min="2826" max="2826" width="14" customWidth="1"/>
    <col min="2827" max="2827" width="10.7109375" customWidth="1"/>
    <col min="2828" max="2828" width="13.140625" customWidth="1"/>
    <col min="2829" max="2829" width="13.7109375" customWidth="1"/>
    <col min="2830" max="2830" width="12.42578125" customWidth="1"/>
    <col min="2831" max="2831" width="15.5703125" customWidth="1"/>
    <col min="2832" max="2832" width="15" customWidth="1"/>
    <col min="2834" max="2834" width="14.28515625" customWidth="1"/>
    <col min="2835" max="2835" width="14.5703125" customWidth="1"/>
    <col min="2836" max="2836" width="16.140625" customWidth="1"/>
    <col min="3046" max="3047" width="3.140625" customWidth="1"/>
    <col min="3048" max="3048" width="23.5703125" customWidth="1"/>
    <col min="3049" max="3049" width="14" customWidth="1"/>
    <col min="3050" max="3050" width="10.85546875" customWidth="1"/>
    <col min="3051" max="3051" width="17.5703125" customWidth="1"/>
    <col min="3052" max="3052" width="14" customWidth="1"/>
    <col min="3053" max="3053" width="8.140625" customWidth="1"/>
    <col min="3054" max="3054" width="13.7109375" customWidth="1"/>
    <col min="3055" max="3055" width="13.42578125" customWidth="1"/>
    <col min="3056" max="3056" width="10.5703125" customWidth="1"/>
    <col min="3057" max="3057" width="15.42578125" customWidth="1"/>
    <col min="3058" max="3058" width="14" customWidth="1"/>
    <col min="3059" max="3059" width="13.140625" customWidth="1"/>
    <col min="3060" max="3060" width="15.28515625" customWidth="1"/>
    <col min="3061" max="3061" width="14.140625" customWidth="1"/>
    <col min="3062" max="3062" width="11.140625" customWidth="1"/>
    <col min="3063" max="3063" width="17.28515625" bestFit="1" customWidth="1"/>
    <col min="3064" max="3064" width="15.7109375" bestFit="1" customWidth="1"/>
    <col min="3065" max="3065" width="7.85546875" customWidth="1"/>
    <col min="3066" max="3066" width="14.42578125" bestFit="1" customWidth="1"/>
    <col min="3067" max="3067" width="14" customWidth="1"/>
    <col min="3068" max="3068" width="10.7109375" customWidth="1"/>
    <col min="3069" max="3069" width="15.7109375" customWidth="1"/>
    <col min="3070" max="3070" width="15.140625" customWidth="1"/>
    <col min="3071" max="3071" width="8.140625" customWidth="1"/>
    <col min="3072" max="3073" width="13.42578125" customWidth="1"/>
    <col min="3074" max="3074" width="11.42578125" customWidth="1"/>
    <col min="3075" max="3075" width="16.140625" customWidth="1"/>
    <col min="3076" max="3076" width="14.42578125" customWidth="1"/>
    <col min="3077" max="3077" width="9.5703125" customWidth="1"/>
    <col min="3078" max="3078" width="14.85546875" customWidth="1"/>
    <col min="3079" max="3079" width="14.5703125" customWidth="1"/>
    <col min="3080" max="3080" width="11.85546875" bestFit="1" customWidth="1"/>
    <col min="3081" max="3081" width="16.28515625" customWidth="1"/>
    <col min="3082" max="3082" width="14" customWidth="1"/>
    <col min="3083" max="3083" width="10.7109375" customWidth="1"/>
    <col min="3084" max="3084" width="13.140625" customWidth="1"/>
    <col min="3085" max="3085" width="13.7109375" customWidth="1"/>
    <col min="3086" max="3086" width="12.42578125" customWidth="1"/>
    <col min="3087" max="3087" width="15.5703125" customWidth="1"/>
    <col min="3088" max="3088" width="15" customWidth="1"/>
    <col min="3090" max="3090" width="14.28515625" customWidth="1"/>
    <col min="3091" max="3091" width="14.5703125" customWidth="1"/>
    <col min="3092" max="3092" width="16.140625" customWidth="1"/>
    <col min="3302" max="3303" width="3.140625" customWidth="1"/>
    <col min="3304" max="3304" width="23.5703125" customWidth="1"/>
    <col min="3305" max="3305" width="14" customWidth="1"/>
    <col min="3306" max="3306" width="10.85546875" customWidth="1"/>
    <col min="3307" max="3307" width="17.5703125" customWidth="1"/>
    <col min="3308" max="3308" width="14" customWidth="1"/>
    <col min="3309" max="3309" width="8.140625" customWidth="1"/>
    <col min="3310" max="3310" width="13.7109375" customWidth="1"/>
    <col min="3311" max="3311" width="13.42578125" customWidth="1"/>
    <col min="3312" max="3312" width="10.5703125" customWidth="1"/>
    <col min="3313" max="3313" width="15.42578125" customWidth="1"/>
    <col min="3314" max="3314" width="14" customWidth="1"/>
    <col min="3315" max="3315" width="13.140625" customWidth="1"/>
    <col min="3316" max="3316" width="15.28515625" customWidth="1"/>
    <col min="3317" max="3317" width="14.140625" customWidth="1"/>
    <col min="3318" max="3318" width="11.140625" customWidth="1"/>
    <col min="3319" max="3319" width="17.28515625" bestFit="1" customWidth="1"/>
    <col min="3320" max="3320" width="15.7109375" bestFit="1" customWidth="1"/>
    <col min="3321" max="3321" width="7.85546875" customWidth="1"/>
    <col min="3322" max="3322" width="14.42578125" bestFit="1" customWidth="1"/>
    <col min="3323" max="3323" width="14" customWidth="1"/>
    <col min="3324" max="3324" width="10.7109375" customWidth="1"/>
    <col min="3325" max="3325" width="15.7109375" customWidth="1"/>
    <col min="3326" max="3326" width="15.140625" customWidth="1"/>
    <col min="3327" max="3327" width="8.140625" customWidth="1"/>
    <col min="3328" max="3329" width="13.42578125" customWidth="1"/>
    <col min="3330" max="3330" width="11.42578125" customWidth="1"/>
    <col min="3331" max="3331" width="16.140625" customWidth="1"/>
    <col min="3332" max="3332" width="14.42578125" customWidth="1"/>
    <col min="3333" max="3333" width="9.5703125" customWidth="1"/>
    <col min="3334" max="3334" width="14.85546875" customWidth="1"/>
    <col min="3335" max="3335" width="14.5703125" customWidth="1"/>
    <col min="3336" max="3336" width="11.85546875" bestFit="1" customWidth="1"/>
    <col min="3337" max="3337" width="16.28515625" customWidth="1"/>
    <col min="3338" max="3338" width="14" customWidth="1"/>
    <col min="3339" max="3339" width="10.7109375" customWidth="1"/>
    <col min="3340" max="3340" width="13.140625" customWidth="1"/>
    <col min="3341" max="3341" width="13.7109375" customWidth="1"/>
    <col min="3342" max="3342" width="12.42578125" customWidth="1"/>
    <col min="3343" max="3343" width="15.5703125" customWidth="1"/>
    <col min="3344" max="3344" width="15" customWidth="1"/>
    <col min="3346" max="3346" width="14.28515625" customWidth="1"/>
    <col min="3347" max="3347" width="14.5703125" customWidth="1"/>
    <col min="3348" max="3348" width="16.140625" customWidth="1"/>
    <col min="3558" max="3559" width="3.140625" customWidth="1"/>
    <col min="3560" max="3560" width="23.5703125" customWidth="1"/>
    <col min="3561" max="3561" width="14" customWidth="1"/>
    <col min="3562" max="3562" width="10.85546875" customWidth="1"/>
    <col min="3563" max="3563" width="17.5703125" customWidth="1"/>
    <col min="3564" max="3564" width="14" customWidth="1"/>
    <col min="3565" max="3565" width="8.140625" customWidth="1"/>
    <col min="3566" max="3566" width="13.7109375" customWidth="1"/>
    <col min="3567" max="3567" width="13.42578125" customWidth="1"/>
    <col min="3568" max="3568" width="10.5703125" customWidth="1"/>
    <col min="3569" max="3569" width="15.42578125" customWidth="1"/>
    <col min="3570" max="3570" width="14" customWidth="1"/>
    <col min="3571" max="3571" width="13.140625" customWidth="1"/>
    <col min="3572" max="3572" width="15.28515625" customWidth="1"/>
    <col min="3573" max="3573" width="14.140625" customWidth="1"/>
    <col min="3574" max="3574" width="11.140625" customWidth="1"/>
    <col min="3575" max="3575" width="17.28515625" bestFit="1" customWidth="1"/>
    <col min="3576" max="3576" width="15.7109375" bestFit="1" customWidth="1"/>
    <col min="3577" max="3577" width="7.85546875" customWidth="1"/>
    <col min="3578" max="3578" width="14.42578125" bestFit="1" customWidth="1"/>
    <col min="3579" max="3579" width="14" customWidth="1"/>
    <col min="3580" max="3580" width="10.7109375" customWidth="1"/>
    <col min="3581" max="3581" width="15.7109375" customWidth="1"/>
    <col min="3582" max="3582" width="15.140625" customWidth="1"/>
    <col min="3583" max="3583" width="8.140625" customWidth="1"/>
    <col min="3584" max="3585" width="13.42578125" customWidth="1"/>
    <col min="3586" max="3586" width="11.42578125" customWidth="1"/>
    <col min="3587" max="3587" width="16.140625" customWidth="1"/>
    <col min="3588" max="3588" width="14.42578125" customWidth="1"/>
    <col min="3589" max="3589" width="9.5703125" customWidth="1"/>
    <col min="3590" max="3590" width="14.85546875" customWidth="1"/>
    <col min="3591" max="3591" width="14.5703125" customWidth="1"/>
    <col min="3592" max="3592" width="11.85546875" bestFit="1" customWidth="1"/>
    <col min="3593" max="3593" width="16.28515625" customWidth="1"/>
    <col min="3594" max="3594" width="14" customWidth="1"/>
    <col min="3595" max="3595" width="10.7109375" customWidth="1"/>
    <col min="3596" max="3596" width="13.140625" customWidth="1"/>
    <col min="3597" max="3597" width="13.7109375" customWidth="1"/>
    <col min="3598" max="3598" width="12.42578125" customWidth="1"/>
    <col min="3599" max="3599" width="15.5703125" customWidth="1"/>
    <col min="3600" max="3600" width="15" customWidth="1"/>
    <col min="3602" max="3602" width="14.28515625" customWidth="1"/>
    <col min="3603" max="3603" width="14.5703125" customWidth="1"/>
    <col min="3604" max="3604" width="16.140625" customWidth="1"/>
    <col min="3814" max="3815" width="3.140625" customWidth="1"/>
    <col min="3816" max="3816" width="23.5703125" customWidth="1"/>
    <col min="3817" max="3817" width="14" customWidth="1"/>
    <col min="3818" max="3818" width="10.85546875" customWidth="1"/>
    <col min="3819" max="3819" width="17.5703125" customWidth="1"/>
    <col min="3820" max="3820" width="14" customWidth="1"/>
    <col min="3821" max="3821" width="8.140625" customWidth="1"/>
    <col min="3822" max="3822" width="13.7109375" customWidth="1"/>
    <col min="3823" max="3823" width="13.42578125" customWidth="1"/>
    <col min="3824" max="3824" width="10.5703125" customWidth="1"/>
    <col min="3825" max="3825" width="15.42578125" customWidth="1"/>
    <col min="3826" max="3826" width="14" customWidth="1"/>
    <col min="3827" max="3827" width="13.140625" customWidth="1"/>
    <col min="3828" max="3828" width="15.28515625" customWidth="1"/>
    <col min="3829" max="3829" width="14.140625" customWidth="1"/>
    <col min="3830" max="3830" width="11.140625" customWidth="1"/>
    <col min="3831" max="3831" width="17.28515625" bestFit="1" customWidth="1"/>
    <col min="3832" max="3832" width="15.7109375" bestFit="1" customWidth="1"/>
    <col min="3833" max="3833" width="7.85546875" customWidth="1"/>
    <col min="3834" max="3834" width="14.42578125" bestFit="1" customWidth="1"/>
    <col min="3835" max="3835" width="14" customWidth="1"/>
    <col min="3836" max="3836" width="10.7109375" customWidth="1"/>
    <col min="3837" max="3837" width="15.7109375" customWidth="1"/>
    <col min="3838" max="3838" width="15.140625" customWidth="1"/>
    <col min="3839" max="3839" width="8.140625" customWidth="1"/>
    <col min="3840" max="3841" width="13.42578125" customWidth="1"/>
    <col min="3842" max="3842" width="11.42578125" customWidth="1"/>
    <col min="3843" max="3843" width="16.140625" customWidth="1"/>
    <col min="3844" max="3844" width="14.42578125" customWidth="1"/>
    <col min="3845" max="3845" width="9.5703125" customWidth="1"/>
    <col min="3846" max="3846" width="14.85546875" customWidth="1"/>
    <col min="3847" max="3847" width="14.5703125" customWidth="1"/>
    <col min="3848" max="3848" width="11.85546875" bestFit="1" customWidth="1"/>
    <col min="3849" max="3849" width="16.28515625" customWidth="1"/>
    <col min="3850" max="3850" width="14" customWidth="1"/>
    <col min="3851" max="3851" width="10.7109375" customWidth="1"/>
    <col min="3852" max="3852" width="13.140625" customWidth="1"/>
    <col min="3853" max="3853" width="13.7109375" customWidth="1"/>
    <col min="3854" max="3854" width="12.42578125" customWidth="1"/>
    <col min="3855" max="3855" width="15.5703125" customWidth="1"/>
    <col min="3856" max="3856" width="15" customWidth="1"/>
    <col min="3858" max="3858" width="14.28515625" customWidth="1"/>
    <col min="3859" max="3859" width="14.5703125" customWidth="1"/>
    <col min="3860" max="3860" width="16.140625" customWidth="1"/>
    <col min="4070" max="4071" width="3.140625" customWidth="1"/>
    <col min="4072" max="4072" width="23.5703125" customWidth="1"/>
    <col min="4073" max="4073" width="14" customWidth="1"/>
    <col min="4074" max="4074" width="10.85546875" customWidth="1"/>
    <col min="4075" max="4075" width="17.5703125" customWidth="1"/>
    <col min="4076" max="4076" width="14" customWidth="1"/>
    <col min="4077" max="4077" width="8.140625" customWidth="1"/>
    <col min="4078" max="4078" width="13.7109375" customWidth="1"/>
    <col min="4079" max="4079" width="13.42578125" customWidth="1"/>
    <col min="4080" max="4080" width="10.5703125" customWidth="1"/>
    <col min="4081" max="4081" width="15.42578125" customWidth="1"/>
    <col min="4082" max="4082" width="14" customWidth="1"/>
    <col min="4083" max="4083" width="13.140625" customWidth="1"/>
    <col min="4084" max="4084" width="15.28515625" customWidth="1"/>
    <col min="4085" max="4085" width="14.140625" customWidth="1"/>
    <col min="4086" max="4086" width="11.140625" customWidth="1"/>
    <col min="4087" max="4087" width="17.28515625" bestFit="1" customWidth="1"/>
    <col min="4088" max="4088" width="15.7109375" bestFit="1" customWidth="1"/>
    <col min="4089" max="4089" width="7.85546875" customWidth="1"/>
    <col min="4090" max="4090" width="14.42578125" bestFit="1" customWidth="1"/>
    <col min="4091" max="4091" width="14" customWidth="1"/>
    <col min="4092" max="4092" width="10.7109375" customWidth="1"/>
    <col min="4093" max="4093" width="15.7109375" customWidth="1"/>
    <col min="4094" max="4094" width="15.140625" customWidth="1"/>
    <col min="4095" max="4095" width="8.140625" customWidth="1"/>
    <col min="4096" max="4097" width="13.42578125" customWidth="1"/>
    <col min="4098" max="4098" width="11.42578125" customWidth="1"/>
    <col min="4099" max="4099" width="16.140625" customWidth="1"/>
    <col min="4100" max="4100" width="14.42578125" customWidth="1"/>
    <col min="4101" max="4101" width="9.5703125" customWidth="1"/>
    <col min="4102" max="4102" width="14.85546875" customWidth="1"/>
    <col min="4103" max="4103" width="14.5703125" customWidth="1"/>
    <col min="4104" max="4104" width="11.85546875" bestFit="1" customWidth="1"/>
    <col min="4105" max="4105" width="16.28515625" customWidth="1"/>
    <col min="4106" max="4106" width="14" customWidth="1"/>
    <col min="4107" max="4107" width="10.7109375" customWidth="1"/>
    <col min="4108" max="4108" width="13.140625" customWidth="1"/>
    <col min="4109" max="4109" width="13.7109375" customWidth="1"/>
    <col min="4110" max="4110" width="12.42578125" customWidth="1"/>
    <col min="4111" max="4111" width="15.5703125" customWidth="1"/>
    <col min="4112" max="4112" width="15" customWidth="1"/>
    <col min="4114" max="4114" width="14.28515625" customWidth="1"/>
    <col min="4115" max="4115" width="14.5703125" customWidth="1"/>
    <col min="4116" max="4116" width="16.140625" customWidth="1"/>
    <col min="4326" max="4327" width="3.140625" customWidth="1"/>
    <col min="4328" max="4328" width="23.5703125" customWidth="1"/>
    <col min="4329" max="4329" width="14" customWidth="1"/>
    <col min="4330" max="4330" width="10.85546875" customWidth="1"/>
    <col min="4331" max="4331" width="17.5703125" customWidth="1"/>
    <col min="4332" max="4332" width="14" customWidth="1"/>
    <col min="4333" max="4333" width="8.140625" customWidth="1"/>
    <col min="4334" max="4334" width="13.7109375" customWidth="1"/>
    <col min="4335" max="4335" width="13.42578125" customWidth="1"/>
    <col min="4336" max="4336" width="10.5703125" customWidth="1"/>
    <col min="4337" max="4337" width="15.42578125" customWidth="1"/>
    <col min="4338" max="4338" width="14" customWidth="1"/>
    <col min="4339" max="4339" width="13.140625" customWidth="1"/>
    <col min="4340" max="4340" width="15.28515625" customWidth="1"/>
    <col min="4341" max="4341" width="14.140625" customWidth="1"/>
    <col min="4342" max="4342" width="11.140625" customWidth="1"/>
    <col min="4343" max="4343" width="17.28515625" bestFit="1" customWidth="1"/>
    <col min="4344" max="4344" width="15.7109375" bestFit="1" customWidth="1"/>
    <col min="4345" max="4345" width="7.85546875" customWidth="1"/>
    <col min="4346" max="4346" width="14.42578125" bestFit="1" customWidth="1"/>
    <col min="4347" max="4347" width="14" customWidth="1"/>
    <col min="4348" max="4348" width="10.7109375" customWidth="1"/>
    <col min="4349" max="4349" width="15.7109375" customWidth="1"/>
    <col min="4350" max="4350" width="15.140625" customWidth="1"/>
    <col min="4351" max="4351" width="8.140625" customWidth="1"/>
    <col min="4352" max="4353" width="13.42578125" customWidth="1"/>
    <col min="4354" max="4354" width="11.42578125" customWidth="1"/>
    <col min="4355" max="4355" width="16.140625" customWidth="1"/>
    <col min="4356" max="4356" width="14.42578125" customWidth="1"/>
    <col min="4357" max="4357" width="9.5703125" customWidth="1"/>
    <col min="4358" max="4358" width="14.85546875" customWidth="1"/>
    <col min="4359" max="4359" width="14.5703125" customWidth="1"/>
    <col min="4360" max="4360" width="11.85546875" bestFit="1" customWidth="1"/>
    <col min="4361" max="4361" width="16.28515625" customWidth="1"/>
    <col min="4362" max="4362" width="14" customWidth="1"/>
    <col min="4363" max="4363" width="10.7109375" customWidth="1"/>
    <col min="4364" max="4364" width="13.140625" customWidth="1"/>
    <col min="4365" max="4365" width="13.7109375" customWidth="1"/>
    <col min="4366" max="4366" width="12.42578125" customWidth="1"/>
    <col min="4367" max="4367" width="15.5703125" customWidth="1"/>
    <col min="4368" max="4368" width="15" customWidth="1"/>
    <col min="4370" max="4370" width="14.28515625" customWidth="1"/>
    <col min="4371" max="4371" width="14.5703125" customWidth="1"/>
    <col min="4372" max="4372" width="16.140625" customWidth="1"/>
    <col min="4582" max="4583" width="3.140625" customWidth="1"/>
    <col min="4584" max="4584" width="23.5703125" customWidth="1"/>
    <col min="4585" max="4585" width="14" customWidth="1"/>
    <col min="4586" max="4586" width="10.85546875" customWidth="1"/>
    <col min="4587" max="4587" width="17.5703125" customWidth="1"/>
    <col min="4588" max="4588" width="14" customWidth="1"/>
    <col min="4589" max="4589" width="8.140625" customWidth="1"/>
    <col min="4590" max="4590" width="13.7109375" customWidth="1"/>
    <col min="4591" max="4591" width="13.42578125" customWidth="1"/>
    <col min="4592" max="4592" width="10.5703125" customWidth="1"/>
    <col min="4593" max="4593" width="15.42578125" customWidth="1"/>
    <col min="4594" max="4594" width="14" customWidth="1"/>
    <col min="4595" max="4595" width="13.140625" customWidth="1"/>
    <col min="4596" max="4596" width="15.28515625" customWidth="1"/>
    <col min="4597" max="4597" width="14.140625" customWidth="1"/>
    <col min="4598" max="4598" width="11.140625" customWidth="1"/>
    <col min="4599" max="4599" width="17.28515625" bestFit="1" customWidth="1"/>
    <col min="4600" max="4600" width="15.7109375" bestFit="1" customWidth="1"/>
    <col min="4601" max="4601" width="7.85546875" customWidth="1"/>
    <col min="4602" max="4602" width="14.42578125" bestFit="1" customWidth="1"/>
    <col min="4603" max="4603" width="14" customWidth="1"/>
    <col min="4604" max="4604" width="10.7109375" customWidth="1"/>
    <col min="4605" max="4605" width="15.7109375" customWidth="1"/>
    <col min="4606" max="4606" width="15.140625" customWidth="1"/>
    <col min="4607" max="4607" width="8.140625" customWidth="1"/>
    <col min="4608" max="4609" width="13.42578125" customWidth="1"/>
    <col min="4610" max="4610" width="11.42578125" customWidth="1"/>
    <col min="4611" max="4611" width="16.140625" customWidth="1"/>
    <col min="4612" max="4612" width="14.42578125" customWidth="1"/>
    <col min="4613" max="4613" width="9.5703125" customWidth="1"/>
    <col min="4614" max="4614" width="14.85546875" customWidth="1"/>
    <col min="4615" max="4615" width="14.5703125" customWidth="1"/>
    <col min="4616" max="4616" width="11.85546875" bestFit="1" customWidth="1"/>
    <col min="4617" max="4617" width="16.28515625" customWidth="1"/>
    <col min="4618" max="4618" width="14" customWidth="1"/>
    <col min="4619" max="4619" width="10.7109375" customWidth="1"/>
    <col min="4620" max="4620" width="13.140625" customWidth="1"/>
    <col min="4621" max="4621" width="13.7109375" customWidth="1"/>
    <col min="4622" max="4622" width="12.42578125" customWidth="1"/>
    <col min="4623" max="4623" width="15.5703125" customWidth="1"/>
    <col min="4624" max="4624" width="15" customWidth="1"/>
    <col min="4626" max="4626" width="14.28515625" customWidth="1"/>
    <col min="4627" max="4627" width="14.5703125" customWidth="1"/>
    <col min="4628" max="4628" width="16.140625" customWidth="1"/>
    <col min="4838" max="4839" width="3.140625" customWidth="1"/>
    <col min="4840" max="4840" width="23.5703125" customWidth="1"/>
    <col min="4841" max="4841" width="14" customWidth="1"/>
    <col min="4842" max="4842" width="10.85546875" customWidth="1"/>
    <col min="4843" max="4843" width="17.5703125" customWidth="1"/>
    <col min="4844" max="4844" width="14" customWidth="1"/>
    <col min="4845" max="4845" width="8.140625" customWidth="1"/>
    <col min="4846" max="4846" width="13.7109375" customWidth="1"/>
    <col min="4847" max="4847" width="13.42578125" customWidth="1"/>
    <col min="4848" max="4848" width="10.5703125" customWidth="1"/>
    <col min="4849" max="4849" width="15.42578125" customWidth="1"/>
    <col min="4850" max="4850" width="14" customWidth="1"/>
    <col min="4851" max="4851" width="13.140625" customWidth="1"/>
    <col min="4852" max="4852" width="15.28515625" customWidth="1"/>
    <col min="4853" max="4853" width="14.140625" customWidth="1"/>
    <col min="4854" max="4854" width="11.140625" customWidth="1"/>
    <col min="4855" max="4855" width="17.28515625" bestFit="1" customWidth="1"/>
    <col min="4856" max="4856" width="15.7109375" bestFit="1" customWidth="1"/>
    <col min="4857" max="4857" width="7.85546875" customWidth="1"/>
    <col min="4858" max="4858" width="14.42578125" bestFit="1" customWidth="1"/>
    <col min="4859" max="4859" width="14" customWidth="1"/>
    <col min="4860" max="4860" width="10.7109375" customWidth="1"/>
    <col min="4861" max="4861" width="15.7109375" customWidth="1"/>
    <col min="4862" max="4862" width="15.140625" customWidth="1"/>
    <col min="4863" max="4863" width="8.140625" customWidth="1"/>
    <col min="4864" max="4865" width="13.42578125" customWidth="1"/>
    <col min="4866" max="4866" width="11.42578125" customWidth="1"/>
    <col min="4867" max="4867" width="16.140625" customWidth="1"/>
    <col min="4868" max="4868" width="14.42578125" customWidth="1"/>
    <col min="4869" max="4869" width="9.5703125" customWidth="1"/>
    <col min="4870" max="4870" width="14.85546875" customWidth="1"/>
    <col min="4871" max="4871" width="14.5703125" customWidth="1"/>
    <col min="4872" max="4872" width="11.85546875" bestFit="1" customWidth="1"/>
    <col min="4873" max="4873" width="16.28515625" customWidth="1"/>
    <col min="4874" max="4874" width="14" customWidth="1"/>
    <col min="4875" max="4875" width="10.7109375" customWidth="1"/>
    <col min="4876" max="4876" width="13.140625" customWidth="1"/>
    <col min="4877" max="4877" width="13.7109375" customWidth="1"/>
    <col min="4878" max="4878" width="12.42578125" customWidth="1"/>
    <col min="4879" max="4879" width="15.5703125" customWidth="1"/>
    <col min="4880" max="4880" width="15" customWidth="1"/>
    <col min="4882" max="4882" width="14.28515625" customWidth="1"/>
    <col min="4883" max="4883" width="14.5703125" customWidth="1"/>
    <col min="4884" max="4884" width="16.140625" customWidth="1"/>
    <col min="5094" max="5095" width="3.140625" customWidth="1"/>
    <col min="5096" max="5096" width="23.5703125" customWidth="1"/>
    <col min="5097" max="5097" width="14" customWidth="1"/>
    <col min="5098" max="5098" width="10.85546875" customWidth="1"/>
    <col min="5099" max="5099" width="17.5703125" customWidth="1"/>
    <col min="5100" max="5100" width="14" customWidth="1"/>
    <col min="5101" max="5101" width="8.140625" customWidth="1"/>
    <col min="5102" max="5102" width="13.7109375" customWidth="1"/>
    <col min="5103" max="5103" width="13.42578125" customWidth="1"/>
    <col min="5104" max="5104" width="10.5703125" customWidth="1"/>
    <col min="5105" max="5105" width="15.42578125" customWidth="1"/>
    <col min="5106" max="5106" width="14" customWidth="1"/>
    <col min="5107" max="5107" width="13.140625" customWidth="1"/>
    <col min="5108" max="5108" width="15.28515625" customWidth="1"/>
    <col min="5109" max="5109" width="14.140625" customWidth="1"/>
    <col min="5110" max="5110" width="11.140625" customWidth="1"/>
    <col min="5111" max="5111" width="17.28515625" bestFit="1" customWidth="1"/>
    <col min="5112" max="5112" width="15.7109375" bestFit="1" customWidth="1"/>
    <col min="5113" max="5113" width="7.85546875" customWidth="1"/>
    <col min="5114" max="5114" width="14.42578125" bestFit="1" customWidth="1"/>
    <col min="5115" max="5115" width="14" customWidth="1"/>
    <col min="5116" max="5116" width="10.7109375" customWidth="1"/>
    <col min="5117" max="5117" width="15.7109375" customWidth="1"/>
    <col min="5118" max="5118" width="15.140625" customWidth="1"/>
    <col min="5119" max="5119" width="8.140625" customWidth="1"/>
    <col min="5120" max="5121" width="13.42578125" customWidth="1"/>
    <col min="5122" max="5122" width="11.42578125" customWidth="1"/>
    <col min="5123" max="5123" width="16.140625" customWidth="1"/>
    <col min="5124" max="5124" width="14.42578125" customWidth="1"/>
    <col min="5125" max="5125" width="9.5703125" customWidth="1"/>
    <col min="5126" max="5126" width="14.85546875" customWidth="1"/>
    <col min="5127" max="5127" width="14.5703125" customWidth="1"/>
    <col min="5128" max="5128" width="11.85546875" bestFit="1" customWidth="1"/>
    <col min="5129" max="5129" width="16.28515625" customWidth="1"/>
    <col min="5130" max="5130" width="14" customWidth="1"/>
    <col min="5131" max="5131" width="10.7109375" customWidth="1"/>
    <col min="5132" max="5132" width="13.140625" customWidth="1"/>
    <col min="5133" max="5133" width="13.7109375" customWidth="1"/>
    <col min="5134" max="5134" width="12.42578125" customWidth="1"/>
    <col min="5135" max="5135" width="15.5703125" customWidth="1"/>
    <col min="5136" max="5136" width="15" customWidth="1"/>
    <col min="5138" max="5138" width="14.28515625" customWidth="1"/>
    <col min="5139" max="5139" width="14.5703125" customWidth="1"/>
    <col min="5140" max="5140" width="16.140625" customWidth="1"/>
    <col min="5350" max="5351" width="3.140625" customWidth="1"/>
    <col min="5352" max="5352" width="23.5703125" customWidth="1"/>
    <col min="5353" max="5353" width="14" customWidth="1"/>
    <col min="5354" max="5354" width="10.85546875" customWidth="1"/>
    <col min="5355" max="5355" width="17.5703125" customWidth="1"/>
    <col min="5356" max="5356" width="14" customWidth="1"/>
    <col min="5357" max="5357" width="8.140625" customWidth="1"/>
    <col min="5358" max="5358" width="13.7109375" customWidth="1"/>
    <col min="5359" max="5359" width="13.42578125" customWidth="1"/>
    <col min="5360" max="5360" width="10.5703125" customWidth="1"/>
    <col min="5361" max="5361" width="15.42578125" customWidth="1"/>
    <col min="5362" max="5362" width="14" customWidth="1"/>
    <col min="5363" max="5363" width="13.140625" customWidth="1"/>
    <col min="5364" max="5364" width="15.28515625" customWidth="1"/>
    <col min="5365" max="5365" width="14.140625" customWidth="1"/>
    <col min="5366" max="5366" width="11.140625" customWidth="1"/>
    <col min="5367" max="5367" width="17.28515625" bestFit="1" customWidth="1"/>
    <col min="5368" max="5368" width="15.7109375" bestFit="1" customWidth="1"/>
    <col min="5369" max="5369" width="7.85546875" customWidth="1"/>
    <col min="5370" max="5370" width="14.42578125" bestFit="1" customWidth="1"/>
    <col min="5371" max="5371" width="14" customWidth="1"/>
    <col min="5372" max="5372" width="10.7109375" customWidth="1"/>
    <col min="5373" max="5373" width="15.7109375" customWidth="1"/>
    <col min="5374" max="5374" width="15.140625" customWidth="1"/>
    <col min="5375" max="5375" width="8.140625" customWidth="1"/>
    <col min="5376" max="5377" width="13.42578125" customWidth="1"/>
    <col min="5378" max="5378" width="11.42578125" customWidth="1"/>
    <col min="5379" max="5379" width="16.140625" customWidth="1"/>
    <col min="5380" max="5380" width="14.42578125" customWidth="1"/>
    <col min="5381" max="5381" width="9.5703125" customWidth="1"/>
    <col min="5382" max="5382" width="14.85546875" customWidth="1"/>
    <col min="5383" max="5383" width="14.5703125" customWidth="1"/>
    <col min="5384" max="5384" width="11.85546875" bestFit="1" customWidth="1"/>
    <col min="5385" max="5385" width="16.28515625" customWidth="1"/>
    <col min="5386" max="5386" width="14" customWidth="1"/>
    <col min="5387" max="5387" width="10.7109375" customWidth="1"/>
    <col min="5388" max="5388" width="13.140625" customWidth="1"/>
    <col min="5389" max="5389" width="13.7109375" customWidth="1"/>
    <col min="5390" max="5390" width="12.42578125" customWidth="1"/>
    <col min="5391" max="5391" width="15.5703125" customWidth="1"/>
    <col min="5392" max="5392" width="15" customWidth="1"/>
    <col min="5394" max="5394" width="14.28515625" customWidth="1"/>
    <col min="5395" max="5395" width="14.5703125" customWidth="1"/>
    <col min="5396" max="5396" width="16.140625" customWidth="1"/>
    <col min="5606" max="5607" width="3.140625" customWidth="1"/>
    <col min="5608" max="5608" width="23.5703125" customWidth="1"/>
    <col min="5609" max="5609" width="14" customWidth="1"/>
    <col min="5610" max="5610" width="10.85546875" customWidth="1"/>
    <col min="5611" max="5611" width="17.5703125" customWidth="1"/>
    <col min="5612" max="5612" width="14" customWidth="1"/>
    <col min="5613" max="5613" width="8.140625" customWidth="1"/>
    <col min="5614" max="5614" width="13.7109375" customWidth="1"/>
    <col min="5615" max="5615" width="13.42578125" customWidth="1"/>
    <col min="5616" max="5616" width="10.5703125" customWidth="1"/>
    <col min="5617" max="5617" width="15.42578125" customWidth="1"/>
    <col min="5618" max="5618" width="14" customWidth="1"/>
    <col min="5619" max="5619" width="13.140625" customWidth="1"/>
    <col min="5620" max="5620" width="15.28515625" customWidth="1"/>
    <col min="5621" max="5621" width="14.140625" customWidth="1"/>
    <col min="5622" max="5622" width="11.140625" customWidth="1"/>
    <col min="5623" max="5623" width="17.28515625" bestFit="1" customWidth="1"/>
    <col min="5624" max="5624" width="15.7109375" bestFit="1" customWidth="1"/>
    <col min="5625" max="5625" width="7.85546875" customWidth="1"/>
    <col min="5626" max="5626" width="14.42578125" bestFit="1" customWidth="1"/>
    <col min="5627" max="5627" width="14" customWidth="1"/>
    <col min="5628" max="5628" width="10.7109375" customWidth="1"/>
    <col min="5629" max="5629" width="15.7109375" customWidth="1"/>
    <col min="5630" max="5630" width="15.140625" customWidth="1"/>
    <col min="5631" max="5631" width="8.140625" customWidth="1"/>
    <col min="5632" max="5633" width="13.42578125" customWidth="1"/>
    <col min="5634" max="5634" width="11.42578125" customWidth="1"/>
    <col min="5635" max="5635" width="16.140625" customWidth="1"/>
    <col min="5636" max="5636" width="14.42578125" customWidth="1"/>
    <col min="5637" max="5637" width="9.5703125" customWidth="1"/>
    <col min="5638" max="5638" width="14.85546875" customWidth="1"/>
    <col min="5639" max="5639" width="14.5703125" customWidth="1"/>
    <col min="5640" max="5640" width="11.85546875" bestFit="1" customWidth="1"/>
    <col min="5641" max="5641" width="16.28515625" customWidth="1"/>
    <col min="5642" max="5642" width="14" customWidth="1"/>
    <col min="5643" max="5643" width="10.7109375" customWidth="1"/>
    <col min="5644" max="5644" width="13.140625" customWidth="1"/>
    <col min="5645" max="5645" width="13.7109375" customWidth="1"/>
    <col min="5646" max="5646" width="12.42578125" customWidth="1"/>
    <col min="5647" max="5647" width="15.5703125" customWidth="1"/>
    <col min="5648" max="5648" width="15" customWidth="1"/>
    <col min="5650" max="5650" width="14.28515625" customWidth="1"/>
    <col min="5651" max="5651" width="14.5703125" customWidth="1"/>
    <col min="5652" max="5652" width="16.140625" customWidth="1"/>
    <col min="5862" max="5863" width="3.140625" customWidth="1"/>
    <col min="5864" max="5864" width="23.5703125" customWidth="1"/>
    <col min="5865" max="5865" width="14" customWidth="1"/>
    <col min="5866" max="5866" width="10.85546875" customWidth="1"/>
    <col min="5867" max="5867" width="17.5703125" customWidth="1"/>
    <col min="5868" max="5868" width="14" customWidth="1"/>
    <col min="5869" max="5869" width="8.140625" customWidth="1"/>
    <col min="5870" max="5870" width="13.7109375" customWidth="1"/>
    <col min="5871" max="5871" width="13.42578125" customWidth="1"/>
    <col min="5872" max="5872" width="10.5703125" customWidth="1"/>
    <col min="5873" max="5873" width="15.42578125" customWidth="1"/>
    <col min="5874" max="5874" width="14" customWidth="1"/>
    <col min="5875" max="5875" width="13.140625" customWidth="1"/>
    <col min="5876" max="5876" width="15.28515625" customWidth="1"/>
    <col min="5877" max="5877" width="14.140625" customWidth="1"/>
    <col min="5878" max="5878" width="11.140625" customWidth="1"/>
    <col min="5879" max="5879" width="17.28515625" bestFit="1" customWidth="1"/>
    <col min="5880" max="5880" width="15.7109375" bestFit="1" customWidth="1"/>
    <col min="5881" max="5881" width="7.85546875" customWidth="1"/>
    <col min="5882" max="5882" width="14.42578125" bestFit="1" customWidth="1"/>
    <col min="5883" max="5883" width="14" customWidth="1"/>
    <col min="5884" max="5884" width="10.7109375" customWidth="1"/>
    <col min="5885" max="5885" width="15.7109375" customWidth="1"/>
    <col min="5886" max="5886" width="15.140625" customWidth="1"/>
    <col min="5887" max="5887" width="8.140625" customWidth="1"/>
    <col min="5888" max="5889" width="13.42578125" customWidth="1"/>
    <col min="5890" max="5890" width="11.42578125" customWidth="1"/>
    <col min="5891" max="5891" width="16.140625" customWidth="1"/>
    <col min="5892" max="5892" width="14.42578125" customWidth="1"/>
    <col min="5893" max="5893" width="9.5703125" customWidth="1"/>
    <col min="5894" max="5894" width="14.85546875" customWidth="1"/>
    <col min="5895" max="5895" width="14.5703125" customWidth="1"/>
    <col min="5896" max="5896" width="11.85546875" bestFit="1" customWidth="1"/>
    <col min="5897" max="5897" width="16.28515625" customWidth="1"/>
    <col min="5898" max="5898" width="14" customWidth="1"/>
    <col min="5899" max="5899" width="10.7109375" customWidth="1"/>
    <col min="5900" max="5900" width="13.140625" customWidth="1"/>
    <col min="5901" max="5901" width="13.7109375" customWidth="1"/>
    <col min="5902" max="5902" width="12.42578125" customWidth="1"/>
    <col min="5903" max="5903" width="15.5703125" customWidth="1"/>
    <col min="5904" max="5904" width="15" customWidth="1"/>
    <col min="5906" max="5906" width="14.28515625" customWidth="1"/>
    <col min="5907" max="5907" width="14.5703125" customWidth="1"/>
    <col min="5908" max="5908" width="16.140625" customWidth="1"/>
    <col min="6118" max="6119" width="3.140625" customWidth="1"/>
    <col min="6120" max="6120" width="23.5703125" customWidth="1"/>
    <col min="6121" max="6121" width="14" customWidth="1"/>
    <col min="6122" max="6122" width="10.85546875" customWidth="1"/>
    <col min="6123" max="6123" width="17.5703125" customWidth="1"/>
    <col min="6124" max="6124" width="14" customWidth="1"/>
    <col min="6125" max="6125" width="8.140625" customWidth="1"/>
    <col min="6126" max="6126" width="13.7109375" customWidth="1"/>
    <col min="6127" max="6127" width="13.42578125" customWidth="1"/>
    <col min="6128" max="6128" width="10.5703125" customWidth="1"/>
    <col min="6129" max="6129" width="15.42578125" customWidth="1"/>
    <col min="6130" max="6130" width="14" customWidth="1"/>
    <col min="6131" max="6131" width="13.140625" customWidth="1"/>
    <col min="6132" max="6132" width="15.28515625" customWidth="1"/>
    <col min="6133" max="6133" width="14.140625" customWidth="1"/>
    <col min="6134" max="6134" width="11.140625" customWidth="1"/>
    <col min="6135" max="6135" width="17.28515625" bestFit="1" customWidth="1"/>
    <col min="6136" max="6136" width="15.7109375" bestFit="1" customWidth="1"/>
    <col min="6137" max="6137" width="7.85546875" customWidth="1"/>
    <col min="6138" max="6138" width="14.42578125" bestFit="1" customWidth="1"/>
    <col min="6139" max="6139" width="14" customWidth="1"/>
    <col min="6140" max="6140" width="10.7109375" customWidth="1"/>
    <col min="6141" max="6141" width="15.7109375" customWidth="1"/>
    <col min="6142" max="6142" width="15.140625" customWidth="1"/>
    <col min="6143" max="6143" width="8.140625" customWidth="1"/>
    <col min="6144" max="6145" width="13.42578125" customWidth="1"/>
    <col min="6146" max="6146" width="11.42578125" customWidth="1"/>
    <col min="6147" max="6147" width="16.140625" customWidth="1"/>
    <col min="6148" max="6148" width="14.42578125" customWidth="1"/>
    <col min="6149" max="6149" width="9.5703125" customWidth="1"/>
    <col min="6150" max="6150" width="14.85546875" customWidth="1"/>
    <col min="6151" max="6151" width="14.5703125" customWidth="1"/>
    <col min="6152" max="6152" width="11.85546875" bestFit="1" customWidth="1"/>
    <col min="6153" max="6153" width="16.28515625" customWidth="1"/>
    <col min="6154" max="6154" width="14" customWidth="1"/>
    <col min="6155" max="6155" width="10.7109375" customWidth="1"/>
    <col min="6156" max="6156" width="13.140625" customWidth="1"/>
    <col min="6157" max="6157" width="13.7109375" customWidth="1"/>
    <col min="6158" max="6158" width="12.42578125" customWidth="1"/>
    <col min="6159" max="6159" width="15.5703125" customWidth="1"/>
    <col min="6160" max="6160" width="15" customWidth="1"/>
    <col min="6162" max="6162" width="14.28515625" customWidth="1"/>
    <col min="6163" max="6163" width="14.5703125" customWidth="1"/>
    <col min="6164" max="6164" width="16.140625" customWidth="1"/>
    <col min="6374" max="6375" width="3.140625" customWidth="1"/>
    <col min="6376" max="6376" width="23.5703125" customWidth="1"/>
    <col min="6377" max="6377" width="14" customWidth="1"/>
    <col min="6378" max="6378" width="10.85546875" customWidth="1"/>
    <col min="6379" max="6379" width="17.5703125" customWidth="1"/>
    <col min="6380" max="6380" width="14" customWidth="1"/>
    <col min="6381" max="6381" width="8.140625" customWidth="1"/>
    <col min="6382" max="6382" width="13.7109375" customWidth="1"/>
    <col min="6383" max="6383" width="13.42578125" customWidth="1"/>
    <col min="6384" max="6384" width="10.5703125" customWidth="1"/>
    <col min="6385" max="6385" width="15.42578125" customWidth="1"/>
    <col min="6386" max="6386" width="14" customWidth="1"/>
    <col min="6387" max="6387" width="13.140625" customWidth="1"/>
    <col min="6388" max="6388" width="15.28515625" customWidth="1"/>
    <col min="6389" max="6389" width="14.140625" customWidth="1"/>
    <col min="6390" max="6390" width="11.140625" customWidth="1"/>
    <col min="6391" max="6391" width="17.28515625" bestFit="1" customWidth="1"/>
    <col min="6392" max="6392" width="15.7109375" bestFit="1" customWidth="1"/>
    <col min="6393" max="6393" width="7.85546875" customWidth="1"/>
    <col min="6394" max="6394" width="14.42578125" bestFit="1" customWidth="1"/>
    <col min="6395" max="6395" width="14" customWidth="1"/>
    <col min="6396" max="6396" width="10.7109375" customWidth="1"/>
    <col min="6397" max="6397" width="15.7109375" customWidth="1"/>
    <col min="6398" max="6398" width="15.140625" customWidth="1"/>
    <col min="6399" max="6399" width="8.140625" customWidth="1"/>
    <col min="6400" max="6401" width="13.42578125" customWidth="1"/>
    <col min="6402" max="6402" width="11.42578125" customWidth="1"/>
    <col min="6403" max="6403" width="16.140625" customWidth="1"/>
    <col min="6404" max="6404" width="14.42578125" customWidth="1"/>
    <col min="6405" max="6405" width="9.5703125" customWidth="1"/>
    <col min="6406" max="6406" width="14.85546875" customWidth="1"/>
    <col min="6407" max="6407" width="14.5703125" customWidth="1"/>
    <col min="6408" max="6408" width="11.85546875" bestFit="1" customWidth="1"/>
    <col min="6409" max="6409" width="16.28515625" customWidth="1"/>
    <col min="6410" max="6410" width="14" customWidth="1"/>
    <col min="6411" max="6411" width="10.7109375" customWidth="1"/>
    <col min="6412" max="6412" width="13.140625" customWidth="1"/>
    <col min="6413" max="6413" width="13.7109375" customWidth="1"/>
    <col min="6414" max="6414" width="12.42578125" customWidth="1"/>
    <col min="6415" max="6415" width="15.5703125" customWidth="1"/>
    <col min="6416" max="6416" width="15" customWidth="1"/>
    <col min="6418" max="6418" width="14.28515625" customWidth="1"/>
    <col min="6419" max="6419" width="14.5703125" customWidth="1"/>
    <col min="6420" max="6420" width="16.140625" customWidth="1"/>
    <col min="6630" max="6631" width="3.140625" customWidth="1"/>
    <col min="6632" max="6632" width="23.5703125" customWidth="1"/>
    <col min="6633" max="6633" width="14" customWidth="1"/>
    <col min="6634" max="6634" width="10.85546875" customWidth="1"/>
    <col min="6635" max="6635" width="17.5703125" customWidth="1"/>
    <col min="6636" max="6636" width="14" customWidth="1"/>
    <col min="6637" max="6637" width="8.140625" customWidth="1"/>
    <col min="6638" max="6638" width="13.7109375" customWidth="1"/>
    <col min="6639" max="6639" width="13.42578125" customWidth="1"/>
    <col min="6640" max="6640" width="10.5703125" customWidth="1"/>
    <col min="6641" max="6641" width="15.42578125" customWidth="1"/>
    <col min="6642" max="6642" width="14" customWidth="1"/>
    <col min="6643" max="6643" width="13.140625" customWidth="1"/>
    <col min="6644" max="6644" width="15.28515625" customWidth="1"/>
    <col min="6645" max="6645" width="14.140625" customWidth="1"/>
    <col min="6646" max="6646" width="11.140625" customWidth="1"/>
    <col min="6647" max="6647" width="17.28515625" bestFit="1" customWidth="1"/>
    <col min="6648" max="6648" width="15.7109375" bestFit="1" customWidth="1"/>
    <col min="6649" max="6649" width="7.85546875" customWidth="1"/>
    <col min="6650" max="6650" width="14.42578125" bestFit="1" customWidth="1"/>
    <col min="6651" max="6651" width="14" customWidth="1"/>
    <col min="6652" max="6652" width="10.7109375" customWidth="1"/>
    <col min="6653" max="6653" width="15.7109375" customWidth="1"/>
    <col min="6654" max="6654" width="15.140625" customWidth="1"/>
    <col min="6655" max="6655" width="8.140625" customWidth="1"/>
    <col min="6656" max="6657" width="13.42578125" customWidth="1"/>
    <col min="6658" max="6658" width="11.42578125" customWidth="1"/>
    <col min="6659" max="6659" width="16.140625" customWidth="1"/>
    <col min="6660" max="6660" width="14.42578125" customWidth="1"/>
    <col min="6661" max="6661" width="9.5703125" customWidth="1"/>
    <col min="6662" max="6662" width="14.85546875" customWidth="1"/>
    <col min="6663" max="6663" width="14.5703125" customWidth="1"/>
    <col min="6664" max="6664" width="11.85546875" bestFit="1" customWidth="1"/>
    <col min="6665" max="6665" width="16.28515625" customWidth="1"/>
    <col min="6666" max="6666" width="14" customWidth="1"/>
    <col min="6667" max="6667" width="10.7109375" customWidth="1"/>
    <col min="6668" max="6668" width="13.140625" customWidth="1"/>
    <col min="6669" max="6669" width="13.7109375" customWidth="1"/>
    <col min="6670" max="6670" width="12.42578125" customWidth="1"/>
    <col min="6671" max="6671" width="15.5703125" customWidth="1"/>
    <col min="6672" max="6672" width="15" customWidth="1"/>
    <col min="6674" max="6674" width="14.28515625" customWidth="1"/>
    <col min="6675" max="6675" width="14.5703125" customWidth="1"/>
    <col min="6676" max="6676" width="16.140625" customWidth="1"/>
    <col min="6886" max="6887" width="3.140625" customWidth="1"/>
    <col min="6888" max="6888" width="23.5703125" customWidth="1"/>
    <col min="6889" max="6889" width="14" customWidth="1"/>
    <col min="6890" max="6890" width="10.85546875" customWidth="1"/>
    <col min="6891" max="6891" width="17.5703125" customWidth="1"/>
    <col min="6892" max="6892" width="14" customWidth="1"/>
    <col min="6893" max="6893" width="8.140625" customWidth="1"/>
    <col min="6894" max="6894" width="13.7109375" customWidth="1"/>
    <col min="6895" max="6895" width="13.42578125" customWidth="1"/>
    <col min="6896" max="6896" width="10.5703125" customWidth="1"/>
    <col min="6897" max="6897" width="15.42578125" customWidth="1"/>
    <col min="6898" max="6898" width="14" customWidth="1"/>
    <col min="6899" max="6899" width="13.140625" customWidth="1"/>
    <col min="6900" max="6900" width="15.28515625" customWidth="1"/>
    <col min="6901" max="6901" width="14.140625" customWidth="1"/>
    <col min="6902" max="6902" width="11.140625" customWidth="1"/>
    <col min="6903" max="6903" width="17.28515625" bestFit="1" customWidth="1"/>
    <col min="6904" max="6904" width="15.7109375" bestFit="1" customWidth="1"/>
    <col min="6905" max="6905" width="7.85546875" customWidth="1"/>
    <col min="6906" max="6906" width="14.42578125" bestFit="1" customWidth="1"/>
    <col min="6907" max="6907" width="14" customWidth="1"/>
    <col min="6908" max="6908" width="10.7109375" customWidth="1"/>
    <col min="6909" max="6909" width="15.7109375" customWidth="1"/>
    <col min="6910" max="6910" width="15.140625" customWidth="1"/>
    <col min="6911" max="6911" width="8.140625" customWidth="1"/>
    <col min="6912" max="6913" width="13.42578125" customWidth="1"/>
    <col min="6914" max="6914" width="11.42578125" customWidth="1"/>
    <col min="6915" max="6915" width="16.140625" customWidth="1"/>
    <col min="6916" max="6916" width="14.42578125" customWidth="1"/>
    <col min="6917" max="6917" width="9.5703125" customWidth="1"/>
    <col min="6918" max="6918" width="14.85546875" customWidth="1"/>
    <col min="6919" max="6919" width="14.5703125" customWidth="1"/>
    <col min="6920" max="6920" width="11.85546875" bestFit="1" customWidth="1"/>
    <col min="6921" max="6921" width="16.28515625" customWidth="1"/>
    <col min="6922" max="6922" width="14" customWidth="1"/>
    <col min="6923" max="6923" width="10.7109375" customWidth="1"/>
    <col min="6924" max="6924" width="13.140625" customWidth="1"/>
    <col min="6925" max="6925" width="13.7109375" customWidth="1"/>
    <col min="6926" max="6926" width="12.42578125" customWidth="1"/>
    <col min="6927" max="6927" width="15.5703125" customWidth="1"/>
    <col min="6928" max="6928" width="15" customWidth="1"/>
    <col min="6930" max="6930" width="14.28515625" customWidth="1"/>
    <col min="6931" max="6931" width="14.5703125" customWidth="1"/>
    <col min="6932" max="6932" width="16.140625" customWidth="1"/>
    <col min="7142" max="7143" width="3.140625" customWidth="1"/>
    <col min="7144" max="7144" width="23.5703125" customWidth="1"/>
    <col min="7145" max="7145" width="14" customWidth="1"/>
    <col min="7146" max="7146" width="10.85546875" customWidth="1"/>
    <col min="7147" max="7147" width="17.5703125" customWidth="1"/>
    <col min="7148" max="7148" width="14" customWidth="1"/>
    <col min="7149" max="7149" width="8.140625" customWidth="1"/>
    <col min="7150" max="7150" width="13.7109375" customWidth="1"/>
    <col min="7151" max="7151" width="13.42578125" customWidth="1"/>
    <col min="7152" max="7152" width="10.5703125" customWidth="1"/>
    <col min="7153" max="7153" width="15.42578125" customWidth="1"/>
    <col min="7154" max="7154" width="14" customWidth="1"/>
    <col min="7155" max="7155" width="13.140625" customWidth="1"/>
    <col min="7156" max="7156" width="15.28515625" customWidth="1"/>
    <col min="7157" max="7157" width="14.140625" customWidth="1"/>
    <col min="7158" max="7158" width="11.140625" customWidth="1"/>
    <col min="7159" max="7159" width="17.28515625" bestFit="1" customWidth="1"/>
    <col min="7160" max="7160" width="15.7109375" bestFit="1" customWidth="1"/>
    <col min="7161" max="7161" width="7.85546875" customWidth="1"/>
    <col min="7162" max="7162" width="14.42578125" bestFit="1" customWidth="1"/>
    <col min="7163" max="7163" width="14" customWidth="1"/>
    <col min="7164" max="7164" width="10.7109375" customWidth="1"/>
    <col min="7165" max="7165" width="15.7109375" customWidth="1"/>
    <col min="7166" max="7166" width="15.140625" customWidth="1"/>
    <col min="7167" max="7167" width="8.140625" customWidth="1"/>
    <col min="7168" max="7169" width="13.42578125" customWidth="1"/>
    <col min="7170" max="7170" width="11.42578125" customWidth="1"/>
    <col min="7171" max="7171" width="16.140625" customWidth="1"/>
    <col min="7172" max="7172" width="14.42578125" customWidth="1"/>
    <col min="7173" max="7173" width="9.5703125" customWidth="1"/>
    <col min="7174" max="7174" width="14.85546875" customWidth="1"/>
    <col min="7175" max="7175" width="14.5703125" customWidth="1"/>
    <col min="7176" max="7176" width="11.85546875" bestFit="1" customWidth="1"/>
    <col min="7177" max="7177" width="16.28515625" customWidth="1"/>
    <col min="7178" max="7178" width="14" customWidth="1"/>
    <col min="7179" max="7179" width="10.7109375" customWidth="1"/>
    <col min="7180" max="7180" width="13.140625" customWidth="1"/>
    <col min="7181" max="7181" width="13.7109375" customWidth="1"/>
    <col min="7182" max="7182" width="12.42578125" customWidth="1"/>
    <col min="7183" max="7183" width="15.5703125" customWidth="1"/>
    <col min="7184" max="7184" width="15" customWidth="1"/>
    <col min="7186" max="7186" width="14.28515625" customWidth="1"/>
    <col min="7187" max="7187" width="14.5703125" customWidth="1"/>
    <col min="7188" max="7188" width="16.140625" customWidth="1"/>
    <col min="7398" max="7399" width="3.140625" customWidth="1"/>
    <col min="7400" max="7400" width="23.5703125" customWidth="1"/>
    <col min="7401" max="7401" width="14" customWidth="1"/>
    <col min="7402" max="7402" width="10.85546875" customWidth="1"/>
    <col min="7403" max="7403" width="17.5703125" customWidth="1"/>
    <col min="7404" max="7404" width="14" customWidth="1"/>
    <col min="7405" max="7405" width="8.140625" customWidth="1"/>
    <col min="7406" max="7406" width="13.7109375" customWidth="1"/>
    <col min="7407" max="7407" width="13.42578125" customWidth="1"/>
    <col min="7408" max="7408" width="10.5703125" customWidth="1"/>
    <col min="7409" max="7409" width="15.42578125" customWidth="1"/>
    <col min="7410" max="7410" width="14" customWidth="1"/>
    <col min="7411" max="7411" width="13.140625" customWidth="1"/>
    <col min="7412" max="7412" width="15.28515625" customWidth="1"/>
    <col min="7413" max="7413" width="14.140625" customWidth="1"/>
    <col min="7414" max="7414" width="11.140625" customWidth="1"/>
    <col min="7415" max="7415" width="17.28515625" bestFit="1" customWidth="1"/>
    <col min="7416" max="7416" width="15.7109375" bestFit="1" customWidth="1"/>
    <col min="7417" max="7417" width="7.85546875" customWidth="1"/>
    <col min="7418" max="7418" width="14.42578125" bestFit="1" customWidth="1"/>
    <col min="7419" max="7419" width="14" customWidth="1"/>
    <col min="7420" max="7420" width="10.7109375" customWidth="1"/>
    <col min="7421" max="7421" width="15.7109375" customWidth="1"/>
    <col min="7422" max="7422" width="15.140625" customWidth="1"/>
    <col min="7423" max="7423" width="8.140625" customWidth="1"/>
    <col min="7424" max="7425" width="13.42578125" customWidth="1"/>
    <col min="7426" max="7426" width="11.42578125" customWidth="1"/>
    <col min="7427" max="7427" width="16.140625" customWidth="1"/>
    <col min="7428" max="7428" width="14.42578125" customWidth="1"/>
    <col min="7429" max="7429" width="9.5703125" customWidth="1"/>
    <col min="7430" max="7430" width="14.85546875" customWidth="1"/>
    <col min="7431" max="7431" width="14.5703125" customWidth="1"/>
    <col min="7432" max="7432" width="11.85546875" bestFit="1" customWidth="1"/>
    <col min="7433" max="7433" width="16.28515625" customWidth="1"/>
    <col min="7434" max="7434" width="14" customWidth="1"/>
    <col min="7435" max="7435" width="10.7109375" customWidth="1"/>
    <col min="7436" max="7436" width="13.140625" customWidth="1"/>
    <col min="7437" max="7437" width="13.7109375" customWidth="1"/>
    <col min="7438" max="7438" width="12.42578125" customWidth="1"/>
    <col min="7439" max="7439" width="15.5703125" customWidth="1"/>
    <col min="7440" max="7440" width="15" customWidth="1"/>
    <col min="7442" max="7442" width="14.28515625" customWidth="1"/>
    <col min="7443" max="7443" width="14.5703125" customWidth="1"/>
    <col min="7444" max="7444" width="16.140625" customWidth="1"/>
    <col min="7654" max="7655" width="3.140625" customWidth="1"/>
    <col min="7656" max="7656" width="23.5703125" customWidth="1"/>
    <col min="7657" max="7657" width="14" customWidth="1"/>
    <col min="7658" max="7658" width="10.85546875" customWidth="1"/>
    <col min="7659" max="7659" width="17.5703125" customWidth="1"/>
    <col min="7660" max="7660" width="14" customWidth="1"/>
    <col min="7661" max="7661" width="8.140625" customWidth="1"/>
    <col min="7662" max="7662" width="13.7109375" customWidth="1"/>
    <col min="7663" max="7663" width="13.42578125" customWidth="1"/>
    <col min="7664" max="7664" width="10.5703125" customWidth="1"/>
    <col min="7665" max="7665" width="15.42578125" customWidth="1"/>
    <col min="7666" max="7666" width="14" customWidth="1"/>
    <col min="7667" max="7667" width="13.140625" customWidth="1"/>
    <col min="7668" max="7668" width="15.28515625" customWidth="1"/>
    <col min="7669" max="7669" width="14.140625" customWidth="1"/>
    <col min="7670" max="7670" width="11.140625" customWidth="1"/>
    <col min="7671" max="7671" width="17.28515625" bestFit="1" customWidth="1"/>
    <col min="7672" max="7672" width="15.7109375" bestFit="1" customWidth="1"/>
    <col min="7673" max="7673" width="7.85546875" customWidth="1"/>
    <col min="7674" max="7674" width="14.42578125" bestFit="1" customWidth="1"/>
    <col min="7675" max="7675" width="14" customWidth="1"/>
    <col min="7676" max="7676" width="10.7109375" customWidth="1"/>
    <col min="7677" max="7677" width="15.7109375" customWidth="1"/>
    <col min="7678" max="7678" width="15.140625" customWidth="1"/>
    <col min="7679" max="7679" width="8.140625" customWidth="1"/>
    <col min="7680" max="7681" width="13.42578125" customWidth="1"/>
    <col min="7682" max="7682" width="11.42578125" customWidth="1"/>
    <col min="7683" max="7683" width="16.140625" customWidth="1"/>
    <col min="7684" max="7684" width="14.42578125" customWidth="1"/>
    <col min="7685" max="7685" width="9.5703125" customWidth="1"/>
    <col min="7686" max="7686" width="14.85546875" customWidth="1"/>
    <col min="7687" max="7687" width="14.5703125" customWidth="1"/>
    <col min="7688" max="7688" width="11.85546875" bestFit="1" customWidth="1"/>
    <col min="7689" max="7689" width="16.28515625" customWidth="1"/>
    <col min="7690" max="7690" width="14" customWidth="1"/>
    <col min="7691" max="7691" width="10.7109375" customWidth="1"/>
    <col min="7692" max="7692" width="13.140625" customWidth="1"/>
    <col min="7693" max="7693" width="13.7109375" customWidth="1"/>
    <col min="7694" max="7694" width="12.42578125" customWidth="1"/>
    <col min="7695" max="7695" width="15.5703125" customWidth="1"/>
    <col min="7696" max="7696" width="15" customWidth="1"/>
    <col min="7698" max="7698" width="14.28515625" customWidth="1"/>
    <col min="7699" max="7699" width="14.5703125" customWidth="1"/>
    <col min="7700" max="7700" width="16.140625" customWidth="1"/>
    <col min="7910" max="7911" width="3.140625" customWidth="1"/>
    <col min="7912" max="7912" width="23.5703125" customWidth="1"/>
    <col min="7913" max="7913" width="14" customWidth="1"/>
    <col min="7914" max="7914" width="10.85546875" customWidth="1"/>
    <col min="7915" max="7915" width="17.5703125" customWidth="1"/>
    <col min="7916" max="7916" width="14" customWidth="1"/>
    <col min="7917" max="7917" width="8.140625" customWidth="1"/>
    <col min="7918" max="7918" width="13.7109375" customWidth="1"/>
    <col min="7919" max="7919" width="13.42578125" customWidth="1"/>
    <col min="7920" max="7920" width="10.5703125" customWidth="1"/>
    <col min="7921" max="7921" width="15.42578125" customWidth="1"/>
    <col min="7922" max="7922" width="14" customWidth="1"/>
    <col min="7923" max="7923" width="13.140625" customWidth="1"/>
    <col min="7924" max="7924" width="15.28515625" customWidth="1"/>
    <col min="7925" max="7925" width="14.140625" customWidth="1"/>
    <col min="7926" max="7926" width="11.140625" customWidth="1"/>
    <col min="7927" max="7927" width="17.28515625" bestFit="1" customWidth="1"/>
    <col min="7928" max="7928" width="15.7109375" bestFit="1" customWidth="1"/>
    <col min="7929" max="7929" width="7.85546875" customWidth="1"/>
    <col min="7930" max="7930" width="14.42578125" bestFit="1" customWidth="1"/>
    <col min="7931" max="7931" width="14" customWidth="1"/>
    <col min="7932" max="7932" width="10.7109375" customWidth="1"/>
    <col min="7933" max="7933" width="15.7109375" customWidth="1"/>
    <col min="7934" max="7934" width="15.140625" customWidth="1"/>
    <col min="7935" max="7935" width="8.140625" customWidth="1"/>
    <col min="7936" max="7937" width="13.42578125" customWidth="1"/>
    <col min="7938" max="7938" width="11.42578125" customWidth="1"/>
    <col min="7939" max="7939" width="16.140625" customWidth="1"/>
    <col min="7940" max="7940" width="14.42578125" customWidth="1"/>
    <col min="7941" max="7941" width="9.5703125" customWidth="1"/>
    <col min="7942" max="7942" width="14.85546875" customWidth="1"/>
    <col min="7943" max="7943" width="14.5703125" customWidth="1"/>
    <col min="7944" max="7944" width="11.85546875" bestFit="1" customWidth="1"/>
    <col min="7945" max="7945" width="16.28515625" customWidth="1"/>
    <col min="7946" max="7946" width="14" customWidth="1"/>
    <col min="7947" max="7947" width="10.7109375" customWidth="1"/>
    <col min="7948" max="7948" width="13.140625" customWidth="1"/>
    <col min="7949" max="7949" width="13.7109375" customWidth="1"/>
    <col min="7950" max="7950" width="12.42578125" customWidth="1"/>
    <col min="7951" max="7951" width="15.5703125" customWidth="1"/>
    <col min="7952" max="7952" width="15" customWidth="1"/>
    <col min="7954" max="7954" width="14.28515625" customWidth="1"/>
    <col min="7955" max="7955" width="14.5703125" customWidth="1"/>
    <col min="7956" max="7956" width="16.140625" customWidth="1"/>
    <col min="8166" max="8167" width="3.140625" customWidth="1"/>
    <col min="8168" max="8168" width="23.5703125" customWidth="1"/>
    <col min="8169" max="8169" width="14" customWidth="1"/>
    <col min="8170" max="8170" width="10.85546875" customWidth="1"/>
    <col min="8171" max="8171" width="17.5703125" customWidth="1"/>
    <col min="8172" max="8172" width="14" customWidth="1"/>
    <col min="8173" max="8173" width="8.140625" customWidth="1"/>
    <col min="8174" max="8174" width="13.7109375" customWidth="1"/>
    <col min="8175" max="8175" width="13.42578125" customWidth="1"/>
    <col min="8176" max="8176" width="10.5703125" customWidth="1"/>
    <col min="8177" max="8177" width="15.42578125" customWidth="1"/>
    <col min="8178" max="8178" width="14" customWidth="1"/>
    <col min="8179" max="8179" width="13.140625" customWidth="1"/>
    <col min="8180" max="8180" width="15.28515625" customWidth="1"/>
    <col min="8181" max="8181" width="14.140625" customWidth="1"/>
    <col min="8182" max="8182" width="11.140625" customWidth="1"/>
    <col min="8183" max="8183" width="17.28515625" bestFit="1" customWidth="1"/>
    <col min="8184" max="8184" width="15.7109375" bestFit="1" customWidth="1"/>
    <col min="8185" max="8185" width="7.85546875" customWidth="1"/>
    <col min="8186" max="8186" width="14.42578125" bestFit="1" customWidth="1"/>
    <col min="8187" max="8187" width="14" customWidth="1"/>
    <col min="8188" max="8188" width="10.7109375" customWidth="1"/>
    <col min="8189" max="8189" width="15.7109375" customWidth="1"/>
    <col min="8190" max="8190" width="15.140625" customWidth="1"/>
    <col min="8191" max="8191" width="8.140625" customWidth="1"/>
    <col min="8192" max="8193" width="13.42578125" customWidth="1"/>
    <col min="8194" max="8194" width="11.42578125" customWidth="1"/>
    <col min="8195" max="8195" width="16.140625" customWidth="1"/>
    <col min="8196" max="8196" width="14.42578125" customWidth="1"/>
    <col min="8197" max="8197" width="9.5703125" customWidth="1"/>
    <col min="8198" max="8198" width="14.85546875" customWidth="1"/>
    <col min="8199" max="8199" width="14.5703125" customWidth="1"/>
    <col min="8200" max="8200" width="11.85546875" bestFit="1" customWidth="1"/>
    <col min="8201" max="8201" width="16.28515625" customWidth="1"/>
    <col min="8202" max="8202" width="14" customWidth="1"/>
    <col min="8203" max="8203" width="10.7109375" customWidth="1"/>
    <col min="8204" max="8204" width="13.140625" customWidth="1"/>
    <col min="8205" max="8205" width="13.7109375" customWidth="1"/>
    <col min="8206" max="8206" width="12.42578125" customWidth="1"/>
    <col min="8207" max="8207" width="15.5703125" customWidth="1"/>
    <col min="8208" max="8208" width="15" customWidth="1"/>
    <col min="8210" max="8210" width="14.28515625" customWidth="1"/>
    <col min="8211" max="8211" width="14.5703125" customWidth="1"/>
    <col min="8212" max="8212" width="16.140625" customWidth="1"/>
    <col min="8422" max="8423" width="3.140625" customWidth="1"/>
    <col min="8424" max="8424" width="23.5703125" customWidth="1"/>
    <col min="8425" max="8425" width="14" customWidth="1"/>
    <col min="8426" max="8426" width="10.85546875" customWidth="1"/>
    <col min="8427" max="8427" width="17.5703125" customWidth="1"/>
    <col min="8428" max="8428" width="14" customWidth="1"/>
    <col min="8429" max="8429" width="8.140625" customWidth="1"/>
    <col min="8430" max="8430" width="13.7109375" customWidth="1"/>
    <col min="8431" max="8431" width="13.42578125" customWidth="1"/>
    <col min="8432" max="8432" width="10.5703125" customWidth="1"/>
    <col min="8433" max="8433" width="15.42578125" customWidth="1"/>
    <col min="8434" max="8434" width="14" customWidth="1"/>
    <col min="8435" max="8435" width="13.140625" customWidth="1"/>
    <col min="8436" max="8436" width="15.28515625" customWidth="1"/>
    <col min="8437" max="8437" width="14.140625" customWidth="1"/>
    <col min="8438" max="8438" width="11.140625" customWidth="1"/>
    <col min="8439" max="8439" width="17.28515625" bestFit="1" customWidth="1"/>
    <col min="8440" max="8440" width="15.7109375" bestFit="1" customWidth="1"/>
    <col min="8441" max="8441" width="7.85546875" customWidth="1"/>
    <col min="8442" max="8442" width="14.42578125" bestFit="1" customWidth="1"/>
    <col min="8443" max="8443" width="14" customWidth="1"/>
    <col min="8444" max="8444" width="10.7109375" customWidth="1"/>
    <col min="8445" max="8445" width="15.7109375" customWidth="1"/>
    <col min="8446" max="8446" width="15.140625" customWidth="1"/>
    <col min="8447" max="8447" width="8.140625" customWidth="1"/>
    <col min="8448" max="8449" width="13.42578125" customWidth="1"/>
    <col min="8450" max="8450" width="11.42578125" customWidth="1"/>
    <col min="8451" max="8451" width="16.140625" customWidth="1"/>
    <col min="8452" max="8452" width="14.42578125" customWidth="1"/>
    <col min="8453" max="8453" width="9.5703125" customWidth="1"/>
    <col min="8454" max="8454" width="14.85546875" customWidth="1"/>
    <col min="8455" max="8455" width="14.5703125" customWidth="1"/>
    <col min="8456" max="8456" width="11.85546875" bestFit="1" customWidth="1"/>
    <col min="8457" max="8457" width="16.28515625" customWidth="1"/>
    <col min="8458" max="8458" width="14" customWidth="1"/>
    <col min="8459" max="8459" width="10.7109375" customWidth="1"/>
    <col min="8460" max="8460" width="13.140625" customWidth="1"/>
    <col min="8461" max="8461" width="13.7109375" customWidth="1"/>
    <col min="8462" max="8462" width="12.42578125" customWidth="1"/>
    <col min="8463" max="8463" width="15.5703125" customWidth="1"/>
    <col min="8464" max="8464" width="15" customWidth="1"/>
    <col min="8466" max="8466" width="14.28515625" customWidth="1"/>
    <col min="8467" max="8467" width="14.5703125" customWidth="1"/>
    <col min="8468" max="8468" width="16.140625" customWidth="1"/>
    <col min="8678" max="8679" width="3.140625" customWidth="1"/>
    <col min="8680" max="8680" width="23.5703125" customWidth="1"/>
    <col min="8681" max="8681" width="14" customWidth="1"/>
    <col min="8682" max="8682" width="10.85546875" customWidth="1"/>
    <col min="8683" max="8683" width="17.5703125" customWidth="1"/>
    <col min="8684" max="8684" width="14" customWidth="1"/>
    <col min="8685" max="8685" width="8.140625" customWidth="1"/>
    <col min="8686" max="8686" width="13.7109375" customWidth="1"/>
    <col min="8687" max="8687" width="13.42578125" customWidth="1"/>
    <col min="8688" max="8688" width="10.5703125" customWidth="1"/>
    <col min="8689" max="8689" width="15.42578125" customWidth="1"/>
    <col min="8690" max="8690" width="14" customWidth="1"/>
    <col min="8691" max="8691" width="13.140625" customWidth="1"/>
    <col min="8692" max="8692" width="15.28515625" customWidth="1"/>
    <col min="8693" max="8693" width="14.140625" customWidth="1"/>
    <col min="8694" max="8694" width="11.140625" customWidth="1"/>
    <col min="8695" max="8695" width="17.28515625" bestFit="1" customWidth="1"/>
    <col min="8696" max="8696" width="15.7109375" bestFit="1" customWidth="1"/>
    <col min="8697" max="8697" width="7.85546875" customWidth="1"/>
    <col min="8698" max="8698" width="14.42578125" bestFit="1" customWidth="1"/>
    <col min="8699" max="8699" width="14" customWidth="1"/>
    <col min="8700" max="8700" width="10.7109375" customWidth="1"/>
    <col min="8701" max="8701" width="15.7109375" customWidth="1"/>
    <col min="8702" max="8702" width="15.140625" customWidth="1"/>
    <col min="8703" max="8703" width="8.140625" customWidth="1"/>
    <col min="8704" max="8705" width="13.42578125" customWidth="1"/>
    <col min="8706" max="8706" width="11.42578125" customWidth="1"/>
    <col min="8707" max="8707" width="16.140625" customWidth="1"/>
    <col min="8708" max="8708" width="14.42578125" customWidth="1"/>
    <col min="8709" max="8709" width="9.5703125" customWidth="1"/>
    <col min="8710" max="8710" width="14.85546875" customWidth="1"/>
    <col min="8711" max="8711" width="14.5703125" customWidth="1"/>
    <col min="8712" max="8712" width="11.85546875" bestFit="1" customWidth="1"/>
    <col min="8713" max="8713" width="16.28515625" customWidth="1"/>
    <col min="8714" max="8714" width="14" customWidth="1"/>
    <col min="8715" max="8715" width="10.7109375" customWidth="1"/>
    <col min="8716" max="8716" width="13.140625" customWidth="1"/>
    <col min="8717" max="8717" width="13.7109375" customWidth="1"/>
    <col min="8718" max="8718" width="12.42578125" customWidth="1"/>
    <col min="8719" max="8719" width="15.5703125" customWidth="1"/>
    <col min="8720" max="8720" width="15" customWidth="1"/>
    <col min="8722" max="8722" width="14.28515625" customWidth="1"/>
    <col min="8723" max="8723" width="14.5703125" customWidth="1"/>
    <col min="8724" max="8724" width="16.140625" customWidth="1"/>
    <col min="8934" max="8935" width="3.140625" customWidth="1"/>
    <col min="8936" max="8936" width="23.5703125" customWidth="1"/>
    <col min="8937" max="8937" width="14" customWidth="1"/>
    <col min="8938" max="8938" width="10.85546875" customWidth="1"/>
    <col min="8939" max="8939" width="17.5703125" customWidth="1"/>
    <col min="8940" max="8940" width="14" customWidth="1"/>
    <col min="8941" max="8941" width="8.140625" customWidth="1"/>
    <col min="8942" max="8942" width="13.7109375" customWidth="1"/>
    <col min="8943" max="8943" width="13.42578125" customWidth="1"/>
    <col min="8944" max="8944" width="10.5703125" customWidth="1"/>
    <col min="8945" max="8945" width="15.42578125" customWidth="1"/>
    <col min="8946" max="8946" width="14" customWidth="1"/>
    <col min="8947" max="8947" width="13.140625" customWidth="1"/>
    <col min="8948" max="8948" width="15.28515625" customWidth="1"/>
    <col min="8949" max="8949" width="14.140625" customWidth="1"/>
    <col min="8950" max="8950" width="11.140625" customWidth="1"/>
    <col min="8951" max="8951" width="17.28515625" bestFit="1" customWidth="1"/>
    <col min="8952" max="8952" width="15.7109375" bestFit="1" customWidth="1"/>
    <col min="8953" max="8953" width="7.85546875" customWidth="1"/>
    <col min="8954" max="8954" width="14.42578125" bestFit="1" customWidth="1"/>
    <col min="8955" max="8955" width="14" customWidth="1"/>
    <col min="8956" max="8956" width="10.7109375" customWidth="1"/>
    <col min="8957" max="8957" width="15.7109375" customWidth="1"/>
    <col min="8958" max="8958" width="15.140625" customWidth="1"/>
    <col min="8959" max="8959" width="8.140625" customWidth="1"/>
    <col min="8960" max="8961" width="13.42578125" customWidth="1"/>
    <col min="8962" max="8962" width="11.42578125" customWidth="1"/>
    <col min="8963" max="8963" width="16.140625" customWidth="1"/>
    <col min="8964" max="8964" width="14.42578125" customWidth="1"/>
    <col min="8965" max="8965" width="9.5703125" customWidth="1"/>
    <col min="8966" max="8966" width="14.85546875" customWidth="1"/>
    <col min="8967" max="8967" width="14.5703125" customWidth="1"/>
    <col min="8968" max="8968" width="11.85546875" bestFit="1" customWidth="1"/>
    <col min="8969" max="8969" width="16.28515625" customWidth="1"/>
    <col min="8970" max="8970" width="14" customWidth="1"/>
    <col min="8971" max="8971" width="10.7109375" customWidth="1"/>
    <col min="8972" max="8972" width="13.140625" customWidth="1"/>
    <col min="8973" max="8973" width="13.7109375" customWidth="1"/>
    <col min="8974" max="8974" width="12.42578125" customWidth="1"/>
    <col min="8975" max="8975" width="15.5703125" customWidth="1"/>
    <col min="8976" max="8976" width="15" customWidth="1"/>
    <col min="8978" max="8978" width="14.28515625" customWidth="1"/>
    <col min="8979" max="8979" width="14.5703125" customWidth="1"/>
    <col min="8980" max="8980" width="16.140625" customWidth="1"/>
    <col min="9190" max="9191" width="3.140625" customWidth="1"/>
    <col min="9192" max="9192" width="23.5703125" customWidth="1"/>
    <col min="9193" max="9193" width="14" customWidth="1"/>
    <col min="9194" max="9194" width="10.85546875" customWidth="1"/>
    <col min="9195" max="9195" width="17.5703125" customWidth="1"/>
    <col min="9196" max="9196" width="14" customWidth="1"/>
    <col min="9197" max="9197" width="8.140625" customWidth="1"/>
    <col min="9198" max="9198" width="13.7109375" customWidth="1"/>
    <col min="9199" max="9199" width="13.42578125" customWidth="1"/>
    <col min="9200" max="9200" width="10.5703125" customWidth="1"/>
    <col min="9201" max="9201" width="15.42578125" customWidth="1"/>
    <col min="9202" max="9202" width="14" customWidth="1"/>
    <col min="9203" max="9203" width="13.140625" customWidth="1"/>
    <col min="9204" max="9204" width="15.28515625" customWidth="1"/>
    <col min="9205" max="9205" width="14.140625" customWidth="1"/>
    <col min="9206" max="9206" width="11.140625" customWidth="1"/>
    <col min="9207" max="9207" width="17.28515625" bestFit="1" customWidth="1"/>
    <col min="9208" max="9208" width="15.7109375" bestFit="1" customWidth="1"/>
    <col min="9209" max="9209" width="7.85546875" customWidth="1"/>
    <col min="9210" max="9210" width="14.42578125" bestFit="1" customWidth="1"/>
    <col min="9211" max="9211" width="14" customWidth="1"/>
    <col min="9212" max="9212" width="10.7109375" customWidth="1"/>
    <col min="9213" max="9213" width="15.7109375" customWidth="1"/>
    <col min="9214" max="9214" width="15.140625" customWidth="1"/>
    <col min="9215" max="9215" width="8.140625" customWidth="1"/>
    <col min="9216" max="9217" width="13.42578125" customWidth="1"/>
    <col min="9218" max="9218" width="11.42578125" customWidth="1"/>
    <col min="9219" max="9219" width="16.140625" customWidth="1"/>
    <col min="9220" max="9220" width="14.42578125" customWidth="1"/>
    <col min="9221" max="9221" width="9.5703125" customWidth="1"/>
    <col min="9222" max="9222" width="14.85546875" customWidth="1"/>
    <col min="9223" max="9223" width="14.5703125" customWidth="1"/>
    <col min="9224" max="9224" width="11.85546875" bestFit="1" customWidth="1"/>
    <col min="9225" max="9225" width="16.28515625" customWidth="1"/>
    <col min="9226" max="9226" width="14" customWidth="1"/>
    <col min="9227" max="9227" width="10.7109375" customWidth="1"/>
    <col min="9228" max="9228" width="13.140625" customWidth="1"/>
    <col min="9229" max="9229" width="13.7109375" customWidth="1"/>
    <col min="9230" max="9230" width="12.42578125" customWidth="1"/>
    <col min="9231" max="9231" width="15.5703125" customWidth="1"/>
    <col min="9232" max="9232" width="15" customWidth="1"/>
    <col min="9234" max="9234" width="14.28515625" customWidth="1"/>
    <col min="9235" max="9235" width="14.5703125" customWidth="1"/>
    <col min="9236" max="9236" width="16.140625" customWidth="1"/>
    <col min="9446" max="9447" width="3.140625" customWidth="1"/>
    <col min="9448" max="9448" width="23.5703125" customWidth="1"/>
    <col min="9449" max="9449" width="14" customWidth="1"/>
    <col min="9450" max="9450" width="10.85546875" customWidth="1"/>
    <col min="9451" max="9451" width="17.5703125" customWidth="1"/>
    <col min="9452" max="9452" width="14" customWidth="1"/>
    <col min="9453" max="9453" width="8.140625" customWidth="1"/>
    <col min="9454" max="9454" width="13.7109375" customWidth="1"/>
    <col min="9455" max="9455" width="13.42578125" customWidth="1"/>
    <col min="9456" max="9456" width="10.5703125" customWidth="1"/>
    <col min="9457" max="9457" width="15.42578125" customWidth="1"/>
    <col min="9458" max="9458" width="14" customWidth="1"/>
    <col min="9459" max="9459" width="13.140625" customWidth="1"/>
    <col min="9460" max="9460" width="15.28515625" customWidth="1"/>
    <col min="9461" max="9461" width="14.140625" customWidth="1"/>
    <col min="9462" max="9462" width="11.140625" customWidth="1"/>
    <col min="9463" max="9463" width="17.28515625" bestFit="1" customWidth="1"/>
    <col min="9464" max="9464" width="15.7109375" bestFit="1" customWidth="1"/>
    <col min="9465" max="9465" width="7.85546875" customWidth="1"/>
    <col min="9466" max="9466" width="14.42578125" bestFit="1" customWidth="1"/>
    <col min="9467" max="9467" width="14" customWidth="1"/>
    <col min="9468" max="9468" width="10.7109375" customWidth="1"/>
    <col min="9469" max="9469" width="15.7109375" customWidth="1"/>
    <col min="9470" max="9470" width="15.140625" customWidth="1"/>
    <col min="9471" max="9471" width="8.140625" customWidth="1"/>
    <col min="9472" max="9473" width="13.42578125" customWidth="1"/>
    <col min="9474" max="9474" width="11.42578125" customWidth="1"/>
    <col min="9475" max="9475" width="16.140625" customWidth="1"/>
    <col min="9476" max="9476" width="14.42578125" customWidth="1"/>
    <col min="9477" max="9477" width="9.5703125" customWidth="1"/>
    <col min="9478" max="9478" width="14.85546875" customWidth="1"/>
    <col min="9479" max="9479" width="14.5703125" customWidth="1"/>
    <col min="9480" max="9480" width="11.85546875" bestFit="1" customWidth="1"/>
    <col min="9481" max="9481" width="16.28515625" customWidth="1"/>
    <col min="9482" max="9482" width="14" customWidth="1"/>
    <col min="9483" max="9483" width="10.7109375" customWidth="1"/>
    <col min="9484" max="9484" width="13.140625" customWidth="1"/>
    <col min="9485" max="9485" width="13.7109375" customWidth="1"/>
    <col min="9486" max="9486" width="12.42578125" customWidth="1"/>
    <col min="9487" max="9487" width="15.5703125" customWidth="1"/>
    <col min="9488" max="9488" width="15" customWidth="1"/>
    <col min="9490" max="9490" width="14.28515625" customWidth="1"/>
    <col min="9491" max="9491" width="14.5703125" customWidth="1"/>
    <col min="9492" max="9492" width="16.140625" customWidth="1"/>
    <col min="9702" max="9703" width="3.140625" customWidth="1"/>
    <col min="9704" max="9704" width="23.5703125" customWidth="1"/>
    <col min="9705" max="9705" width="14" customWidth="1"/>
    <col min="9706" max="9706" width="10.85546875" customWidth="1"/>
    <col min="9707" max="9707" width="17.5703125" customWidth="1"/>
    <col min="9708" max="9708" width="14" customWidth="1"/>
    <col min="9709" max="9709" width="8.140625" customWidth="1"/>
    <col min="9710" max="9710" width="13.7109375" customWidth="1"/>
    <col min="9711" max="9711" width="13.42578125" customWidth="1"/>
    <col min="9712" max="9712" width="10.5703125" customWidth="1"/>
    <col min="9713" max="9713" width="15.42578125" customWidth="1"/>
    <col min="9714" max="9714" width="14" customWidth="1"/>
    <col min="9715" max="9715" width="13.140625" customWidth="1"/>
    <col min="9716" max="9716" width="15.28515625" customWidth="1"/>
    <col min="9717" max="9717" width="14.140625" customWidth="1"/>
    <col min="9718" max="9718" width="11.140625" customWidth="1"/>
    <col min="9719" max="9719" width="17.28515625" bestFit="1" customWidth="1"/>
    <col min="9720" max="9720" width="15.7109375" bestFit="1" customWidth="1"/>
    <col min="9721" max="9721" width="7.85546875" customWidth="1"/>
    <col min="9722" max="9722" width="14.42578125" bestFit="1" customWidth="1"/>
    <col min="9723" max="9723" width="14" customWidth="1"/>
    <col min="9724" max="9724" width="10.7109375" customWidth="1"/>
    <col min="9725" max="9725" width="15.7109375" customWidth="1"/>
    <col min="9726" max="9726" width="15.140625" customWidth="1"/>
    <col min="9727" max="9727" width="8.140625" customWidth="1"/>
    <col min="9728" max="9729" width="13.42578125" customWidth="1"/>
    <col min="9730" max="9730" width="11.42578125" customWidth="1"/>
    <col min="9731" max="9731" width="16.140625" customWidth="1"/>
    <col min="9732" max="9732" width="14.42578125" customWidth="1"/>
    <col min="9733" max="9733" width="9.5703125" customWidth="1"/>
    <col min="9734" max="9734" width="14.85546875" customWidth="1"/>
    <col min="9735" max="9735" width="14.5703125" customWidth="1"/>
    <col min="9736" max="9736" width="11.85546875" bestFit="1" customWidth="1"/>
    <col min="9737" max="9737" width="16.28515625" customWidth="1"/>
    <col min="9738" max="9738" width="14" customWidth="1"/>
    <col min="9739" max="9739" width="10.7109375" customWidth="1"/>
    <col min="9740" max="9740" width="13.140625" customWidth="1"/>
    <col min="9741" max="9741" width="13.7109375" customWidth="1"/>
    <col min="9742" max="9742" width="12.42578125" customWidth="1"/>
    <col min="9743" max="9743" width="15.5703125" customWidth="1"/>
    <col min="9744" max="9744" width="15" customWidth="1"/>
    <col min="9746" max="9746" width="14.28515625" customWidth="1"/>
    <col min="9747" max="9747" width="14.5703125" customWidth="1"/>
    <col min="9748" max="9748" width="16.140625" customWidth="1"/>
    <col min="9958" max="9959" width="3.140625" customWidth="1"/>
    <col min="9960" max="9960" width="23.5703125" customWidth="1"/>
    <col min="9961" max="9961" width="14" customWidth="1"/>
    <col min="9962" max="9962" width="10.85546875" customWidth="1"/>
    <col min="9963" max="9963" width="17.5703125" customWidth="1"/>
    <col min="9964" max="9964" width="14" customWidth="1"/>
    <col min="9965" max="9965" width="8.140625" customWidth="1"/>
    <col min="9966" max="9966" width="13.7109375" customWidth="1"/>
    <col min="9967" max="9967" width="13.42578125" customWidth="1"/>
    <col min="9968" max="9968" width="10.5703125" customWidth="1"/>
    <col min="9969" max="9969" width="15.42578125" customWidth="1"/>
    <col min="9970" max="9970" width="14" customWidth="1"/>
    <col min="9971" max="9971" width="13.140625" customWidth="1"/>
    <col min="9972" max="9972" width="15.28515625" customWidth="1"/>
    <col min="9973" max="9973" width="14.140625" customWidth="1"/>
    <col min="9974" max="9974" width="11.140625" customWidth="1"/>
    <col min="9975" max="9975" width="17.28515625" bestFit="1" customWidth="1"/>
    <col min="9976" max="9976" width="15.7109375" bestFit="1" customWidth="1"/>
    <col min="9977" max="9977" width="7.85546875" customWidth="1"/>
    <col min="9978" max="9978" width="14.42578125" bestFit="1" customWidth="1"/>
    <col min="9979" max="9979" width="14" customWidth="1"/>
    <col min="9980" max="9980" width="10.7109375" customWidth="1"/>
    <col min="9981" max="9981" width="15.7109375" customWidth="1"/>
    <col min="9982" max="9982" width="15.140625" customWidth="1"/>
    <col min="9983" max="9983" width="8.140625" customWidth="1"/>
    <col min="9984" max="9985" width="13.42578125" customWidth="1"/>
    <col min="9986" max="9986" width="11.42578125" customWidth="1"/>
    <col min="9987" max="9987" width="16.140625" customWidth="1"/>
    <col min="9988" max="9988" width="14.42578125" customWidth="1"/>
    <col min="9989" max="9989" width="9.5703125" customWidth="1"/>
    <col min="9990" max="9990" width="14.85546875" customWidth="1"/>
    <col min="9991" max="9991" width="14.5703125" customWidth="1"/>
    <col min="9992" max="9992" width="11.85546875" bestFit="1" customWidth="1"/>
    <col min="9993" max="9993" width="16.28515625" customWidth="1"/>
    <col min="9994" max="9994" width="14" customWidth="1"/>
    <col min="9995" max="9995" width="10.7109375" customWidth="1"/>
    <col min="9996" max="9996" width="13.140625" customWidth="1"/>
    <col min="9997" max="9997" width="13.7109375" customWidth="1"/>
    <col min="9998" max="9998" width="12.42578125" customWidth="1"/>
    <col min="9999" max="9999" width="15.5703125" customWidth="1"/>
    <col min="10000" max="10000" width="15" customWidth="1"/>
    <col min="10002" max="10002" width="14.28515625" customWidth="1"/>
    <col min="10003" max="10003" width="14.5703125" customWidth="1"/>
    <col min="10004" max="10004" width="16.140625" customWidth="1"/>
    <col min="10214" max="10215" width="3.140625" customWidth="1"/>
    <col min="10216" max="10216" width="23.5703125" customWidth="1"/>
    <col min="10217" max="10217" width="14" customWidth="1"/>
    <col min="10218" max="10218" width="10.85546875" customWidth="1"/>
    <col min="10219" max="10219" width="17.5703125" customWidth="1"/>
    <col min="10220" max="10220" width="14" customWidth="1"/>
    <col min="10221" max="10221" width="8.140625" customWidth="1"/>
    <col min="10222" max="10222" width="13.7109375" customWidth="1"/>
    <col min="10223" max="10223" width="13.42578125" customWidth="1"/>
    <col min="10224" max="10224" width="10.5703125" customWidth="1"/>
    <col min="10225" max="10225" width="15.42578125" customWidth="1"/>
    <col min="10226" max="10226" width="14" customWidth="1"/>
    <col min="10227" max="10227" width="13.140625" customWidth="1"/>
    <col min="10228" max="10228" width="15.28515625" customWidth="1"/>
    <col min="10229" max="10229" width="14.140625" customWidth="1"/>
    <col min="10230" max="10230" width="11.140625" customWidth="1"/>
    <col min="10231" max="10231" width="17.28515625" bestFit="1" customWidth="1"/>
    <col min="10232" max="10232" width="15.7109375" bestFit="1" customWidth="1"/>
    <col min="10233" max="10233" width="7.85546875" customWidth="1"/>
    <col min="10234" max="10234" width="14.42578125" bestFit="1" customWidth="1"/>
    <col min="10235" max="10235" width="14" customWidth="1"/>
    <col min="10236" max="10236" width="10.7109375" customWidth="1"/>
    <col min="10237" max="10237" width="15.7109375" customWidth="1"/>
    <col min="10238" max="10238" width="15.140625" customWidth="1"/>
    <col min="10239" max="10239" width="8.140625" customWidth="1"/>
    <col min="10240" max="10241" width="13.42578125" customWidth="1"/>
    <col min="10242" max="10242" width="11.42578125" customWidth="1"/>
    <col min="10243" max="10243" width="16.140625" customWidth="1"/>
    <col min="10244" max="10244" width="14.42578125" customWidth="1"/>
    <col min="10245" max="10245" width="9.5703125" customWidth="1"/>
    <col min="10246" max="10246" width="14.85546875" customWidth="1"/>
    <col min="10247" max="10247" width="14.5703125" customWidth="1"/>
    <col min="10248" max="10248" width="11.85546875" bestFit="1" customWidth="1"/>
    <col min="10249" max="10249" width="16.28515625" customWidth="1"/>
    <col min="10250" max="10250" width="14" customWidth="1"/>
    <col min="10251" max="10251" width="10.7109375" customWidth="1"/>
    <col min="10252" max="10252" width="13.140625" customWidth="1"/>
    <col min="10253" max="10253" width="13.7109375" customWidth="1"/>
    <col min="10254" max="10254" width="12.42578125" customWidth="1"/>
    <col min="10255" max="10255" width="15.5703125" customWidth="1"/>
    <col min="10256" max="10256" width="15" customWidth="1"/>
    <col min="10258" max="10258" width="14.28515625" customWidth="1"/>
    <col min="10259" max="10259" width="14.5703125" customWidth="1"/>
    <col min="10260" max="10260" width="16.140625" customWidth="1"/>
    <col min="10470" max="10471" width="3.140625" customWidth="1"/>
    <col min="10472" max="10472" width="23.5703125" customWidth="1"/>
    <col min="10473" max="10473" width="14" customWidth="1"/>
    <col min="10474" max="10474" width="10.85546875" customWidth="1"/>
    <col min="10475" max="10475" width="17.5703125" customWidth="1"/>
    <col min="10476" max="10476" width="14" customWidth="1"/>
    <col min="10477" max="10477" width="8.140625" customWidth="1"/>
    <col min="10478" max="10478" width="13.7109375" customWidth="1"/>
    <col min="10479" max="10479" width="13.42578125" customWidth="1"/>
    <col min="10480" max="10480" width="10.5703125" customWidth="1"/>
    <col min="10481" max="10481" width="15.42578125" customWidth="1"/>
    <col min="10482" max="10482" width="14" customWidth="1"/>
    <col min="10483" max="10483" width="13.140625" customWidth="1"/>
    <col min="10484" max="10484" width="15.28515625" customWidth="1"/>
    <col min="10485" max="10485" width="14.140625" customWidth="1"/>
    <col min="10486" max="10486" width="11.140625" customWidth="1"/>
    <col min="10487" max="10487" width="17.28515625" bestFit="1" customWidth="1"/>
    <col min="10488" max="10488" width="15.7109375" bestFit="1" customWidth="1"/>
    <col min="10489" max="10489" width="7.85546875" customWidth="1"/>
    <col min="10490" max="10490" width="14.42578125" bestFit="1" customWidth="1"/>
    <col min="10491" max="10491" width="14" customWidth="1"/>
    <col min="10492" max="10492" width="10.7109375" customWidth="1"/>
    <col min="10493" max="10493" width="15.7109375" customWidth="1"/>
    <col min="10494" max="10494" width="15.140625" customWidth="1"/>
    <col min="10495" max="10495" width="8.140625" customWidth="1"/>
    <col min="10496" max="10497" width="13.42578125" customWidth="1"/>
    <col min="10498" max="10498" width="11.42578125" customWidth="1"/>
    <col min="10499" max="10499" width="16.140625" customWidth="1"/>
    <col min="10500" max="10500" width="14.42578125" customWidth="1"/>
    <col min="10501" max="10501" width="9.5703125" customWidth="1"/>
    <col min="10502" max="10502" width="14.85546875" customWidth="1"/>
    <col min="10503" max="10503" width="14.5703125" customWidth="1"/>
    <col min="10504" max="10504" width="11.85546875" bestFit="1" customWidth="1"/>
    <col min="10505" max="10505" width="16.28515625" customWidth="1"/>
    <col min="10506" max="10506" width="14" customWidth="1"/>
    <col min="10507" max="10507" width="10.7109375" customWidth="1"/>
    <col min="10508" max="10508" width="13.140625" customWidth="1"/>
    <col min="10509" max="10509" width="13.7109375" customWidth="1"/>
    <col min="10510" max="10510" width="12.42578125" customWidth="1"/>
    <col min="10511" max="10511" width="15.5703125" customWidth="1"/>
    <col min="10512" max="10512" width="15" customWidth="1"/>
    <col min="10514" max="10514" width="14.28515625" customWidth="1"/>
    <col min="10515" max="10515" width="14.5703125" customWidth="1"/>
    <col min="10516" max="10516" width="16.140625" customWidth="1"/>
    <col min="10726" max="10727" width="3.140625" customWidth="1"/>
    <col min="10728" max="10728" width="23.5703125" customWidth="1"/>
    <col min="10729" max="10729" width="14" customWidth="1"/>
    <col min="10730" max="10730" width="10.85546875" customWidth="1"/>
    <col min="10731" max="10731" width="17.5703125" customWidth="1"/>
    <col min="10732" max="10732" width="14" customWidth="1"/>
    <col min="10733" max="10733" width="8.140625" customWidth="1"/>
    <col min="10734" max="10734" width="13.7109375" customWidth="1"/>
    <col min="10735" max="10735" width="13.42578125" customWidth="1"/>
    <col min="10736" max="10736" width="10.5703125" customWidth="1"/>
    <col min="10737" max="10737" width="15.42578125" customWidth="1"/>
    <col min="10738" max="10738" width="14" customWidth="1"/>
    <col min="10739" max="10739" width="13.140625" customWidth="1"/>
    <col min="10740" max="10740" width="15.28515625" customWidth="1"/>
    <col min="10741" max="10741" width="14.140625" customWidth="1"/>
    <col min="10742" max="10742" width="11.140625" customWidth="1"/>
    <col min="10743" max="10743" width="17.28515625" bestFit="1" customWidth="1"/>
    <col min="10744" max="10744" width="15.7109375" bestFit="1" customWidth="1"/>
    <col min="10745" max="10745" width="7.85546875" customWidth="1"/>
    <col min="10746" max="10746" width="14.42578125" bestFit="1" customWidth="1"/>
    <col min="10747" max="10747" width="14" customWidth="1"/>
    <col min="10748" max="10748" width="10.7109375" customWidth="1"/>
    <col min="10749" max="10749" width="15.7109375" customWidth="1"/>
    <col min="10750" max="10750" width="15.140625" customWidth="1"/>
    <col min="10751" max="10751" width="8.140625" customWidth="1"/>
    <col min="10752" max="10753" width="13.42578125" customWidth="1"/>
    <col min="10754" max="10754" width="11.42578125" customWidth="1"/>
    <col min="10755" max="10755" width="16.140625" customWidth="1"/>
    <col min="10756" max="10756" width="14.42578125" customWidth="1"/>
    <col min="10757" max="10757" width="9.5703125" customWidth="1"/>
    <col min="10758" max="10758" width="14.85546875" customWidth="1"/>
    <col min="10759" max="10759" width="14.5703125" customWidth="1"/>
    <col min="10760" max="10760" width="11.85546875" bestFit="1" customWidth="1"/>
    <col min="10761" max="10761" width="16.28515625" customWidth="1"/>
    <col min="10762" max="10762" width="14" customWidth="1"/>
    <col min="10763" max="10763" width="10.7109375" customWidth="1"/>
    <col min="10764" max="10764" width="13.140625" customWidth="1"/>
    <col min="10765" max="10765" width="13.7109375" customWidth="1"/>
    <col min="10766" max="10766" width="12.42578125" customWidth="1"/>
    <col min="10767" max="10767" width="15.5703125" customWidth="1"/>
    <col min="10768" max="10768" width="15" customWidth="1"/>
    <col min="10770" max="10770" width="14.28515625" customWidth="1"/>
    <col min="10771" max="10771" width="14.5703125" customWidth="1"/>
    <col min="10772" max="10772" width="16.140625" customWidth="1"/>
    <col min="10982" max="10983" width="3.140625" customWidth="1"/>
    <col min="10984" max="10984" width="23.5703125" customWidth="1"/>
    <col min="10985" max="10985" width="14" customWidth="1"/>
    <col min="10986" max="10986" width="10.85546875" customWidth="1"/>
    <col min="10987" max="10987" width="17.5703125" customWidth="1"/>
    <col min="10988" max="10988" width="14" customWidth="1"/>
    <col min="10989" max="10989" width="8.140625" customWidth="1"/>
    <col min="10990" max="10990" width="13.7109375" customWidth="1"/>
    <col min="10991" max="10991" width="13.42578125" customWidth="1"/>
    <col min="10992" max="10992" width="10.5703125" customWidth="1"/>
    <col min="10993" max="10993" width="15.42578125" customWidth="1"/>
    <col min="10994" max="10994" width="14" customWidth="1"/>
    <col min="10995" max="10995" width="13.140625" customWidth="1"/>
    <col min="10996" max="10996" width="15.28515625" customWidth="1"/>
    <col min="10997" max="10997" width="14.140625" customWidth="1"/>
    <col min="10998" max="10998" width="11.140625" customWidth="1"/>
    <col min="10999" max="10999" width="17.28515625" bestFit="1" customWidth="1"/>
    <col min="11000" max="11000" width="15.7109375" bestFit="1" customWidth="1"/>
    <col min="11001" max="11001" width="7.85546875" customWidth="1"/>
    <col min="11002" max="11002" width="14.42578125" bestFit="1" customWidth="1"/>
    <col min="11003" max="11003" width="14" customWidth="1"/>
    <col min="11004" max="11004" width="10.7109375" customWidth="1"/>
    <col min="11005" max="11005" width="15.7109375" customWidth="1"/>
    <col min="11006" max="11006" width="15.140625" customWidth="1"/>
    <col min="11007" max="11007" width="8.140625" customWidth="1"/>
    <col min="11008" max="11009" width="13.42578125" customWidth="1"/>
    <col min="11010" max="11010" width="11.42578125" customWidth="1"/>
    <col min="11011" max="11011" width="16.140625" customWidth="1"/>
    <col min="11012" max="11012" width="14.42578125" customWidth="1"/>
    <col min="11013" max="11013" width="9.5703125" customWidth="1"/>
    <col min="11014" max="11014" width="14.85546875" customWidth="1"/>
    <col min="11015" max="11015" width="14.5703125" customWidth="1"/>
    <col min="11016" max="11016" width="11.85546875" bestFit="1" customWidth="1"/>
    <col min="11017" max="11017" width="16.28515625" customWidth="1"/>
    <col min="11018" max="11018" width="14" customWidth="1"/>
    <col min="11019" max="11019" width="10.7109375" customWidth="1"/>
    <col min="11020" max="11020" width="13.140625" customWidth="1"/>
    <col min="11021" max="11021" width="13.7109375" customWidth="1"/>
    <col min="11022" max="11022" width="12.42578125" customWidth="1"/>
    <col min="11023" max="11023" width="15.5703125" customWidth="1"/>
    <col min="11024" max="11024" width="15" customWidth="1"/>
    <col min="11026" max="11026" width="14.28515625" customWidth="1"/>
    <col min="11027" max="11027" width="14.5703125" customWidth="1"/>
    <col min="11028" max="11028" width="16.140625" customWidth="1"/>
    <col min="11238" max="11239" width="3.140625" customWidth="1"/>
    <col min="11240" max="11240" width="23.5703125" customWidth="1"/>
    <col min="11241" max="11241" width="14" customWidth="1"/>
    <col min="11242" max="11242" width="10.85546875" customWidth="1"/>
    <col min="11243" max="11243" width="17.5703125" customWidth="1"/>
    <col min="11244" max="11244" width="14" customWidth="1"/>
    <col min="11245" max="11245" width="8.140625" customWidth="1"/>
    <col min="11246" max="11246" width="13.7109375" customWidth="1"/>
    <col min="11247" max="11247" width="13.42578125" customWidth="1"/>
    <col min="11248" max="11248" width="10.5703125" customWidth="1"/>
    <col min="11249" max="11249" width="15.42578125" customWidth="1"/>
    <col min="11250" max="11250" width="14" customWidth="1"/>
    <col min="11251" max="11251" width="13.140625" customWidth="1"/>
    <col min="11252" max="11252" width="15.28515625" customWidth="1"/>
    <col min="11253" max="11253" width="14.140625" customWidth="1"/>
    <col min="11254" max="11254" width="11.140625" customWidth="1"/>
    <col min="11255" max="11255" width="17.28515625" bestFit="1" customWidth="1"/>
    <col min="11256" max="11256" width="15.7109375" bestFit="1" customWidth="1"/>
    <col min="11257" max="11257" width="7.85546875" customWidth="1"/>
    <col min="11258" max="11258" width="14.42578125" bestFit="1" customWidth="1"/>
    <col min="11259" max="11259" width="14" customWidth="1"/>
    <col min="11260" max="11260" width="10.7109375" customWidth="1"/>
    <col min="11261" max="11261" width="15.7109375" customWidth="1"/>
    <col min="11262" max="11262" width="15.140625" customWidth="1"/>
    <col min="11263" max="11263" width="8.140625" customWidth="1"/>
    <col min="11264" max="11265" width="13.42578125" customWidth="1"/>
    <col min="11266" max="11266" width="11.42578125" customWidth="1"/>
    <col min="11267" max="11267" width="16.140625" customWidth="1"/>
    <col min="11268" max="11268" width="14.42578125" customWidth="1"/>
    <col min="11269" max="11269" width="9.5703125" customWidth="1"/>
    <col min="11270" max="11270" width="14.85546875" customWidth="1"/>
    <col min="11271" max="11271" width="14.5703125" customWidth="1"/>
    <col min="11272" max="11272" width="11.85546875" bestFit="1" customWidth="1"/>
    <col min="11273" max="11273" width="16.28515625" customWidth="1"/>
    <col min="11274" max="11274" width="14" customWidth="1"/>
    <col min="11275" max="11275" width="10.7109375" customWidth="1"/>
    <col min="11276" max="11276" width="13.140625" customWidth="1"/>
    <col min="11277" max="11277" width="13.7109375" customWidth="1"/>
    <col min="11278" max="11278" width="12.42578125" customWidth="1"/>
    <col min="11279" max="11279" width="15.5703125" customWidth="1"/>
    <col min="11280" max="11280" width="15" customWidth="1"/>
    <col min="11282" max="11282" width="14.28515625" customWidth="1"/>
    <col min="11283" max="11283" width="14.5703125" customWidth="1"/>
    <col min="11284" max="11284" width="16.140625" customWidth="1"/>
    <col min="11494" max="11495" width="3.140625" customWidth="1"/>
    <col min="11496" max="11496" width="23.5703125" customWidth="1"/>
    <col min="11497" max="11497" width="14" customWidth="1"/>
    <col min="11498" max="11498" width="10.85546875" customWidth="1"/>
    <col min="11499" max="11499" width="17.5703125" customWidth="1"/>
    <col min="11500" max="11500" width="14" customWidth="1"/>
    <col min="11501" max="11501" width="8.140625" customWidth="1"/>
    <col min="11502" max="11502" width="13.7109375" customWidth="1"/>
    <col min="11503" max="11503" width="13.42578125" customWidth="1"/>
    <col min="11504" max="11504" width="10.5703125" customWidth="1"/>
    <col min="11505" max="11505" width="15.42578125" customWidth="1"/>
    <col min="11506" max="11506" width="14" customWidth="1"/>
    <col min="11507" max="11507" width="13.140625" customWidth="1"/>
    <col min="11508" max="11508" width="15.28515625" customWidth="1"/>
    <col min="11509" max="11509" width="14.140625" customWidth="1"/>
    <col min="11510" max="11510" width="11.140625" customWidth="1"/>
    <col min="11511" max="11511" width="17.28515625" bestFit="1" customWidth="1"/>
    <col min="11512" max="11512" width="15.7109375" bestFit="1" customWidth="1"/>
    <col min="11513" max="11513" width="7.85546875" customWidth="1"/>
    <col min="11514" max="11514" width="14.42578125" bestFit="1" customWidth="1"/>
    <col min="11515" max="11515" width="14" customWidth="1"/>
    <col min="11516" max="11516" width="10.7109375" customWidth="1"/>
    <col min="11517" max="11517" width="15.7109375" customWidth="1"/>
    <col min="11518" max="11518" width="15.140625" customWidth="1"/>
    <col min="11519" max="11519" width="8.140625" customWidth="1"/>
    <col min="11520" max="11521" width="13.42578125" customWidth="1"/>
    <col min="11522" max="11522" width="11.42578125" customWidth="1"/>
    <col min="11523" max="11523" width="16.140625" customWidth="1"/>
    <col min="11524" max="11524" width="14.42578125" customWidth="1"/>
    <col min="11525" max="11525" width="9.5703125" customWidth="1"/>
    <col min="11526" max="11526" width="14.85546875" customWidth="1"/>
    <col min="11527" max="11527" width="14.5703125" customWidth="1"/>
    <col min="11528" max="11528" width="11.85546875" bestFit="1" customWidth="1"/>
    <col min="11529" max="11529" width="16.28515625" customWidth="1"/>
    <col min="11530" max="11530" width="14" customWidth="1"/>
    <col min="11531" max="11531" width="10.7109375" customWidth="1"/>
    <col min="11532" max="11532" width="13.140625" customWidth="1"/>
    <col min="11533" max="11533" width="13.7109375" customWidth="1"/>
    <col min="11534" max="11534" width="12.42578125" customWidth="1"/>
    <col min="11535" max="11535" width="15.5703125" customWidth="1"/>
    <col min="11536" max="11536" width="15" customWidth="1"/>
    <col min="11538" max="11538" width="14.28515625" customWidth="1"/>
    <col min="11539" max="11539" width="14.5703125" customWidth="1"/>
    <col min="11540" max="11540" width="16.140625" customWidth="1"/>
    <col min="11750" max="11751" width="3.140625" customWidth="1"/>
    <col min="11752" max="11752" width="23.5703125" customWidth="1"/>
    <col min="11753" max="11753" width="14" customWidth="1"/>
    <col min="11754" max="11754" width="10.85546875" customWidth="1"/>
    <col min="11755" max="11755" width="17.5703125" customWidth="1"/>
    <col min="11756" max="11756" width="14" customWidth="1"/>
    <col min="11757" max="11757" width="8.140625" customWidth="1"/>
    <col min="11758" max="11758" width="13.7109375" customWidth="1"/>
    <col min="11759" max="11759" width="13.42578125" customWidth="1"/>
    <col min="11760" max="11760" width="10.5703125" customWidth="1"/>
    <col min="11761" max="11761" width="15.42578125" customWidth="1"/>
    <col min="11762" max="11762" width="14" customWidth="1"/>
    <col min="11763" max="11763" width="13.140625" customWidth="1"/>
    <col min="11764" max="11764" width="15.28515625" customWidth="1"/>
    <col min="11765" max="11765" width="14.140625" customWidth="1"/>
    <col min="11766" max="11766" width="11.140625" customWidth="1"/>
    <col min="11767" max="11767" width="17.28515625" bestFit="1" customWidth="1"/>
    <col min="11768" max="11768" width="15.7109375" bestFit="1" customWidth="1"/>
    <col min="11769" max="11769" width="7.85546875" customWidth="1"/>
    <col min="11770" max="11770" width="14.42578125" bestFit="1" customWidth="1"/>
    <col min="11771" max="11771" width="14" customWidth="1"/>
    <col min="11772" max="11772" width="10.7109375" customWidth="1"/>
    <col min="11773" max="11773" width="15.7109375" customWidth="1"/>
    <col min="11774" max="11774" width="15.140625" customWidth="1"/>
    <col min="11775" max="11775" width="8.140625" customWidth="1"/>
    <col min="11776" max="11777" width="13.42578125" customWidth="1"/>
    <col min="11778" max="11778" width="11.42578125" customWidth="1"/>
    <col min="11779" max="11779" width="16.140625" customWidth="1"/>
    <col min="11780" max="11780" width="14.42578125" customWidth="1"/>
    <col min="11781" max="11781" width="9.5703125" customWidth="1"/>
    <col min="11782" max="11782" width="14.85546875" customWidth="1"/>
    <col min="11783" max="11783" width="14.5703125" customWidth="1"/>
    <col min="11784" max="11784" width="11.85546875" bestFit="1" customWidth="1"/>
    <col min="11785" max="11785" width="16.28515625" customWidth="1"/>
    <col min="11786" max="11786" width="14" customWidth="1"/>
    <col min="11787" max="11787" width="10.7109375" customWidth="1"/>
    <col min="11788" max="11788" width="13.140625" customWidth="1"/>
    <col min="11789" max="11789" width="13.7109375" customWidth="1"/>
    <col min="11790" max="11790" width="12.42578125" customWidth="1"/>
    <col min="11791" max="11791" width="15.5703125" customWidth="1"/>
    <col min="11792" max="11792" width="15" customWidth="1"/>
    <col min="11794" max="11794" width="14.28515625" customWidth="1"/>
    <col min="11795" max="11795" width="14.5703125" customWidth="1"/>
    <col min="11796" max="11796" width="16.140625" customWidth="1"/>
    <col min="12006" max="12007" width="3.140625" customWidth="1"/>
    <col min="12008" max="12008" width="23.5703125" customWidth="1"/>
    <col min="12009" max="12009" width="14" customWidth="1"/>
    <col min="12010" max="12010" width="10.85546875" customWidth="1"/>
    <col min="12011" max="12011" width="17.5703125" customWidth="1"/>
    <col min="12012" max="12012" width="14" customWidth="1"/>
    <col min="12013" max="12013" width="8.140625" customWidth="1"/>
    <col min="12014" max="12014" width="13.7109375" customWidth="1"/>
    <col min="12015" max="12015" width="13.42578125" customWidth="1"/>
    <col min="12016" max="12016" width="10.5703125" customWidth="1"/>
    <col min="12017" max="12017" width="15.42578125" customWidth="1"/>
    <col min="12018" max="12018" width="14" customWidth="1"/>
    <col min="12019" max="12019" width="13.140625" customWidth="1"/>
    <col min="12020" max="12020" width="15.28515625" customWidth="1"/>
    <col min="12021" max="12021" width="14.140625" customWidth="1"/>
    <col min="12022" max="12022" width="11.140625" customWidth="1"/>
    <col min="12023" max="12023" width="17.28515625" bestFit="1" customWidth="1"/>
    <col min="12024" max="12024" width="15.7109375" bestFit="1" customWidth="1"/>
    <col min="12025" max="12025" width="7.85546875" customWidth="1"/>
    <col min="12026" max="12026" width="14.42578125" bestFit="1" customWidth="1"/>
    <col min="12027" max="12027" width="14" customWidth="1"/>
    <col min="12028" max="12028" width="10.7109375" customWidth="1"/>
    <col min="12029" max="12029" width="15.7109375" customWidth="1"/>
    <col min="12030" max="12030" width="15.140625" customWidth="1"/>
    <col min="12031" max="12031" width="8.140625" customWidth="1"/>
    <col min="12032" max="12033" width="13.42578125" customWidth="1"/>
    <col min="12034" max="12034" width="11.42578125" customWidth="1"/>
    <col min="12035" max="12035" width="16.140625" customWidth="1"/>
    <col min="12036" max="12036" width="14.42578125" customWidth="1"/>
    <col min="12037" max="12037" width="9.5703125" customWidth="1"/>
    <col min="12038" max="12038" width="14.85546875" customWidth="1"/>
    <col min="12039" max="12039" width="14.5703125" customWidth="1"/>
    <col min="12040" max="12040" width="11.85546875" bestFit="1" customWidth="1"/>
    <col min="12041" max="12041" width="16.28515625" customWidth="1"/>
    <col min="12042" max="12042" width="14" customWidth="1"/>
    <col min="12043" max="12043" width="10.7109375" customWidth="1"/>
    <col min="12044" max="12044" width="13.140625" customWidth="1"/>
    <col min="12045" max="12045" width="13.7109375" customWidth="1"/>
    <col min="12046" max="12046" width="12.42578125" customWidth="1"/>
    <col min="12047" max="12047" width="15.5703125" customWidth="1"/>
    <col min="12048" max="12048" width="15" customWidth="1"/>
    <col min="12050" max="12050" width="14.28515625" customWidth="1"/>
    <col min="12051" max="12051" width="14.5703125" customWidth="1"/>
    <col min="12052" max="12052" width="16.140625" customWidth="1"/>
    <col min="12262" max="12263" width="3.140625" customWidth="1"/>
    <col min="12264" max="12264" width="23.5703125" customWidth="1"/>
    <col min="12265" max="12265" width="14" customWidth="1"/>
    <col min="12266" max="12266" width="10.85546875" customWidth="1"/>
    <col min="12267" max="12267" width="17.5703125" customWidth="1"/>
    <col min="12268" max="12268" width="14" customWidth="1"/>
    <col min="12269" max="12269" width="8.140625" customWidth="1"/>
    <col min="12270" max="12270" width="13.7109375" customWidth="1"/>
    <col min="12271" max="12271" width="13.42578125" customWidth="1"/>
    <col min="12272" max="12272" width="10.5703125" customWidth="1"/>
    <col min="12273" max="12273" width="15.42578125" customWidth="1"/>
    <col min="12274" max="12274" width="14" customWidth="1"/>
    <col min="12275" max="12275" width="13.140625" customWidth="1"/>
    <col min="12276" max="12276" width="15.28515625" customWidth="1"/>
    <col min="12277" max="12277" width="14.140625" customWidth="1"/>
    <col min="12278" max="12278" width="11.140625" customWidth="1"/>
    <col min="12279" max="12279" width="17.28515625" bestFit="1" customWidth="1"/>
    <col min="12280" max="12280" width="15.7109375" bestFit="1" customWidth="1"/>
    <col min="12281" max="12281" width="7.85546875" customWidth="1"/>
    <col min="12282" max="12282" width="14.42578125" bestFit="1" customWidth="1"/>
    <col min="12283" max="12283" width="14" customWidth="1"/>
    <col min="12284" max="12284" width="10.7109375" customWidth="1"/>
    <col min="12285" max="12285" width="15.7109375" customWidth="1"/>
    <col min="12286" max="12286" width="15.140625" customWidth="1"/>
    <col min="12287" max="12287" width="8.140625" customWidth="1"/>
    <col min="12288" max="12289" width="13.42578125" customWidth="1"/>
    <col min="12290" max="12290" width="11.42578125" customWidth="1"/>
    <col min="12291" max="12291" width="16.140625" customWidth="1"/>
    <col min="12292" max="12292" width="14.42578125" customWidth="1"/>
    <col min="12293" max="12293" width="9.5703125" customWidth="1"/>
    <col min="12294" max="12294" width="14.85546875" customWidth="1"/>
    <col min="12295" max="12295" width="14.5703125" customWidth="1"/>
    <col min="12296" max="12296" width="11.85546875" bestFit="1" customWidth="1"/>
    <col min="12297" max="12297" width="16.28515625" customWidth="1"/>
    <col min="12298" max="12298" width="14" customWidth="1"/>
    <col min="12299" max="12299" width="10.7109375" customWidth="1"/>
    <col min="12300" max="12300" width="13.140625" customWidth="1"/>
    <col min="12301" max="12301" width="13.7109375" customWidth="1"/>
    <col min="12302" max="12302" width="12.42578125" customWidth="1"/>
    <col min="12303" max="12303" width="15.5703125" customWidth="1"/>
    <col min="12304" max="12304" width="15" customWidth="1"/>
    <col min="12306" max="12306" width="14.28515625" customWidth="1"/>
    <col min="12307" max="12307" width="14.5703125" customWidth="1"/>
    <col min="12308" max="12308" width="16.140625" customWidth="1"/>
    <col min="12518" max="12519" width="3.140625" customWidth="1"/>
    <col min="12520" max="12520" width="23.5703125" customWidth="1"/>
    <col min="12521" max="12521" width="14" customWidth="1"/>
    <col min="12522" max="12522" width="10.85546875" customWidth="1"/>
    <col min="12523" max="12523" width="17.5703125" customWidth="1"/>
    <col min="12524" max="12524" width="14" customWidth="1"/>
    <col min="12525" max="12525" width="8.140625" customWidth="1"/>
    <col min="12526" max="12526" width="13.7109375" customWidth="1"/>
    <col min="12527" max="12527" width="13.42578125" customWidth="1"/>
    <col min="12528" max="12528" width="10.5703125" customWidth="1"/>
    <col min="12529" max="12529" width="15.42578125" customWidth="1"/>
    <col min="12530" max="12530" width="14" customWidth="1"/>
    <col min="12531" max="12531" width="13.140625" customWidth="1"/>
    <col min="12532" max="12532" width="15.28515625" customWidth="1"/>
    <col min="12533" max="12533" width="14.140625" customWidth="1"/>
    <col min="12534" max="12534" width="11.140625" customWidth="1"/>
    <col min="12535" max="12535" width="17.28515625" bestFit="1" customWidth="1"/>
    <col min="12536" max="12536" width="15.7109375" bestFit="1" customWidth="1"/>
    <col min="12537" max="12537" width="7.85546875" customWidth="1"/>
    <col min="12538" max="12538" width="14.42578125" bestFit="1" customWidth="1"/>
    <col min="12539" max="12539" width="14" customWidth="1"/>
    <col min="12540" max="12540" width="10.7109375" customWidth="1"/>
    <col min="12541" max="12541" width="15.7109375" customWidth="1"/>
    <col min="12542" max="12542" width="15.140625" customWidth="1"/>
    <col min="12543" max="12543" width="8.140625" customWidth="1"/>
    <col min="12544" max="12545" width="13.42578125" customWidth="1"/>
    <col min="12546" max="12546" width="11.42578125" customWidth="1"/>
    <col min="12547" max="12547" width="16.140625" customWidth="1"/>
    <col min="12548" max="12548" width="14.42578125" customWidth="1"/>
    <col min="12549" max="12549" width="9.5703125" customWidth="1"/>
    <col min="12550" max="12550" width="14.85546875" customWidth="1"/>
    <col min="12551" max="12551" width="14.5703125" customWidth="1"/>
    <col min="12552" max="12552" width="11.85546875" bestFit="1" customWidth="1"/>
    <col min="12553" max="12553" width="16.28515625" customWidth="1"/>
    <col min="12554" max="12554" width="14" customWidth="1"/>
    <col min="12555" max="12555" width="10.7109375" customWidth="1"/>
    <col min="12556" max="12556" width="13.140625" customWidth="1"/>
    <col min="12557" max="12557" width="13.7109375" customWidth="1"/>
    <col min="12558" max="12558" width="12.42578125" customWidth="1"/>
    <col min="12559" max="12559" width="15.5703125" customWidth="1"/>
    <col min="12560" max="12560" width="15" customWidth="1"/>
    <col min="12562" max="12562" width="14.28515625" customWidth="1"/>
    <col min="12563" max="12563" width="14.5703125" customWidth="1"/>
    <col min="12564" max="12564" width="16.140625" customWidth="1"/>
    <col min="12774" max="12775" width="3.140625" customWidth="1"/>
    <col min="12776" max="12776" width="23.5703125" customWidth="1"/>
    <col min="12777" max="12777" width="14" customWidth="1"/>
    <col min="12778" max="12778" width="10.85546875" customWidth="1"/>
    <col min="12779" max="12779" width="17.5703125" customWidth="1"/>
    <col min="12780" max="12780" width="14" customWidth="1"/>
    <col min="12781" max="12781" width="8.140625" customWidth="1"/>
    <col min="12782" max="12782" width="13.7109375" customWidth="1"/>
    <col min="12783" max="12783" width="13.42578125" customWidth="1"/>
    <col min="12784" max="12784" width="10.5703125" customWidth="1"/>
    <col min="12785" max="12785" width="15.42578125" customWidth="1"/>
    <col min="12786" max="12786" width="14" customWidth="1"/>
    <col min="12787" max="12787" width="13.140625" customWidth="1"/>
    <col min="12788" max="12788" width="15.28515625" customWidth="1"/>
    <col min="12789" max="12789" width="14.140625" customWidth="1"/>
    <col min="12790" max="12790" width="11.140625" customWidth="1"/>
    <col min="12791" max="12791" width="17.28515625" bestFit="1" customWidth="1"/>
    <col min="12792" max="12792" width="15.7109375" bestFit="1" customWidth="1"/>
    <col min="12793" max="12793" width="7.85546875" customWidth="1"/>
    <col min="12794" max="12794" width="14.42578125" bestFit="1" customWidth="1"/>
    <col min="12795" max="12795" width="14" customWidth="1"/>
    <col min="12796" max="12796" width="10.7109375" customWidth="1"/>
    <col min="12797" max="12797" width="15.7109375" customWidth="1"/>
    <col min="12798" max="12798" width="15.140625" customWidth="1"/>
    <col min="12799" max="12799" width="8.140625" customWidth="1"/>
    <col min="12800" max="12801" width="13.42578125" customWidth="1"/>
    <col min="12802" max="12802" width="11.42578125" customWidth="1"/>
    <col min="12803" max="12803" width="16.140625" customWidth="1"/>
    <col min="12804" max="12804" width="14.42578125" customWidth="1"/>
    <col min="12805" max="12805" width="9.5703125" customWidth="1"/>
    <col min="12806" max="12806" width="14.85546875" customWidth="1"/>
    <col min="12807" max="12807" width="14.5703125" customWidth="1"/>
    <col min="12808" max="12808" width="11.85546875" bestFit="1" customWidth="1"/>
    <col min="12809" max="12809" width="16.28515625" customWidth="1"/>
    <col min="12810" max="12810" width="14" customWidth="1"/>
    <col min="12811" max="12811" width="10.7109375" customWidth="1"/>
    <col min="12812" max="12812" width="13.140625" customWidth="1"/>
    <col min="12813" max="12813" width="13.7109375" customWidth="1"/>
    <col min="12814" max="12814" width="12.42578125" customWidth="1"/>
    <col min="12815" max="12815" width="15.5703125" customWidth="1"/>
    <col min="12816" max="12816" width="15" customWidth="1"/>
    <col min="12818" max="12818" width="14.28515625" customWidth="1"/>
    <col min="12819" max="12819" width="14.5703125" customWidth="1"/>
    <col min="12820" max="12820" width="16.140625" customWidth="1"/>
    <col min="13030" max="13031" width="3.140625" customWidth="1"/>
    <col min="13032" max="13032" width="23.5703125" customWidth="1"/>
    <col min="13033" max="13033" width="14" customWidth="1"/>
    <col min="13034" max="13034" width="10.85546875" customWidth="1"/>
    <col min="13035" max="13035" width="17.5703125" customWidth="1"/>
    <col min="13036" max="13036" width="14" customWidth="1"/>
    <col min="13037" max="13037" width="8.140625" customWidth="1"/>
    <col min="13038" max="13038" width="13.7109375" customWidth="1"/>
    <col min="13039" max="13039" width="13.42578125" customWidth="1"/>
    <col min="13040" max="13040" width="10.5703125" customWidth="1"/>
    <col min="13041" max="13041" width="15.42578125" customWidth="1"/>
    <col min="13042" max="13042" width="14" customWidth="1"/>
    <col min="13043" max="13043" width="13.140625" customWidth="1"/>
    <col min="13044" max="13044" width="15.28515625" customWidth="1"/>
    <col min="13045" max="13045" width="14.140625" customWidth="1"/>
    <col min="13046" max="13046" width="11.140625" customWidth="1"/>
    <col min="13047" max="13047" width="17.28515625" bestFit="1" customWidth="1"/>
    <col min="13048" max="13048" width="15.7109375" bestFit="1" customWidth="1"/>
    <col min="13049" max="13049" width="7.85546875" customWidth="1"/>
    <col min="13050" max="13050" width="14.42578125" bestFit="1" customWidth="1"/>
    <col min="13051" max="13051" width="14" customWidth="1"/>
    <col min="13052" max="13052" width="10.7109375" customWidth="1"/>
    <col min="13053" max="13053" width="15.7109375" customWidth="1"/>
    <col min="13054" max="13054" width="15.140625" customWidth="1"/>
    <col min="13055" max="13055" width="8.140625" customWidth="1"/>
    <col min="13056" max="13057" width="13.42578125" customWidth="1"/>
    <col min="13058" max="13058" width="11.42578125" customWidth="1"/>
    <col min="13059" max="13059" width="16.140625" customWidth="1"/>
    <col min="13060" max="13060" width="14.42578125" customWidth="1"/>
    <col min="13061" max="13061" width="9.5703125" customWidth="1"/>
    <col min="13062" max="13062" width="14.85546875" customWidth="1"/>
    <col min="13063" max="13063" width="14.5703125" customWidth="1"/>
    <col min="13064" max="13064" width="11.85546875" bestFit="1" customWidth="1"/>
    <col min="13065" max="13065" width="16.28515625" customWidth="1"/>
    <col min="13066" max="13066" width="14" customWidth="1"/>
    <col min="13067" max="13067" width="10.7109375" customWidth="1"/>
    <col min="13068" max="13068" width="13.140625" customWidth="1"/>
    <col min="13069" max="13069" width="13.7109375" customWidth="1"/>
    <col min="13070" max="13070" width="12.42578125" customWidth="1"/>
    <col min="13071" max="13071" width="15.5703125" customWidth="1"/>
    <col min="13072" max="13072" width="15" customWidth="1"/>
    <col min="13074" max="13074" width="14.28515625" customWidth="1"/>
    <col min="13075" max="13075" width="14.5703125" customWidth="1"/>
    <col min="13076" max="13076" width="16.140625" customWidth="1"/>
    <col min="13286" max="13287" width="3.140625" customWidth="1"/>
    <col min="13288" max="13288" width="23.5703125" customWidth="1"/>
    <col min="13289" max="13289" width="14" customWidth="1"/>
    <col min="13290" max="13290" width="10.85546875" customWidth="1"/>
    <col min="13291" max="13291" width="17.5703125" customWidth="1"/>
    <col min="13292" max="13292" width="14" customWidth="1"/>
    <col min="13293" max="13293" width="8.140625" customWidth="1"/>
    <col min="13294" max="13294" width="13.7109375" customWidth="1"/>
    <col min="13295" max="13295" width="13.42578125" customWidth="1"/>
    <col min="13296" max="13296" width="10.5703125" customWidth="1"/>
    <col min="13297" max="13297" width="15.42578125" customWidth="1"/>
    <col min="13298" max="13298" width="14" customWidth="1"/>
    <col min="13299" max="13299" width="13.140625" customWidth="1"/>
    <col min="13300" max="13300" width="15.28515625" customWidth="1"/>
    <col min="13301" max="13301" width="14.140625" customWidth="1"/>
    <col min="13302" max="13302" width="11.140625" customWidth="1"/>
    <col min="13303" max="13303" width="17.28515625" bestFit="1" customWidth="1"/>
    <col min="13304" max="13304" width="15.7109375" bestFit="1" customWidth="1"/>
    <col min="13305" max="13305" width="7.85546875" customWidth="1"/>
    <col min="13306" max="13306" width="14.42578125" bestFit="1" customWidth="1"/>
    <col min="13307" max="13307" width="14" customWidth="1"/>
    <col min="13308" max="13308" width="10.7109375" customWidth="1"/>
    <col min="13309" max="13309" width="15.7109375" customWidth="1"/>
    <col min="13310" max="13310" width="15.140625" customWidth="1"/>
    <col min="13311" max="13311" width="8.140625" customWidth="1"/>
    <col min="13312" max="13313" width="13.42578125" customWidth="1"/>
    <col min="13314" max="13314" width="11.42578125" customWidth="1"/>
    <col min="13315" max="13315" width="16.140625" customWidth="1"/>
    <col min="13316" max="13316" width="14.42578125" customWidth="1"/>
    <col min="13317" max="13317" width="9.5703125" customWidth="1"/>
    <col min="13318" max="13318" width="14.85546875" customWidth="1"/>
    <col min="13319" max="13319" width="14.5703125" customWidth="1"/>
    <col min="13320" max="13320" width="11.85546875" bestFit="1" customWidth="1"/>
    <col min="13321" max="13321" width="16.28515625" customWidth="1"/>
    <col min="13322" max="13322" width="14" customWidth="1"/>
    <col min="13323" max="13323" width="10.7109375" customWidth="1"/>
    <col min="13324" max="13324" width="13.140625" customWidth="1"/>
    <col min="13325" max="13325" width="13.7109375" customWidth="1"/>
    <col min="13326" max="13326" width="12.42578125" customWidth="1"/>
    <col min="13327" max="13327" width="15.5703125" customWidth="1"/>
    <col min="13328" max="13328" width="15" customWidth="1"/>
    <col min="13330" max="13330" width="14.28515625" customWidth="1"/>
    <col min="13331" max="13331" width="14.5703125" customWidth="1"/>
    <col min="13332" max="13332" width="16.140625" customWidth="1"/>
    <col min="13542" max="13543" width="3.140625" customWidth="1"/>
    <col min="13544" max="13544" width="23.5703125" customWidth="1"/>
    <col min="13545" max="13545" width="14" customWidth="1"/>
    <col min="13546" max="13546" width="10.85546875" customWidth="1"/>
    <col min="13547" max="13547" width="17.5703125" customWidth="1"/>
    <col min="13548" max="13548" width="14" customWidth="1"/>
    <col min="13549" max="13549" width="8.140625" customWidth="1"/>
    <col min="13550" max="13550" width="13.7109375" customWidth="1"/>
    <col min="13551" max="13551" width="13.42578125" customWidth="1"/>
    <col min="13552" max="13552" width="10.5703125" customWidth="1"/>
    <col min="13553" max="13553" width="15.42578125" customWidth="1"/>
    <col min="13554" max="13554" width="14" customWidth="1"/>
    <col min="13555" max="13555" width="13.140625" customWidth="1"/>
    <col min="13556" max="13556" width="15.28515625" customWidth="1"/>
    <col min="13557" max="13557" width="14.140625" customWidth="1"/>
    <col min="13558" max="13558" width="11.140625" customWidth="1"/>
    <col min="13559" max="13559" width="17.28515625" bestFit="1" customWidth="1"/>
    <col min="13560" max="13560" width="15.7109375" bestFit="1" customWidth="1"/>
    <col min="13561" max="13561" width="7.85546875" customWidth="1"/>
    <col min="13562" max="13562" width="14.42578125" bestFit="1" customWidth="1"/>
    <col min="13563" max="13563" width="14" customWidth="1"/>
    <col min="13564" max="13564" width="10.7109375" customWidth="1"/>
    <col min="13565" max="13565" width="15.7109375" customWidth="1"/>
    <col min="13566" max="13566" width="15.140625" customWidth="1"/>
    <col min="13567" max="13567" width="8.140625" customWidth="1"/>
    <col min="13568" max="13569" width="13.42578125" customWidth="1"/>
    <col min="13570" max="13570" width="11.42578125" customWidth="1"/>
    <col min="13571" max="13571" width="16.140625" customWidth="1"/>
    <col min="13572" max="13572" width="14.42578125" customWidth="1"/>
    <col min="13573" max="13573" width="9.5703125" customWidth="1"/>
    <col min="13574" max="13574" width="14.85546875" customWidth="1"/>
    <col min="13575" max="13575" width="14.5703125" customWidth="1"/>
    <col min="13576" max="13576" width="11.85546875" bestFit="1" customWidth="1"/>
    <col min="13577" max="13577" width="16.28515625" customWidth="1"/>
    <col min="13578" max="13578" width="14" customWidth="1"/>
    <col min="13579" max="13579" width="10.7109375" customWidth="1"/>
    <col min="13580" max="13580" width="13.140625" customWidth="1"/>
    <col min="13581" max="13581" width="13.7109375" customWidth="1"/>
    <col min="13582" max="13582" width="12.42578125" customWidth="1"/>
    <col min="13583" max="13583" width="15.5703125" customWidth="1"/>
    <col min="13584" max="13584" width="15" customWidth="1"/>
    <col min="13586" max="13586" width="14.28515625" customWidth="1"/>
    <col min="13587" max="13587" width="14.5703125" customWidth="1"/>
    <col min="13588" max="13588" width="16.140625" customWidth="1"/>
    <col min="13798" max="13799" width="3.140625" customWidth="1"/>
    <col min="13800" max="13800" width="23.5703125" customWidth="1"/>
    <col min="13801" max="13801" width="14" customWidth="1"/>
    <col min="13802" max="13802" width="10.85546875" customWidth="1"/>
    <col min="13803" max="13803" width="17.5703125" customWidth="1"/>
    <col min="13804" max="13804" width="14" customWidth="1"/>
    <col min="13805" max="13805" width="8.140625" customWidth="1"/>
    <col min="13806" max="13806" width="13.7109375" customWidth="1"/>
    <col min="13807" max="13807" width="13.42578125" customWidth="1"/>
    <col min="13808" max="13808" width="10.5703125" customWidth="1"/>
    <col min="13809" max="13809" width="15.42578125" customWidth="1"/>
    <col min="13810" max="13810" width="14" customWidth="1"/>
    <col min="13811" max="13811" width="13.140625" customWidth="1"/>
    <col min="13812" max="13812" width="15.28515625" customWidth="1"/>
    <col min="13813" max="13813" width="14.140625" customWidth="1"/>
    <col min="13814" max="13814" width="11.140625" customWidth="1"/>
    <col min="13815" max="13815" width="17.28515625" bestFit="1" customWidth="1"/>
    <col min="13816" max="13816" width="15.7109375" bestFit="1" customWidth="1"/>
    <col min="13817" max="13817" width="7.85546875" customWidth="1"/>
    <col min="13818" max="13818" width="14.42578125" bestFit="1" customWidth="1"/>
    <col min="13819" max="13819" width="14" customWidth="1"/>
    <col min="13820" max="13820" width="10.7109375" customWidth="1"/>
    <col min="13821" max="13821" width="15.7109375" customWidth="1"/>
    <col min="13822" max="13822" width="15.140625" customWidth="1"/>
    <col min="13823" max="13823" width="8.140625" customWidth="1"/>
    <col min="13824" max="13825" width="13.42578125" customWidth="1"/>
    <col min="13826" max="13826" width="11.42578125" customWidth="1"/>
    <col min="13827" max="13827" width="16.140625" customWidth="1"/>
    <col min="13828" max="13828" width="14.42578125" customWidth="1"/>
    <col min="13829" max="13829" width="9.5703125" customWidth="1"/>
    <col min="13830" max="13830" width="14.85546875" customWidth="1"/>
    <col min="13831" max="13831" width="14.5703125" customWidth="1"/>
    <col min="13832" max="13832" width="11.85546875" bestFit="1" customWidth="1"/>
    <col min="13833" max="13833" width="16.28515625" customWidth="1"/>
    <col min="13834" max="13834" width="14" customWidth="1"/>
    <col min="13835" max="13835" width="10.7109375" customWidth="1"/>
    <col min="13836" max="13836" width="13.140625" customWidth="1"/>
    <col min="13837" max="13837" width="13.7109375" customWidth="1"/>
    <col min="13838" max="13838" width="12.42578125" customWidth="1"/>
    <col min="13839" max="13839" width="15.5703125" customWidth="1"/>
    <col min="13840" max="13840" width="15" customWidth="1"/>
    <col min="13842" max="13842" width="14.28515625" customWidth="1"/>
    <col min="13843" max="13843" width="14.5703125" customWidth="1"/>
    <col min="13844" max="13844" width="16.140625" customWidth="1"/>
    <col min="14054" max="14055" width="3.140625" customWidth="1"/>
    <col min="14056" max="14056" width="23.5703125" customWidth="1"/>
    <col min="14057" max="14057" width="14" customWidth="1"/>
    <col min="14058" max="14058" width="10.85546875" customWidth="1"/>
    <col min="14059" max="14059" width="17.5703125" customWidth="1"/>
    <col min="14060" max="14060" width="14" customWidth="1"/>
    <col min="14061" max="14061" width="8.140625" customWidth="1"/>
    <col min="14062" max="14062" width="13.7109375" customWidth="1"/>
    <col min="14063" max="14063" width="13.42578125" customWidth="1"/>
    <col min="14064" max="14064" width="10.5703125" customWidth="1"/>
    <col min="14065" max="14065" width="15.42578125" customWidth="1"/>
    <col min="14066" max="14066" width="14" customWidth="1"/>
    <col min="14067" max="14067" width="13.140625" customWidth="1"/>
    <col min="14068" max="14068" width="15.28515625" customWidth="1"/>
    <col min="14069" max="14069" width="14.140625" customWidth="1"/>
    <col min="14070" max="14070" width="11.140625" customWidth="1"/>
    <col min="14071" max="14071" width="17.28515625" bestFit="1" customWidth="1"/>
    <col min="14072" max="14072" width="15.7109375" bestFit="1" customWidth="1"/>
    <col min="14073" max="14073" width="7.85546875" customWidth="1"/>
    <col min="14074" max="14074" width="14.42578125" bestFit="1" customWidth="1"/>
    <col min="14075" max="14075" width="14" customWidth="1"/>
    <col min="14076" max="14076" width="10.7109375" customWidth="1"/>
    <col min="14077" max="14077" width="15.7109375" customWidth="1"/>
    <col min="14078" max="14078" width="15.140625" customWidth="1"/>
    <col min="14079" max="14079" width="8.140625" customWidth="1"/>
    <col min="14080" max="14081" width="13.42578125" customWidth="1"/>
    <col min="14082" max="14082" width="11.42578125" customWidth="1"/>
    <col min="14083" max="14083" width="16.140625" customWidth="1"/>
    <col min="14084" max="14084" width="14.42578125" customWidth="1"/>
    <col min="14085" max="14085" width="9.5703125" customWidth="1"/>
    <col min="14086" max="14086" width="14.85546875" customWidth="1"/>
    <col min="14087" max="14087" width="14.5703125" customWidth="1"/>
    <col min="14088" max="14088" width="11.85546875" bestFit="1" customWidth="1"/>
    <col min="14089" max="14089" width="16.28515625" customWidth="1"/>
    <col min="14090" max="14090" width="14" customWidth="1"/>
    <col min="14091" max="14091" width="10.7109375" customWidth="1"/>
    <col min="14092" max="14092" width="13.140625" customWidth="1"/>
    <col min="14093" max="14093" width="13.7109375" customWidth="1"/>
    <col min="14094" max="14094" width="12.42578125" customWidth="1"/>
    <col min="14095" max="14095" width="15.5703125" customWidth="1"/>
    <col min="14096" max="14096" width="15" customWidth="1"/>
    <col min="14098" max="14098" width="14.28515625" customWidth="1"/>
    <col min="14099" max="14099" width="14.5703125" customWidth="1"/>
    <col min="14100" max="14100" width="16.140625" customWidth="1"/>
    <col min="14310" max="14311" width="3.140625" customWidth="1"/>
    <col min="14312" max="14312" width="23.5703125" customWidth="1"/>
    <col min="14313" max="14313" width="14" customWidth="1"/>
    <col min="14314" max="14314" width="10.85546875" customWidth="1"/>
    <col min="14315" max="14315" width="17.5703125" customWidth="1"/>
    <col min="14316" max="14316" width="14" customWidth="1"/>
    <col min="14317" max="14317" width="8.140625" customWidth="1"/>
    <col min="14318" max="14318" width="13.7109375" customWidth="1"/>
    <col min="14319" max="14319" width="13.42578125" customWidth="1"/>
    <col min="14320" max="14320" width="10.5703125" customWidth="1"/>
    <col min="14321" max="14321" width="15.42578125" customWidth="1"/>
    <col min="14322" max="14322" width="14" customWidth="1"/>
    <col min="14323" max="14323" width="13.140625" customWidth="1"/>
    <col min="14324" max="14324" width="15.28515625" customWidth="1"/>
    <col min="14325" max="14325" width="14.140625" customWidth="1"/>
    <col min="14326" max="14326" width="11.140625" customWidth="1"/>
    <col min="14327" max="14327" width="17.28515625" bestFit="1" customWidth="1"/>
    <col min="14328" max="14328" width="15.7109375" bestFit="1" customWidth="1"/>
    <col min="14329" max="14329" width="7.85546875" customWidth="1"/>
    <col min="14330" max="14330" width="14.42578125" bestFit="1" customWidth="1"/>
    <col min="14331" max="14331" width="14" customWidth="1"/>
    <col min="14332" max="14332" width="10.7109375" customWidth="1"/>
    <col min="14333" max="14333" width="15.7109375" customWidth="1"/>
    <col min="14334" max="14334" width="15.140625" customWidth="1"/>
    <col min="14335" max="14335" width="8.140625" customWidth="1"/>
    <col min="14336" max="14337" width="13.42578125" customWidth="1"/>
    <col min="14338" max="14338" width="11.42578125" customWidth="1"/>
    <col min="14339" max="14339" width="16.140625" customWidth="1"/>
    <col min="14340" max="14340" width="14.42578125" customWidth="1"/>
    <col min="14341" max="14341" width="9.5703125" customWidth="1"/>
    <col min="14342" max="14342" width="14.85546875" customWidth="1"/>
    <col min="14343" max="14343" width="14.5703125" customWidth="1"/>
    <col min="14344" max="14344" width="11.85546875" bestFit="1" customWidth="1"/>
    <col min="14345" max="14345" width="16.28515625" customWidth="1"/>
    <col min="14346" max="14346" width="14" customWidth="1"/>
    <col min="14347" max="14347" width="10.7109375" customWidth="1"/>
    <col min="14348" max="14348" width="13.140625" customWidth="1"/>
    <col min="14349" max="14349" width="13.7109375" customWidth="1"/>
    <col min="14350" max="14350" width="12.42578125" customWidth="1"/>
    <col min="14351" max="14351" width="15.5703125" customWidth="1"/>
    <col min="14352" max="14352" width="15" customWidth="1"/>
    <col min="14354" max="14354" width="14.28515625" customWidth="1"/>
    <col min="14355" max="14355" width="14.5703125" customWidth="1"/>
    <col min="14356" max="14356" width="16.140625" customWidth="1"/>
    <col min="14566" max="14567" width="3.140625" customWidth="1"/>
    <col min="14568" max="14568" width="23.5703125" customWidth="1"/>
    <col min="14569" max="14569" width="14" customWidth="1"/>
    <col min="14570" max="14570" width="10.85546875" customWidth="1"/>
    <col min="14571" max="14571" width="17.5703125" customWidth="1"/>
    <col min="14572" max="14572" width="14" customWidth="1"/>
    <col min="14573" max="14573" width="8.140625" customWidth="1"/>
    <col min="14574" max="14574" width="13.7109375" customWidth="1"/>
    <col min="14575" max="14575" width="13.42578125" customWidth="1"/>
    <col min="14576" max="14576" width="10.5703125" customWidth="1"/>
    <col min="14577" max="14577" width="15.42578125" customWidth="1"/>
    <col min="14578" max="14578" width="14" customWidth="1"/>
    <col min="14579" max="14579" width="13.140625" customWidth="1"/>
    <col min="14580" max="14580" width="15.28515625" customWidth="1"/>
    <col min="14581" max="14581" width="14.140625" customWidth="1"/>
    <col min="14582" max="14582" width="11.140625" customWidth="1"/>
    <col min="14583" max="14583" width="17.28515625" bestFit="1" customWidth="1"/>
    <col min="14584" max="14584" width="15.7109375" bestFit="1" customWidth="1"/>
    <col min="14585" max="14585" width="7.85546875" customWidth="1"/>
    <col min="14586" max="14586" width="14.42578125" bestFit="1" customWidth="1"/>
    <col min="14587" max="14587" width="14" customWidth="1"/>
    <col min="14588" max="14588" width="10.7109375" customWidth="1"/>
    <col min="14589" max="14589" width="15.7109375" customWidth="1"/>
    <col min="14590" max="14590" width="15.140625" customWidth="1"/>
    <col min="14591" max="14591" width="8.140625" customWidth="1"/>
    <col min="14592" max="14593" width="13.42578125" customWidth="1"/>
    <col min="14594" max="14594" width="11.42578125" customWidth="1"/>
    <col min="14595" max="14595" width="16.140625" customWidth="1"/>
    <col min="14596" max="14596" width="14.42578125" customWidth="1"/>
    <col min="14597" max="14597" width="9.5703125" customWidth="1"/>
    <col min="14598" max="14598" width="14.85546875" customWidth="1"/>
    <col min="14599" max="14599" width="14.5703125" customWidth="1"/>
    <col min="14600" max="14600" width="11.85546875" bestFit="1" customWidth="1"/>
    <col min="14601" max="14601" width="16.28515625" customWidth="1"/>
    <col min="14602" max="14602" width="14" customWidth="1"/>
    <col min="14603" max="14603" width="10.7109375" customWidth="1"/>
    <col min="14604" max="14604" width="13.140625" customWidth="1"/>
    <col min="14605" max="14605" width="13.7109375" customWidth="1"/>
    <col min="14606" max="14606" width="12.42578125" customWidth="1"/>
    <col min="14607" max="14607" width="15.5703125" customWidth="1"/>
    <col min="14608" max="14608" width="15" customWidth="1"/>
    <col min="14610" max="14610" width="14.28515625" customWidth="1"/>
    <col min="14611" max="14611" width="14.5703125" customWidth="1"/>
    <col min="14612" max="14612" width="16.140625" customWidth="1"/>
    <col min="14822" max="14823" width="3.140625" customWidth="1"/>
    <col min="14824" max="14824" width="23.5703125" customWidth="1"/>
    <col min="14825" max="14825" width="14" customWidth="1"/>
    <col min="14826" max="14826" width="10.85546875" customWidth="1"/>
    <col min="14827" max="14827" width="17.5703125" customWidth="1"/>
    <col min="14828" max="14828" width="14" customWidth="1"/>
    <col min="14829" max="14829" width="8.140625" customWidth="1"/>
    <col min="14830" max="14830" width="13.7109375" customWidth="1"/>
    <col min="14831" max="14831" width="13.42578125" customWidth="1"/>
    <col min="14832" max="14832" width="10.5703125" customWidth="1"/>
    <col min="14833" max="14833" width="15.42578125" customWidth="1"/>
    <col min="14834" max="14834" width="14" customWidth="1"/>
    <col min="14835" max="14835" width="13.140625" customWidth="1"/>
    <col min="14836" max="14836" width="15.28515625" customWidth="1"/>
    <col min="14837" max="14837" width="14.140625" customWidth="1"/>
    <col min="14838" max="14838" width="11.140625" customWidth="1"/>
    <col min="14839" max="14839" width="17.28515625" bestFit="1" customWidth="1"/>
    <col min="14840" max="14840" width="15.7109375" bestFit="1" customWidth="1"/>
    <col min="14841" max="14841" width="7.85546875" customWidth="1"/>
    <col min="14842" max="14842" width="14.42578125" bestFit="1" customWidth="1"/>
    <col min="14843" max="14843" width="14" customWidth="1"/>
    <col min="14844" max="14844" width="10.7109375" customWidth="1"/>
    <col min="14845" max="14845" width="15.7109375" customWidth="1"/>
    <col min="14846" max="14846" width="15.140625" customWidth="1"/>
    <col min="14847" max="14847" width="8.140625" customWidth="1"/>
    <col min="14848" max="14849" width="13.42578125" customWidth="1"/>
    <col min="14850" max="14850" width="11.42578125" customWidth="1"/>
    <col min="14851" max="14851" width="16.140625" customWidth="1"/>
    <col min="14852" max="14852" width="14.42578125" customWidth="1"/>
    <col min="14853" max="14853" width="9.5703125" customWidth="1"/>
    <col min="14854" max="14854" width="14.85546875" customWidth="1"/>
    <col min="14855" max="14855" width="14.5703125" customWidth="1"/>
    <col min="14856" max="14856" width="11.85546875" bestFit="1" customWidth="1"/>
    <col min="14857" max="14857" width="16.28515625" customWidth="1"/>
    <col min="14858" max="14858" width="14" customWidth="1"/>
    <col min="14859" max="14859" width="10.7109375" customWidth="1"/>
    <col min="14860" max="14860" width="13.140625" customWidth="1"/>
    <col min="14861" max="14861" width="13.7109375" customWidth="1"/>
    <col min="14862" max="14862" width="12.42578125" customWidth="1"/>
    <col min="14863" max="14863" width="15.5703125" customWidth="1"/>
    <col min="14864" max="14864" width="15" customWidth="1"/>
    <col min="14866" max="14866" width="14.28515625" customWidth="1"/>
    <col min="14867" max="14867" width="14.5703125" customWidth="1"/>
    <col min="14868" max="14868" width="16.140625" customWidth="1"/>
    <col min="15078" max="15079" width="3.140625" customWidth="1"/>
    <col min="15080" max="15080" width="23.5703125" customWidth="1"/>
    <col min="15081" max="15081" width="14" customWidth="1"/>
    <col min="15082" max="15082" width="10.85546875" customWidth="1"/>
    <col min="15083" max="15083" width="17.5703125" customWidth="1"/>
    <col min="15084" max="15084" width="14" customWidth="1"/>
    <col min="15085" max="15085" width="8.140625" customWidth="1"/>
    <col min="15086" max="15086" width="13.7109375" customWidth="1"/>
    <col min="15087" max="15087" width="13.42578125" customWidth="1"/>
    <col min="15088" max="15088" width="10.5703125" customWidth="1"/>
    <col min="15089" max="15089" width="15.42578125" customWidth="1"/>
    <col min="15090" max="15090" width="14" customWidth="1"/>
    <col min="15091" max="15091" width="13.140625" customWidth="1"/>
    <col min="15092" max="15092" width="15.28515625" customWidth="1"/>
    <col min="15093" max="15093" width="14.140625" customWidth="1"/>
    <col min="15094" max="15094" width="11.140625" customWidth="1"/>
    <col min="15095" max="15095" width="17.28515625" bestFit="1" customWidth="1"/>
    <col min="15096" max="15096" width="15.7109375" bestFit="1" customWidth="1"/>
    <col min="15097" max="15097" width="7.85546875" customWidth="1"/>
    <col min="15098" max="15098" width="14.42578125" bestFit="1" customWidth="1"/>
    <col min="15099" max="15099" width="14" customWidth="1"/>
    <col min="15100" max="15100" width="10.7109375" customWidth="1"/>
    <col min="15101" max="15101" width="15.7109375" customWidth="1"/>
    <col min="15102" max="15102" width="15.140625" customWidth="1"/>
    <col min="15103" max="15103" width="8.140625" customWidth="1"/>
    <col min="15104" max="15105" width="13.42578125" customWidth="1"/>
    <col min="15106" max="15106" width="11.42578125" customWidth="1"/>
    <col min="15107" max="15107" width="16.140625" customWidth="1"/>
    <col min="15108" max="15108" width="14.42578125" customWidth="1"/>
    <col min="15109" max="15109" width="9.5703125" customWidth="1"/>
    <col min="15110" max="15110" width="14.85546875" customWidth="1"/>
    <col min="15111" max="15111" width="14.5703125" customWidth="1"/>
    <col min="15112" max="15112" width="11.85546875" bestFit="1" customWidth="1"/>
    <col min="15113" max="15113" width="16.28515625" customWidth="1"/>
    <col min="15114" max="15114" width="14" customWidth="1"/>
    <col min="15115" max="15115" width="10.7109375" customWidth="1"/>
    <col min="15116" max="15116" width="13.140625" customWidth="1"/>
    <col min="15117" max="15117" width="13.7109375" customWidth="1"/>
    <col min="15118" max="15118" width="12.42578125" customWidth="1"/>
    <col min="15119" max="15119" width="15.5703125" customWidth="1"/>
    <col min="15120" max="15120" width="15" customWidth="1"/>
    <col min="15122" max="15122" width="14.28515625" customWidth="1"/>
    <col min="15123" max="15123" width="14.5703125" customWidth="1"/>
    <col min="15124" max="15124" width="16.140625" customWidth="1"/>
    <col min="15334" max="15335" width="3.140625" customWidth="1"/>
    <col min="15336" max="15336" width="23.5703125" customWidth="1"/>
    <col min="15337" max="15337" width="14" customWidth="1"/>
    <col min="15338" max="15338" width="10.85546875" customWidth="1"/>
    <col min="15339" max="15339" width="17.5703125" customWidth="1"/>
    <col min="15340" max="15340" width="14" customWidth="1"/>
    <col min="15341" max="15341" width="8.140625" customWidth="1"/>
    <col min="15342" max="15342" width="13.7109375" customWidth="1"/>
    <col min="15343" max="15343" width="13.42578125" customWidth="1"/>
    <col min="15344" max="15344" width="10.5703125" customWidth="1"/>
    <col min="15345" max="15345" width="15.42578125" customWidth="1"/>
    <col min="15346" max="15346" width="14" customWidth="1"/>
    <col min="15347" max="15347" width="13.140625" customWidth="1"/>
    <col min="15348" max="15348" width="15.28515625" customWidth="1"/>
    <col min="15349" max="15349" width="14.140625" customWidth="1"/>
    <col min="15350" max="15350" width="11.140625" customWidth="1"/>
    <col min="15351" max="15351" width="17.28515625" bestFit="1" customWidth="1"/>
    <col min="15352" max="15352" width="15.7109375" bestFit="1" customWidth="1"/>
    <col min="15353" max="15353" width="7.85546875" customWidth="1"/>
    <col min="15354" max="15354" width="14.42578125" bestFit="1" customWidth="1"/>
    <col min="15355" max="15355" width="14" customWidth="1"/>
    <col min="15356" max="15356" width="10.7109375" customWidth="1"/>
    <col min="15357" max="15357" width="15.7109375" customWidth="1"/>
    <col min="15358" max="15358" width="15.140625" customWidth="1"/>
    <col min="15359" max="15359" width="8.140625" customWidth="1"/>
    <col min="15360" max="15361" width="13.42578125" customWidth="1"/>
    <col min="15362" max="15362" width="11.42578125" customWidth="1"/>
    <col min="15363" max="15363" width="16.140625" customWidth="1"/>
    <col min="15364" max="15364" width="14.42578125" customWidth="1"/>
    <col min="15365" max="15365" width="9.5703125" customWidth="1"/>
    <col min="15366" max="15366" width="14.85546875" customWidth="1"/>
    <col min="15367" max="15367" width="14.5703125" customWidth="1"/>
    <col min="15368" max="15368" width="11.85546875" bestFit="1" customWidth="1"/>
    <col min="15369" max="15369" width="16.28515625" customWidth="1"/>
    <col min="15370" max="15370" width="14" customWidth="1"/>
    <col min="15371" max="15371" width="10.7109375" customWidth="1"/>
    <col min="15372" max="15372" width="13.140625" customWidth="1"/>
    <col min="15373" max="15373" width="13.7109375" customWidth="1"/>
    <col min="15374" max="15374" width="12.42578125" customWidth="1"/>
    <col min="15375" max="15375" width="15.5703125" customWidth="1"/>
    <col min="15376" max="15376" width="15" customWidth="1"/>
    <col min="15378" max="15378" width="14.28515625" customWidth="1"/>
    <col min="15379" max="15379" width="14.5703125" customWidth="1"/>
    <col min="15380" max="15380" width="16.140625" customWidth="1"/>
    <col min="15590" max="15591" width="3.140625" customWidth="1"/>
    <col min="15592" max="15592" width="23.5703125" customWidth="1"/>
    <col min="15593" max="15593" width="14" customWidth="1"/>
    <col min="15594" max="15594" width="10.85546875" customWidth="1"/>
    <col min="15595" max="15595" width="17.5703125" customWidth="1"/>
    <col min="15596" max="15596" width="14" customWidth="1"/>
    <col min="15597" max="15597" width="8.140625" customWidth="1"/>
    <col min="15598" max="15598" width="13.7109375" customWidth="1"/>
    <col min="15599" max="15599" width="13.42578125" customWidth="1"/>
    <col min="15600" max="15600" width="10.5703125" customWidth="1"/>
    <col min="15601" max="15601" width="15.42578125" customWidth="1"/>
    <col min="15602" max="15602" width="14" customWidth="1"/>
    <col min="15603" max="15603" width="13.140625" customWidth="1"/>
    <col min="15604" max="15604" width="15.28515625" customWidth="1"/>
    <col min="15605" max="15605" width="14.140625" customWidth="1"/>
    <col min="15606" max="15606" width="11.140625" customWidth="1"/>
    <col min="15607" max="15607" width="17.28515625" bestFit="1" customWidth="1"/>
    <col min="15608" max="15608" width="15.7109375" bestFit="1" customWidth="1"/>
    <col min="15609" max="15609" width="7.85546875" customWidth="1"/>
    <col min="15610" max="15610" width="14.42578125" bestFit="1" customWidth="1"/>
    <col min="15611" max="15611" width="14" customWidth="1"/>
    <col min="15612" max="15612" width="10.7109375" customWidth="1"/>
    <col min="15613" max="15613" width="15.7109375" customWidth="1"/>
    <col min="15614" max="15614" width="15.140625" customWidth="1"/>
    <col min="15615" max="15615" width="8.140625" customWidth="1"/>
    <col min="15616" max="15617" width="13.42578125" customWidth="1"/>
    <col min="15618" max="15618" width="11.42578125" customWidth="1"/>
    <col min="15619" max="15619" width="16.140625" customWidth="1"/>
    <col min="15620" max="15620" width="14.42578125" customWidth="1"/>
    <col min="15621" max="15621" width="9.5703125" customWidth="1"/>
    <col min="15622" max="15622" width="14.85546875" customWidth="1"/>
    <col min="15623" max="15623" width="14.5703125" customWidth="1"/>
    <col min="15624" max="15624" width="11.85546875" bestFit="1" customWidth="1"/>
    <col min="15625" max="15625" width="16.28515625" customWidth="1"/>
    <col min="15626" max="15626" width="14" customWidth="1"/>
    <col min="15627" max="15627" width="10.7109375" customWidth="1"/>
    <col min="15628" max="15628" width="13.140625" customWidth="1"/>
    <col min="15629" max="15629" width="13.7109375" customWidth="1"/>
    <col min="15630" max="15630" width="12.42578125" customWidth="1"/>
    <col min="15631" max="15631" width="15.5703125" customWidth="1"/>
    <col min="15632" max="15632" width="15" customWidth="1"/>
    <col min="15634" max="15634" width="14.28515625" customWidth="1"/>
    <col min="15635" max="15635" width="14.5703125" customWidth="1"/>
    <col min="15636" max="15636" width="16.140625" customWidth="1"/>
    <col min="15846" max="15847" width="3.140625" customWidth="1"/>
    <col min="15848" max="15848" width="23.5703125" customWidth="1"/>
    <col min="15849" max="15849" width="14" customWidth="1"/>
    <col min="15850" max="15850" width="10.85546875" customWidth="1"/>
    <col min="15851" max="15851" width="17.5703125" customWidth="1"/>
    <col min="15852" max="15852" width="14" customWidth="1"/>
    <col min="15853" max="15853" width="8.140625" customWidth="1"/>
    <col min="15854" max="15854" width="13.7109375" customWidth="1"/>
    <col min="15855" max="15855" width="13.42578125" customWidth="1"/>
    <col min="15856" max="15856" width="10.5703125" customWidth="1"/>
    <col min="15857" max="15857" width="15.42578125" customWidth="1"/>
    <col min="15858" max="15858" width="14" customWidth="1"/>
    <col min="15859" max="15859" width="13.140625" customWidth="1"/>
    <col min="15860" max="15860" width="15.28515625" customWidth="1"/>
    <col min="15861" max="15861" width="14.140625" customWidth="1"/>
    <col min="15862" max="15862" width="11.140625" customWidth="1"/>
    <col min="15863" max="15863" width="17.28515625" bestFit="1" customWidth="1"/>
    <col min="15864" max="15864" width="15.7109375" bestFit="1" customWidth="1"/>
    <col min="15865" max="15865" width="7.85546875" customWidth="1"/>
    <col min="15866" max="15866" width="14.42578125" bestFit="1" customWidth="1"/>
    <col min="15867" max="15867" width="14" customWidth="1"/>
    <col min="15868" max="15868" width="10.7109375" customWidth="1"/>
    <col min="15869" max="15869" width="15.7109375" customWidth="1"/>
    <col min="15870" max="15870" width="15.140625" customWidth="1"/>
    <col min="15871" max="15871" width="8.140625" customWidth="1"/>
    <col min="15872" max="15873" width="13.42578125" customWidth="1"/>
    <col min="15874" max="15874" width="11.42578125" customWidth="1"/>
    <col min="15875" max="15875" width="16.140625" customWidth="1"/>
    <col min="15876" max="15876" width="14.42578125" customWidth="1"/>
    <col min="15877" max="15877" width="9.5703125" customWidth="1"/>
    <col min="15878" max="15878" width="14.85546875" customWidth="1"/>
    <col min="15879" max="15879" width="14.5703125" customWidth="1"/>
    <col min="15880" max="15880" width="11.85546875" bestFit="1" customWidth="1"/>
    <col min="15881" max="15881" width="16.28515625" customWidth="1"/>
    <col min="15882" max="15882" width="14" customWidth="1"/>
    <col min="15883" max="15883" width="10.7109375" customWidth="1"/>
    <col min="15884" max="15884" width="13.140625" customWidth="1"/>
    <col min="15885" max="15885" width="13.7109375" customWidth="1"/>
    <col min="15886" max="15886" width="12.42578125" customWidth="1"/>
    <col min="15887" max="15887" width="15.5703125" customWidth="1"/>
    <col min="15888" max="15888" width="15" customWidth="1"/>
    <col min="15890" max="15890" width="14.28515625" customWidth="1"/>
    <col min="15891" max="15891" width="14.5703125" customWidth="1"/>
    <col min="15892" max="15892" width="16.140625" customWidth="1"/>
    <col min="16102" max="16103" width="3.140625" customWidth="1"/>
    <col min="16104" max="16104" width="23.5703125" customWidth="1"/>
    <col min="16105" max="16105" width="14" customWidth="1"/>
    <col min="16106" max="16106" width="10.85546875" customWidth="1"/>
    <col min="16107" max="16107" width="17.5703125" customWidth="1"/>
    <col min="16108" max="16108" width="14" customWidth="1"/>
    <col min="16109" max="16109" width="8.140625" customWidth="1"/>
    <col min="16110" max="16110" width="13.7109375" customWidth="1"/>
    <col min="16111" max="16111" width="13.42578125" customWidth="1"/>
    <col min="16112" max="16112" width="10.5703125" customWidth="1"/>
    <col min="16113" max="16113" width="15.42578125" customWidth="1"/>
    <col min="16114" max="16114" width="14" customWidth="1"/>
    <col min="16115" max="16115" width="13.140625" customWidth="1"/>
    <col min="16116" max="16116" width="15.28515625" customWidth="1"/>
    <col min="16117" max="16117" width="14.140625" customWidth="1"/>
    <col min="16118" max="16118" width="11.140625" customWidth="1"/>
    <col min="16119" max="16119" width="17.28515625" bestFit="1" customWidth="1"/>
    <col min="16120" max="16120" width="15.7109375" bestFit="1" customWidth="1"/>
    <col min="16121" max="16121" width="7.85546875" customWidth="1"/>
    <col min="16122" max="16122" width="14.42578125" bestFit="1" customWidth="1"/>
    <col min="16123" max="16123" width="14" customWidth="1"/>
    <col min="16124" max="16124" width="10.7109375" customWidth="1"/>
    <col min="16125" max="16125" width="15.7109375" customWidth="1"/>
    <col min="16126" max="16126" width="15.140625" customWidth="1"/>
    <col min="16127" max="16127" width="8.140625" customWidth="1"/>
    <col min="16128" max="16129" width="13.42578125" customWidth="1"/>
    <col min="16130" max="16130" width="11.42578125" customWidth="1"/>
    <col min="16131" max="16131" width="16.140625" customWidth="1"/>
    <col min="16132" max="16132" width="14.42578125" customWidth="1"/>
    <col min="16133" max="16133" width="9.5703125" customWidth="1"/>
    <col min="16134" max="16134" width="14.85546875" customWidth="1"/>
    <col min="16135" max="16135" width="14.5703125" customWidth="1"/>
    <col min="16136" max="16136" width="11.85546875" bestFit="1" customWidth="1"/>
    <col min="16137" max="16137" width="16.28515625" customWidth="1"/>
    <col min="16138" max="16138" width="14" customWidth="1"/>
    <col min="16139" max="16139" width="10.7109375" customWidth="1"/>
    <col min="16140" max="16140" width="13.140625" customWidth="1"/>
    <col min="16141" max="16141" width="13.7109375" customWidth="1"/>
    <col min="16142" max="16142" width="12.42578125" customWidth="1"/>
    <col min="16143" max="16143" width="15.5703125" customWidth="1"/>
    <col min="16144" max="16144" width="15" customWidth="1"/>
    <col min="16146" max="16146" width="14.28515625" customWidth="1"/>
    <col min="16147" max="16147" width="14.5703125" customWidth="1"/>
    <col min="16148" max="16148" width="16.140625" customWidth="1"/>
  </cols>
  <sheetData>
    <row r="1" spans="1:24">
      <c r="C1" s="350"/>
      <c r="D1" s="351"/>
      <c r="F1" s="338" t="s">
        <v>119</v>
      </c>
      <c r="G1" s="339"/>
      <c r="H1" s="339"/>
      <c r="I1" s="339"/>
      <c r="J1" s="339"/>
      <c r="K1" s="339"/>
      <c r="L1" s="339"/>
      <c r="M1" s="339"/>
      <c r="N1" s="340"/>
    </row>
    <row r="2" spans="1:24">
      <c r="C2" s="352"/>
      <c r="D2" s="353"/>
      <c r="F2" s="341"/>
      <c r="G2" s="342"/>
      <c r="H2" s="342"/>
      <c r="I2" s="342"/>
      <c r="J2" s="342"/>
      <c r="K2" s="342"/>
      <c r="L2" s="342"/>
      <c r="M2" s="342"/>
      <c r="N2" s="343"/>
    </row>
    <row r="3" spans="1:24" ht="13.5" thickBot="1">
      <c r="C3" s="354"/>
      <c r="D3" s="355"/>
      <c r="F3" s="344"/>
      <c r="G3" s="345"/>
      <c r="H3" s="345"/>
      <c r="I3" s="345"/>
      <c r="J3" s="345"/>
      <c r="K3" s="345"/>
      <c r="L3" s="345"/>
      <c r="M3" s="345"/>
      <c r="N3" s="346"/>
    </row>
    <row r="5" spans="1:24">
      <c r="A5" s="40"/>
      <c r="B5" s="40"/>
      <c r="C5" s="40" t="s">
        <v>0</v>
      </c>
      <c r="D5" s="41">
        <f>+Energia!C5</f>
        <v>0</v>
      </c>
      <c r="E5" s="5"/>
      <c r="F5" s="3"/>
      <c r="G5" s="40"/>
      <c r="H5" s="405" t="s">
        <v>27</v>
      </c>
      <c r="I5" s="405"/>
      <c r="J5" s="405"/>
      <c r="K5" s="104"/>
      <c r="L5" s="104"/>
      <c r="M5" s="405"/>
      <c r="N5" s="405"/>
      <c r="O5" s="104"/>
    </row>
    <row r="6" spans="1:24" ht="13.5" thickBot="1">
      <c r="C6" s="43"/>
    </row>
    <row r="7" spans="1:24" ht="15.75" customHeight="1" thickBot="1">
      <c r="C7" s="8" t="s">
        <v>2</v>
      </c>
      <c r="D7" s="381" t="s">
        <v>111</v>
      </c>
      <c r="E7" s="382"/>
      <c r="F7" s="382"/>
      <c r="G7" s="383"/>
      <c r="H7" s="383"/>
      <c r="I7" s="384"/>
      <c r="J7" s="381" t="s">
        <v>4</v>
      </c>
      <c r="K7" s="382"/>
      <c r="L7" s="382"/>
      <c r="M7" s="383"/>
      <c r="N7" s="383"/>
      <c r="O7" s="384"/>
      <c r="P7" s="381" t="s">
        <v>3</v>
      </c>
      <c r="Q7" s="382"/>
      <c r="R7" s="382"/>
      <c r="S7" s="383"/>
      <c r="T7" s="383"/>
      <c r="U7" s="384"/>
    </row>
    <row r="8" spans="1:24" ht="47.25" customHeight="1" thickBot="1">
      <c r="C8" s="198" t="s">
        <v>5</v>
      </c>
      <c r="D8" s="199" t="s">
        <v>29</v>
      </c>
      <c r="E8" s="185" t="s">
        <v>7</v>
      </c>
      <c r="F8" s="185" t="s">
        <v>8</v>
      </c>
      <c r="G8" s="185" t="s">
        <v>30</v>
      </c>
      <c r="H8" s="200" t="s">
        <v>10</v>
      </c>
      <c r="I8" s="201" t="s">
        <v>11</v>
      </c>
      <c r="J8" s="10" t="s">
        <v>31</v>
      </c>
      <c r="K8" s="11" t="s">
        <v>7</v>
      </c>
      <c r="L8" s="11" t="s">
        <v>8</v>
      </c>
      <c r="M8" s="11" t="s">
        <v>30</v>
      </c>
      <c r="N8" s="14" t="s">
        <v>10</v>
      </c>
      <c r="O8" s="13" t="s">
        <v>11</v>
      </c>
      <c r="P8" s="10" t="s">
        <v>29</v>
      </c>
      <c r="Q8" s="11" t="s">
        <v>7</v>
      </c>
      <c r="R8" s="11" t="s">
        <v>8</v>
      </c>
      <c r="S8" s="11" t="s">
        <v>30</v>
      </c>
      <c r="T8" s="14" t="s">
        <v>10</v>
      </c>
      <c r="U8" s="13" t="s">
        <v>11</v>
      </c>
    </row>
    <row r="9" spans="1:24" s="44" customFormat="1" ht="20.100000000000001" customHeight="1">
      <c r="C9" s="216" t="s">
        <v>37</v>
      </c>
      <c r="D9" s="211"/>
      <c r="E9" s="212"/>
      <c r="F9" s="21"/>
      <c r="G9" s="213" t="e">
        <f t="shared" ref="G9:G14" si="0">D9/F9</f>
        <v>#DIV/0!</v>
      </c>
      <c r="H9" s="214">
        <v>0.99</v>
      </c>
      <c r="I9" s="215" t="e">
        <f t="shared" ref="I9:I14" si="1">G9-H9</f>
        <v>#DIV/0!</v>
      </c>
      <c r="J9" s="193">
        <f>+D9</f>
        <v>0</v>
      </c>
      <c r="K9" s="178">
        <f>+E9</f>
        <v>0</v>
      </c>
      <c r="L9" s="49">
        <f>+F9</f>
        <v>0</v>
      </c>
      <c r="M9" s="18" t="e">
        <f t="shared" ref="M9:M13" si="2">J9/L9</f>
        <v>#DIV/0!</v>
      </c>
      <c r="N9" s="48">
        <v>0.99</v>
      </c>
      <c r="O9" s="20" t="e">
        <f t="shared" ref="O9:O14" si="3">M9-N9</f>
        <v>#DIV/0!</v>
      </c>
      <c r="P9" s="45"/>
      <c r="Q9" s="46"/>
      <c r="R9" s="47"/>
      <c r="S9" s="18" t="e">
        <f t="shared" ref="S9:S14" si="4">P9/R9</f>
        <v>#DIV/0!</v>
      </c>
      <c r="T9" s="48">
        <v>0.96</v>
      </c>
      <c r="U9" s="20" t="e">
        <f t="shared" ref="U9:U14" si="5">S9-T9</f>
        <v>#DIV/0!</v>
      </c>
      <c r="W9" s="176" t="e">
        <f>AVERAGE(M9)</f>
        <v>#DIV/0!</v>
      </c>
      <c r="X9" s="44" t="s">
        <v>97</v>
      </c>
    </row>
    <row r="10" spans="1:24" s="44" customFormat="1" ht="20.100000000000001" customHeight="1">
      <c r="C10" s="216" t="s">
        <v>32</v>
      </c>
      <c r="D10" s="179"/>
      <c r="E10" s="180"/>
      <c r="F10" s="23"/>
      <c r="G10" s="208" t="e">
        <f t="shared" si="0"/>
        <v>#DIV/0!</v>
      </c>
      <c r="H10" s="48">
        <v>0.99</v>
      </c>
      <c r="I10" s="217" t="e">
        <f t="shared" si="1"/>
        <v>#DIV/0!</v>
      </c>
      <c r="J10" s="194"/>
      <c r="K10" s="180"/>
      <c r="L10" s="49"/>
      <c r="M10" s="18" t="e">
        <f t="shared" si="2"/>
        <v>#DIV/0!</v>
      </c>
      <c r="N10" s="48">
        <v>0.99</v>
      </c>
      <c r="O10" s="20" t="e">
        <f t="shared" si="3"/>
        <v>#DIV/0!</v>
      </c>
      <c r="P10" s="45"/>
      <c r="Q10" s="46"/>
      <c r="R10" s="47"/>
      <c r="S10" s="18" t="e">
        <f t="shared" si="4"/>
        <v>#DIV/0!</v>
      </c>
      <c r="T10" s="48">
        <v>0.96</v>
      </c>
      <c r="U10" s="20" t="e">
        <f t="shared" si="5"/>
        <v>#DIV/0!</v>
      </c>
      <c r="W10" s="177" t="e">
        <f>AVERAGE(M10:M11)</f>
        <v>#DIV/0!</v>
      </c>
      <c r="X10" s="44" t="s">
        <v>98</v>
      </c>
    </row>
    <row r="11" spans="1:24" s="44" customFormat="1" ht="20.100000000000001" customHeight="1">
      <c r="C11" s="216" t="s">
        <v>33</v>
      </c>
      <c r="D11" s="209"/>
      <c r="E11" s="26"/>
      <c r="F11" s="23"/>
      <c r="G11" s="208" t="e">
        <f t="shared" si="0"/>
        <v>#DIV/0!</v>
      </c>
      <c r="H11" s="48">
        <v>0.99</v>
      </c>
      <c r="I11" s="217" t="e">
        <f t="shared" si="1"/>
        <v>#DIV/0!</v>
      </c>
      <c r="J11" s="195"/>
      <c r="K11" s="180"/>
      <c r="L11" s="49"/>
      <c r="M11" s="18" t="e">
        <f t="shared" si="2"/>
        <v>#DIV/0!</v>
      </c>
      <c r="N11" s="48">
        <v>0.99</v>
      </c>
      <c r="O11" s="20" t="e">
        <f t="shared" si="3"/>
        <v>#DIV/0!</v>
      </c>
      <c r="P11" s="45"/>
      <c r="Q11" s="46"/>
      <c r="R11" s="47"/>
      <c r="S11" s="18" t="e">
        <f t="shared" si="4"/>
        <v>#DIV/0!</v>
      </c>
      <c r="T11" s="119">
        <v>0.96</v>
      </c>
      <c r="U11" s="20" t="e">
        <f t="shared" si="5"/>
        <v>#DIV/0!</v>
      </c>
    </row>
    <row r="12" spans="1:24" s="44" customFormat="1" ht="20.100000000000001" customHeight="1">
      <c r="C12" s="216" t="s">
        <v>34</v>
      </c>
      <c r="D12" s="210"/>
      <c r="E12" s="180"/>
      <c r="F12" s="23"/>
      <c r="G12" s="208" t="e">
        <f t="shared" si="0"/>
        <v>#DIV/0!</v>
      </c>
      <c r="H12" s="48">
        <v>0.99</v>
      </c>
      <c r="I12" s="217" t="e">
        <f t="shared" si="1"/>
        <v>#DIV/0!</v>
      </c>
      <c r="J12" s="181"/>
      <c r="K12" s="178"/>
      <c r="L12" s="49"/>
      <c r="M12" s="18" t="e">
        <f t="shared" si="2"/>
        <v>#DIV/0!</v>
      </c>
      <c r="N12" s="48">
        <v>0.99</v>
      </c>
      <c r="O12" s="20" t="e">
        <f t="shared" si="3"/>
        <v>#DIV/0!</v>
      </c>
      <c r="P12" s="45"/>
      <c r="Q12" s="46"/>
      <c r="R12" s="47"/>
      <c r="S12" s="18" t="e">
        <f t="shared" si="4"/>
        <v>#DIV/0!</v>
      </c>
      <c r="T12" s="48">
        <v>0.96</v>
      </c>
      <c r="U12" s="20" t="e">
        <f t="shared" si="5"/>
        <v>#DIV/0!</v>
      </c>
      <c r="W12" s="177" t="e">
        <f>AVERAGE(M12:M13)</f>
        <v>#DIV/0!</v>
      </c>
      <c r="X12" s="44" t="s">
        <v>99</v>
      </c>
    </row>
    <row r="13" spans="1:24" s="44" customFormat="1" ht="20.100000000000001" customHeight="1">
      <c r="C13" s="216" t="s">
        <v>35</v>
      </c>
      <c r="D13" s="209"/>
      <c r="E13" s="26"/>
      <c r="F13" s="23"/>
      <c r="G13" s="208" t="e">
        <f>D13/F13</f>
        <v>#DIV/0!</v>
      </c>
      <c r="H13" s="48">
        <v>0.99</v>
      </c>
      <c r="I13" s="217" t="e">
        <f t="shared" si="1"/>
        <v>#DIV/0!</v>
      </c>
      <c r="J13" s="196"/>
      <c r="K13" s="182"/>
      <c r="L13" s="49"/>
      <c r="M13" s="18" t="e">
        <f t="shared" si="2"/>
        <v>#DIV/0!</v>
      </c>
      <c r="N13" s="48">
        <v>0.99</v>
      </c>
      <c r="O13" s="20" t="e">
        <f t="shared" si="3"/>
        <v>#DIV/0!</v>
      </c>
      <c r="P13" s="45"/>
      <c r="Q13" s="46"/>
      <c r="R13" s="47"/>
      <c r="S13" s="18" t="e">
        <f t="shared" si="4"/>
        <v>#DIV/0!</v>
      </c>
      <c r="T13" s="48">
        <v>0.96</v>
      </c>
      <c r="U13" s="20" t="e">
        <f t="shared" si="5"/>
        <v>#DIV/0!</v>
      </c>
      <c r="W13" s="177" t="e">
        <f>AVERAGE(M14)</f>
        <v>#DIV/0!</v>
      </c>
      <c r="X13" s="44" t="s">
        <v>101</v>
      </c>
    </row>
    <row r="14" spans="1:24" s="44" customFormat="1" ht="51.6" customHeight="1" thickBot="1">
      <c r="C14" s="218" t="s">
        <v>36</v>
      </c>
      <c r="D14" s="219"/>
      <c r="E14" s="220"/>
      <c r="F14" s="27"/>
      <c r="G14" s="221" t="e">
        <f t="shared" si="0"/>
        <v>#DIV/0!</v>
      </c>
      <c r="H14" s="222">
        <v>0.96</v>
      </c>
      <c r="I14" s="223" t="e">
        <f t="shared" si="1"/>
        <v>#DIV/0!</v>
      </c>
      <c r="J14" s="197"/>
      <c r="K14" s="50"/>
      <c r="L14" s="51"/>
      <c r="M14" s="18" t="e">
        <f>J14/L14</f>
        <v>#DIV/0!</v>
      </c>
      <c r="N14" s="48">
        <v>0.99</v>
      </c>
      <c r="O14" s="20" t="e">
        <f t="shared" si="3"/>
        <v>#DIV/0!</v>
      </c>
      <c r="P14" s="52"/>
      <c r="Q14" s="53"/>
      <c r="R14" s="54"/>
      <c r="S14" s="18" t="e">
        <f t="shared" si="4"/>
        <v>#DIV/0!</v>
      </c>
      <c r="T14" s="48">
        <v>0.96</v>
      </c>
      <c r="U14" s="20" t="e">
        <f t="shared" si="5"/>
        <v>#DIV/0!</v>
      </c>
    </row>
    <row r="15" spans="1:24" ht="13.5" thickBot="1">
      <c r="C15" s="202" t="s">
        <v>4</v>
      </c>
      <c r="D15" s="203">
        <f>SUM(D9:D14)</f>
        <v>0</v>
      </c>
      <c r="E15" s="204">
        <f>SUM(E9:E14)</f>
        <v>0</v>
      </c>
      <c r="F15" s="205">
        <f>SUM(F9:F14)</f>
        <v>0</v>
      </c>
      <c r="G15" s="206" t="e">
        <f>AVERAGE(G9:G14)</f>
        <v>#DIV/0!</v>
      </c>
      <c r="H15" s="207"/>
      <c r="I15" s="206" t="e">
        <f>SUM(I9:I14)</f>
        <v>#DIV/0!</v>
      </c>
      <c r="J15" s="55">
        <f>SUM(J9:J14)</f>
        <v>0</v>
      </c>
      <c r="K15" s="56">
        <f>SUM(K9:K14)</f>
        <v>0</v>
      </c>
      <c r="L15" s="57">
        <f>SUM(L9:L14)</f>
        <v>0</v>
      </c>
      <c r="M15" s="58" t="e">
        <f>AVERAGE(M9:M14)</f>
        <v>#DIV/0!</v>
      </c>
      <c r="N15" s="59"/>
      <c r="O15" s="58" t="e">
        <f>SUM(O9:O14)</f>
        <v>#DIV/0!</v>
      </c>
      <c r="P15" s="60">
        <f>SUM(P9:P13)</f>
        <v>0</v>
      </c>
      <c r="Q15" s="56">
        <f>SUM(Q9:Q13)</f>
        <v>0</v>
      </c>
      <c r="R15" s="61">
        <f>SUM(R9:R13)</f>
        <v>0</v>
      </c>
      <c r="S15" s="62" t="e">
        <f>SUM(S9:S13)</f>
        <v>#DIV/0!</v>
      </c>
      <c r="T15" s="63"/>
      <c r="U15" s="64" t="e">
        <f>AVERAGE(U9:U13)</f>
        <v>#DIV/0!</v>
      </c>
    </row>
    <row r="16" spans="1:24" ht="5.45" customHeight="1" thickBot="1">
      <c r="D16" s="65"/>
      <c r="E16" s="65"/>
      <c r="F16" s="65"/>
      <c r="G16" s="66"/>
      <c r="H16" s="29"/>
      <c r="I16" s="29"/>
      <c r="J16" s="29"/>
      <c r="K16" s="65"/>
      <c r="L16" s="67"/>
      <c r="M16" s="65"/>
      <c r="N16" s="65"/>
      <c r="O16" s="65"/>
    </row>
    <row r="17" spans="3:24" ht="13.5" thickBot="1">
      <c r="C17" s="68" t="s">
        <v>38</v>
      </c>
      <c r="D17" s="69"/>
      <c r="E17" s="69"/>
      <c r="F17" s="69"/>
      <c r="G17" s="70"/>
      <c r="H17" s="70"/>
      <c r="I17" s="70"/>
      <c r="J17" s="70"/>
      <c r="K17" s="69"/>
      <c r="L17" s="71"/>
      <c r="M17" s="30"/>
      <c r="N17" s="28"/>
      <c r="O17" s="28"/>
    </row>
    <row r="18" spans="3:24" ht="13.15" customHeight="1">
      <c r="C18" s="395"/>
      <c r="D18" s="396"/>
      <c r="E18" s="396"/>
      <c r="F18" s="396"/>
      <c r="G18" s="396"/>
      <c r="H18" s="396"/>
      <c r="I18" s="396"/>
      <c r="J18" s="396"/>
      <c r="K18" s="396"/>
      <c r="L18" s="397"/>
      <c r="M18" s="171"/>
      <c r="N18" s="30"/>
      <c r="O18" s="30"/>
    </row>
    <row r="19" spans="3:24">
      <c r="C19" s="398"/>
      <c r="D19" s="399"/>
      <c r="E19" s="399"/>
      <c r="F19" s="399"/>
      <c r="G19" s="399"/>
      <c r="H19" s="399"/>
      <c r="I19" s="399"/>
      <c r="J19" s="399"/>
      <c r="K19" s="399"/>
      <c r="L19" s="400"/>
      <c r="M19" s="30"/>
      <c r="N19" s="30"/>
      <c r="O19" s="30"/>
    </row>
    <row r="20" spans="3:24">
      <c r="C20" s="398"/>
      <c r="D20" s="399"/>
      <c r="E20" s="399"/>
      <c r="F20" s="399"/>
      <c r="G20" s="399"/>
      <c r="H20" s="399"/>
      <c r="I20" s="399"/>
      <c r="J20" s="399"/>
      <c r="K20" s="399"/>
      <c r="L20" s="400"/>
      <c r="M20" s="30"/>
      <c r="N20" s="30"/>
      <c r="O20" s="30"/>
    </row>
    <row r="21" spans="3:24" ht="33" customHeight="1">
      <c r="C21" s="398"/>
      <c r="D21" s="399"/>
      <c r="E21" s="399"/>
      <c r="F21" s="399"/>
      <c r="G21" s="399"/>
      <c r="H21" s="399"/>
      <c r="I21" s="399"/>
      <c r="J21" s="399"/>
      <c r="K21" s="399"/>
      <c r="L21" s="400"/>
      <c r="M21" s="30"/>
      <c r="O21" s="30"/>
    </row>
    <row r="22" spans="3:24" ht="16.899999999999999" customHeight="1">
      <c r="C22" s="401"/>
      <c r="D22" s="399"/>
      <c r="E22" s="399"/>
      <c r="F22" s="399"/>
      <c r="G22" s="399"/>
      <c r="H22" s="399"/>
      <c r="I22" s="399"/>
      <c r="J22" s="399"/>
      <c r="K22" s="399"/>
      <c r="L22" s="400"/>
      <c r="M22" s="30"/>
      <c r="N22" s="30"/>
      <c r="O22" s="30"/>
      <c r="X22" s="72"/>
    </row>
    <row r="23" spans="3:24">
      <c r="C23" s="398"/>
      <c r="D23" s="399"/>
      <c r="E23" s="399"/>
      <c r="F23" s="399"/>
      <c r="G23" s="399"/>
      <c r="H23" s="399"/>
      <c r="I23" s="399"/>
      <c r="J23" s="399"/>
      <c r="K23" s="399"/>
      <c r="L23" s="400"/>
      <c r="M23" s="30"/>
      <c r="N23" s="30"/>
      <c r="O23" s="30"/>
      <c r="X23" s="72"/>
    </row>
    <row r="24" spans="3:24">
      <c r="C24" s="398"/>
      <c r="D24" s="399"/>
      <c r="E24" s="399"/>
      <c r="F24" s="399"/>
      <c r="G24" s="399"/>
      <c r="H24" s="399"/>
      <c r="I24" s="399"/>
      <c r="J24" s="399"/>
      <c r="K24" s="399"/>
      <c r="L24" s="400"/>
      <c r="M24" s="30"/>
      <c r="N24" s="30"/>
      <c r="O24" s="30"/>
    </row>
    <row r="25" spans="3:24" ht="13.5" thickBot="1">
      <c r="C25" s="402"/>
      <c r="D25" s="403"/>
      <c r="E25" s="403"/>
      <c r="F25" s="403"/>
      <c r="G25" s="403"/>
      <c r="H25" s="403"/>
      <c r="I25" s="403"/>
      <c r="J25" s="403"/>
      <c r="K25" s="403"/>
      <c r="L25" s="404"/>
      <c r="M25" s="30"/>
      <c r="N25" s="30"/>
      <c r="O25" s="30"/>
    </row>
    <row r="26" spans="3:24" ht="13.5" thickBot="1">
      <c r="C26" s="365" t="s">
        <v>26</v>
      </c>
      <c r="D26" s="366"/>
      <c r="E26" s="366"/>
      <c r="F26" s="366"/>
      <c r="G26" s="366"/>
      <c r="H26" s="366"/>
      <c r="I26" s="366"/>
      <c r="J26" s="366"/>
      <c r="K26" s="366"/>
      <c r="L26" s="367"/>
      <c r="M26" s="30"/>
      <c r="N26" s="30"/>
      <c r="O26" s="30"/>
    </row>
    <row r="27" spans="3:24" ht="13.15" customHeight="1">
      <c r="C27" s="386"/>
      <c r="D27" s="387"/>
      <c r="E27" s="387"/>
      <c r="F27" s="387"/>
      <c r="G27" s="387"/>
      <c r="H27" s="387"/>
      <c r="I27" s="387"/>
      <c r="J27" s="387"/>
      <c r="K27" s="387"/>
      <c r="L27" s="388"/>
      <c r="M27" s="30"/>
      <c r="N27" s="30"/>
      <c r="O27" s="30"/>
    </row>
    <row r="28" spans="3:24">
      <c r="C28" s="389"/>
      <c r="D28" s="390"/>
      <c r="E28" s="390"/>
      <c r="F28" s="390"/>
      <c r="G28" s="390"/>
      <c r="H28" s="390"/>
      <c r="I28" s="390"/>
      <c r="J28" s="390"/>
      <c r="K28" s="390"/>
      <c r="L28" s="391"/>
      <c r="M28" s="30"/>
      <c r="N28" s="30"/>
      <c r="O28" s="30"/>
    </row>
    <row r="29" spans="3:24">
      <c r="C29" s="389"/>
      <c r="D29" s="390"/>
      <c r="E29" s="390"/>
      <c r="F29" s="390"/>
      <c r="G29" s="390"/>
      <c r="H29" s="390"/>
      <c r="I29" s="390"/>
      <c r="J29" s="390"/>
      <c r="K29" s="390"/>
      <c r="L29" s="391"/>
      <c r="M29" s="30"/>
      <c r="N29" s="30"/>
      <c r="O29" s="30"/>
    </row>
    <row r="30" spans="3:24">
      <c r="C30" s="389"/>
      <c r="D30" s="390"/>
      <c r="E30" s="390"/>
      <c r="F30" s="390"/>
      <c r="G30" s="390"/>
      <c r="H30" s="390"/>
      <c r="I30" s="390"/>
      <c r="J30" s="390"/>
      <c r="K30" s="390"/>
      <c r="L30" s="391"/>
      <c r="M30" s="30"/>
      <c r="N30" s="30"/>
      <c r="O30" s="28"/>
    </row>
    <row r="31" spans="3:24">
      <c r="C31" s="389"/>
      <c r="D31" s="390"/>
      <c r="E31" s="390"/>
      <c r="F31" s="390"/>
      <c r="G31" s="390"/>
      <c r="H31" s="390"/>
      <c r="I31" s="390"/>
      <c r="J31" s="390"/>
      <c r="K31" s="390"/>
      <c r="L31" s="391"/>
      <c r="M31" s="30"/>
      <c r="N31" s="30"/>
      <c r="O31" s="28"/>
    </row>
    <row r="32" spans="3:24">
      <c r="C32" s="389"/>
      <c r="D32" s="390"/>
      <c r="E32" s="390"/>
      <c r="F32" s="390"/>
      <c r="G32" s="390"/>
      <c r="H32" s="390"/>
      <c r="I32" s="390"/>
      <c r="J32" s="390"/>
      <c r="K32" s="390"/>
      <c r="L32" s="391"/>
      <c r="M32" s="30"/>
      <c r="N32" s="30"/>
      <c r="O32" s="28"/>
    </row>
    <row r="33" spans="3:15">
      <c r="C33" s="389"/>
      <c r="D33" s="390"/>
      <c r="E33" s="390"/>
      <c r="F33" s="390"/>
      <c r="G33" s="390"/>
      <c r="H33" s="390"/>
      <c r="I33" s="390"/>
      <c r="J33" s="390"/>
      <c r="K33" s="390"/>
      <c r="L33" s="391"/>
      <c r="M33" s="30"/>
      <c r="N33" s="30"/>
      <c r="O33" s="28"/>
    </row>
    <row r="34" spans="3:15">
      <c r="C34" s="389"/>
      <c r="D34" s="390"/>
      <c r="E34" s="390"/>
      <c r="F34" s="390"/>
      <c r="G34" s="390"/>
      <c r="H34" s="390"/>
      <c r="I34" s="390"/>
      <c r="J34" s="390"/>
      <c r="K34" s="390"/>
      <c r="L34" s="391"/>
      <c r="M34" s="30"/>
      <c r="N34" s="30"/>
      <c r="O34" s="28"/>
    </row>
    <row r="35" spans="3:15">
      <c r="C35" s="389"/>
      <c r="D35" s="390"/>
      <c r="E35" s="390"/>
      <c r="F35" s="390"/>
      <c r="G35" s="390"/>
      <c r="H35" s="390"/>
      <c r="I35" s="390"/>
      <c r="J35" s="390"/>
      <c r="K35" s="390"/>
      <c r="L35" s="391"/>
      <c r="M35" s="30"/>
      <c r="N35" s="30"/>
      <c r="O35" s="28"/>
    </row>
    <row r="36" spans="3:15">
      <c r="C36" s="389"/>
      <c r="D36" s="390"/>
      <c r="E36" s="390"/>
      <c r="F36" s="390"/>
      <c r="G36" s="390"/>
      <c r="H36" s="390"/>
      <c r="I36" s="390"/>
      <c r="J36" s="390"/>
      <c r="K36" s="390"/>
      <c r="L36" s="391"/>
      <c r="M36" s="30"/>
      <c r="N36" s="30"/>
      <c r="O36" s="28"/>
    </row>
    <row r="37" spans="3:15">
      <c r="C37" s="389"/>
      <c r="D37" s="390"/>
      <c r="E37" s="390"/>
      <c r="F37" s="390"/>
      <c r="G37" s="390"/>
      <c r="H37" s="390"/>
      <c r="I37" s="390"/>
      <c r="J37" s="390"/>
      <c r="K37" s="390"/>
      <c r="L37" s="391"/>
      <c r="M37" s="73"/>
      <c r="N37" s="30"/>
      <c r="O37" s="28"/>
    </row>
    <row r="38" spans="3:15">
      <c r="C38" s="389"/>
      <c r="D38" s="390"/>
      <c r="E38" s="390"/>
      <c r="F38" s="390"/>
      <c r="G38" s="390"/>
      <c r="H38" s="390"/>
      <c r="I38" s="390"/>
      <c r="J38" s="390"/>
      <c r="K38" s="390"/>
      <c r="L38" s="391"/>
      <c r="M38" s="30"/>
      <c r="N38" s="30"/>
      <c r="O38" s="28"/>
    </row>
    <row r="39" spans="3:15" ht="13.5" thickBot="1">
      <c r="C39" s="392"/>
      <c r="D39" s="393"/>
      <c r="E39" s="393"/>
      <c r="F39" s="393"/>
      <c r="G39" s="393"/>
      <c r="H39" s="393"/>
      <c r="I39" s="393"/>
      <c r="J39" s="393"/>
      <c r="K39" s="393"/>
      <c r="L39" s="394"/>
      <c r="M39" s="30"/>
      <c r="N39" s="30"/>
      <c r="O39" s="28"/>
    </row>
  </sheetData>
  <mergeCells count="11">
    <mergeCell ref="C1:D3"/>
    <mergeCell ref="F1:N3"/>
    <mergeCell ref="C27:L39"/>
    <mergeCell ref="P7:U7"/>
    <mergeCell ref="C18:L21"/>
    <mergeCell ref="C22:L25"/>
    <mergeCell ref="M5:N5"/>
    <mergeCell ref="D7:I7"/>
    <mergeCell ref="J7:O7"/>
    <mergeCell ref="H5:J5"/>
    <mergeCell ref="C26:L26"/>
  </mergeCells>
  <conditionalFormatting sqref="U9:U14 I9:I14 O9:O14">
    <cfRule type="cellIs" dxfId="1" priority="19" stopIfTrue="1" operator="lessThanOrEqual">
      <formula>0</formula>
    </cfRule>
    <cfRule type="cellIs" dxfId="0" priority="20" stopIfTrue="1" operator="greaterThanOrEqual">
      <formula>0.1</formula>
    </cfRule>
  </conditionalFormatting>
  <hyperlinks>
    <hyperlink ref="C9" r:id="rId1" xr:uid="{00000000-0004-0000-0100-000000000000}"/>
  </hyperlinks>
  <pageMargins left="0.27559055118110237" right="0.19685039370078741" top="0.86614173228346458" bottom="0.74803149606299213" header="0.31496062992125984" footer="0.31496062992125984"/>
  <pageSetup scale="5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S26"/>
  <sheetViews>
    <sheetView topLeftCell="F1" zoomScaleNormal="100" zoomScaleSheetLayoutView="70" workbookViewId="0">
      <selection activeCell="N12" sqref="N12"/>
    </sheetView>
  </sheetViews>
  <sheetFormatPr baseColWidth="10" defaultRowHeight="12.75"/>
  <cols>
    <col min="1" max="1" width="0.7109375" style="108" customWidth="1"/>
    <col min="2" max="2" width="11.7109375" style="121" customWidth="1"/>
    <col min="3" max="3" width="15.28515625" style="108" customWidth="1"/>
    <col min="4" max="4" width="22" style="121" customWidth="1"/>
    <col min="5" max="5" width="62.28515625" style="108" bestFit="1" customWidth="1"/>
    <col min="6" max="13" width="14.7109375" style="108" customWidth="1"/>
    <col min="14" max="14" width="13" style="108" customWidth="1"/>
    <col min="15" max="15" width="14.7109375" style="108" customWidth="1"/>
    <col min="16" max="16" width="12.140625" style="108" customWidth="1"/>
    <col min="17" max="17" width="12.85546875" style="108" customWidth="1"/>
    <col min="18" max="19" width="13.140625" style="108" customWidth="1"/>
    <col min="20" max="20" width="3.140625" style="108" customWidth="1"/>
    <col min="21" max="256" width="11.42578125" style="108"/>
    <col min="257" max="257" width="0.7109375" style="108" customWidth="1"/>
    <col min="258" max="258" width="13.140625" style="108" customWidth="1"/>
    <col min="259" max="259" width="15.28515625" style="108" customWidth="1"/>
    <col min="260" max="260" width="9.85546875" style="108" customWidth="1"/>
    <col min="261" max="261" width="14.7109375" style="108" bestFit="1" customWidth="1"/>
    <col min="262" max="262" width="11.28515625" style="108" bestFit="1" customWidth="1"/>
    <col min="263" max="263" width="11.42578125" style="108"/>
    <col min="264" max="267" width="12.140625" style="108" customWidth="1"/>
    <col min="268" max="268" width="12.85546875" style="108" customWidth="1"/>
    <col min="269" max="269" width="11.5703125" style="108" customWidth="1"/>
    <col min="270" max="270" width="14.28515625" style="108" customWidth="1"/>
    <col min="271" max="271" width="10.85546875" style="108" customWidth="1"/>
    <col min="272" max="272" width="15" style="108" customWidth="1"/>
    <col min="273" max="273" width="12.85546875" style="108" customWidth="1"/>
    <col min="274" max="274" width="13.28515625" style="108" customWidth="1"/>
    <col min="275" max="275" width="18.42578125" style="108" customWidth="1"/>
    <col min="276" max="276" width="3.140625" style="108" customWidth="1"/>
    <col min="277" max="512" width="11.42578125" style="108"/>
    <col min="513" max="513" width="0.7109375" style="108" customWidth="1"/>
    <col min="514" max="514" width="13.140625" style="108" customWidth="1"/>
    <col min="515" max="515" width="15.28515625" style="108" customWidth="1"/>
    <col min="516" max="516" width="9.85546875" style="108" customWidth="1"/>
    <col min="517" max="517" width="14.7109375" style="108" bestFit="1" customWidth="1"/>
    <col min="518" max="518" width="11.28515625" style="108" bestFit="1" customWidth="1"/>
    <col min="519" max="519" width="11.42578125" style="108"/>
    <col min="520" max="523" width="12.140625" style="108" customWidth="1"/>
    <col min="524" max="524" width="12.85546875" style="108" customWidth="1"/>
    <col min="525" max="525" width="11.5703125" style="108" customWidth="1"/>
    <col min="526" max="526" width="14.28515625" style="108" customWidth="1"/>
    <col min="527" max="527" width="10.85546875" style="108" customWidth="1"/>
    <col min="528" max="528" width="15" style="108" customWidth="1"/>
    <col min="529" max="529" width="12.85546875" style="108" customWidth="1"/>
    <col min="530" max="530" width="13.28515625" style="108" customWidth="1"/>
    <col min="531" max="531" width="18.42578125" style="108" customWidth="1"/>
    <col min="532" max="532" width="3.140625" style="108" customWidth="1"/>
    <col min="533" max="768" width="11.42578125" style="108"/>
    <col min="769" max="769" width="0.7109375" style="108" customWidth="1"/>
    <col min="770" max="770" width="13.140625" style="108" customWidth="1"/>
    <col min="771" max="771" width="15.28515625" style="108" customWidth="1"/>
    <col min="772" max="772" width="9.85546875" style="108" customWidth="1"/>
    <col min="773" max="773" width="14.7109375" style="108" bestFit="1" customWidth="1"/>
    <col min="774" max="774" width="11.28515625" style="108" bestFit="1" customWidth="1"/>
    <col min="775" max="775" width="11.42578125" style="108"/>
    <col min="776" max="779" width="12.140625" style="108" customWidth="1"/>
    <col min="780" max="780" width="12.85546875" style="108" customWidth="1"/>
    <col min="781" max="781" width="11.5703125" style="108" customWidth="1"/>
    <col min="782" max="782" width="14.28515625" style="108" customWidth="1"/>
    <col min="783" max="783" width="10.85546875" style="108" customWidth="1"/>
    <col min="784" max="784" width="15" style="108" customWidth="1"/>
    <col min="785" max="785" width="12.85546875" style="108" customWidth="1"/>
    <col min="786" max="786" width="13.28515625" style="108" customWidth="1"/>
    <col min="787" max="787" width="18.42578125" style="108" customWidth="1"/>
    <col min="788" max="788" width="3.140625" style="108" customWidth="1"/>
    <col min="789" max="1024" width="11.42578125" style="108"/>
    <col min="1025" max="1025" width="0.7109375" style="108" customWidth="1"/>
    <col min="1026" max="1026" width="13.140625" style="108" customWidth="1"/>
    <col min="1027" max="1027" width="15.28515625" style="108" customWidth="1"/>
    <col min="1028" max="1028" width="9.85546875" style="108" customWidth="1"/>
    <col min="1029" max="1029" width="14.7109375" style="108" bestFit="1" customWidth="1"/>
    <col min="1030" max="1030" width="11.28515625" style="108" bestFit="1" customWidth="1"/>
    <col min="1031" max="1031" width="11.42578125" style="108"/>
    <col min="1032" max="1035" width="12.140625" style="108" customWidth="1"/>
    <col min="1036" max="1036" width="12.85546875" style="108" customWidth="1"/>
    <col min="1037" max="1037" width="11.5703125" style="108" customWidth="1"/>
    <col min="1038" max="1038" width="14.28515625" style="108" customWidth="1"/>
    <col min="1039" max="1039" width="10.85546875" style="108" customWidth="1"/>
    <col min="1040" max="1040" width="15" style="108" customWidth="1"/>
    <col min="1041" max="1041" width="12.85546875" style="108" customWidth="1"/>
    <col min="1042" max="1042" width="13.28515625" style="108" customWidth="1"/>
    <col min="1043" max="1043" width="18.42578125" style="108" customWidth="1"/>
    <col min="1044" max="1044" width="3.140625" style="108" customWidth="1"/>
    <col min="1045" max="1280" width="11.42578125" style="108"/>
    <col min="1281" max="1281" width="0.7109375" style="108" customWidth="1"/>
    <col min="1282" max="1282" width="13.140625" style="108" customWidth="1"/>
    <col min="1283" max="1283" width="15.28515625" style="108" customWidth="1"/>
    <col min="1284" max="1284" width="9.85546875" style="108" customWidth="1"/>
    <col min="1285" max="1285" width="14.7109375" style="108" bestFit="1" customWidth="1"/>
    <col min="1286" max="1286" width="11.28515625" style="108" bestFit="1" customWidth="1"/>
    <col min="1287" max="1287" width="11.42578125" style="108"/>
    <col min="1288" max="1291" width="12.140625" style="108" customWidth="1"/>
    <col min="1292" max="1292" width="12.85546875" style="108" customWidth="1"/>
    <col min="1293" max="1293" width="11.5703125" style="108" customWidth="1"/>
    <col min="1294" max="1294" width="14.28515625" style="108" customWidth="1"/>
    <col min="1295" max="1295" width="10.85546875" style="108" customWidth="1"/>
    <col min="1296" max="1296" width="15" style="108" customWidth="1"/>
    <col min="1297" max="1297" width="12.85546875" style="108" customWidth="1"/>
    <col min="1298" max="1298" width="13.28515625" style="108" customWidth="1"/>
    <col min="1299" max="1299" width="18.42578125" style="108" customWidth="1"/>
    <col min="1300" max="1300" width="3.140625" style="108" customWidth="1"/>
    <col min="1301" max="1536" width="11.42578125" style="108"/>
    <col min="1537" max="1537" width="0.7109375" style="108" customWidth="1"/>
    <col min="1538" max="1538" width="13.140625" style="108" customWidth="1"/>
    <col min="1539" max="1539" width="15.28515625" style="108" customWidth="1"/>
    <col min="1540" max="1540" width="9.85546875" style="108" customWidth="1"/>
    <col min="1541" max="1541" width="14.7109375" style="108" bestFit="1" customWidth="1"/>
    <col min="1542" max="1542" width="11.28515625" style="108" bestFit="1" customWidth="1"/>
    <col min="1543" max="1543" width="11.42578125" style="108"/>
    <col min="1544" max="1547" width="12.140625" style="108" customWidth="1"/>
    <col min="1548" max="1548" width="12.85546875" style="108" customWidth="1"/>
    <col min="1549" max="1549" width="11.5703125" style="108" customWidth="1"/>
    <col min="1550" max="1550" width="14.28515625" style="108" customWidth="1"/>
    <col min="1551" max="1551" width="10.85546875" style="108" customWidth="1"/>
    <col min="1552" max="1552" width="15" style="108" customWidth="1"/>
    <col min="1553" max="1553" width="12.85546875" style="108" customWidth="1"/>
    <col min="1554" max="1554" width="13.28515625" style="108" customWidth="1"/>
    <col min="1555" max="1555" width="18.42578125" style="108" customWidth="1"/>
    <col min="1556" max="1556" width="3.140625" style="108" customWidth="1"/>
    <col min="1557" max="1792" width="11.42578125" style="108"/>
    <col min="1793" max="1793" width="0.7109375" style="108" customWidth="1"/>
    <col min="1794" max="1794" width="13.140625" style="108" customWidth="1"/>
    <col min="1795" max="1795" width="15.28515625" style="108" customWidth="1"/>
    <col min="1796" max="1796" width="9.85546875" style="108" customWidth="1"/>
    <col min="1797" max="1797" width="14.7109375" style="108" bestFit="1" customWidth="1"/>
    <col min="1798" max="1798" width="11.28515625" style="108" bestFit="1" customWidth="1"/>
    <col min="1799" max="1799" width="11.42578125" style="108"/>
    <col min="1800" max="1803" width="12.140625" style="108" customWidth="1"/>
    <col min="1804" max="1804" width="12.85546875" style="108" customWidth="1"/>
    <col min="1805" max="1805" width="11.5703125" style="108" customWidth="1"/>
    <col min="1806" max="1806" width="14.28515625" style="108" customWidth="1"/>
    <col min="1807" max="1807" width="10.85546875" style="108" customWidth="1"/>
    <col min="1808" max="1808" width="15" style="108" customWidth="1"/>
    <col min="1809" max="1809" width="12.85546875" style="108" customWidth="1"/>
    <col min="1810" max="1810" width="13.28515625" style="108" customWidth="1"/>
    <col min="1811" max="1811" width="18.42578125" style="108" customWidth="1"/>
    <col min="1812" max="1812" width="3.140625" style="108" customWidth="1"/>
    <col min="1813" max="2048" width="11.42578125" style="108"/>
    <col min="2049" max="2049" width="0.7109375" style="108" customWidth="1"/>
    <col min="2050" max="2050" width="13.140625" style="108" customWidth="1"/>
    <col min="2051" max="2051" width="15.28515625" style="108" customWidth="1"/>
    <col min="2052" max="2052" width="9.85546875" style="108" customWidth="1"/>
    <col min="2053" max="2053" width="14.7109375" style="108" bestFit="1" customWidth="1"/>
    <col min="2054" max="2054" width="11.28515625" style="108" bestFit="1" customWidth="1"/>
    <col min="2055" max="2055" width="11.42578125" style="108"/>
    <col min="2056" max="2059" width="12.140625" style="108" customWidth="1"/>
    <col min="2060" max="2060" width="12.85546875" style="108" customWidth="1"/>
    <col min="2061" max="2061" width="11.5703125" style="108" customWidth="1"/>
    <col min="2062" max="2062" width="14.28515625" style="108" customWidth="1"/>
    <col min="2063" max="2063" width="10.85546875" style="108" customWidth="1"/>
    <col min="2064" max="2064" width="15" style="108" customWidth="1"/>
    <col min="2065" max="2065" width="12.85546875" style="108" customWidth="1"/>
    <col min="2066" max="2066" width="13.28515625" style="108" customWidth="1"/>
    <col min="2067" max="2067" width="18.42578125" style="108" customWidth="1"/>
    <col min="2068" max="2068" width="3.140625" style="108" customWidth="1"/>
    <col min="2069" max="2304" width="11.42578125" style="108"/>
    <col min="2305" max="2305" width="0.7109375" style="108" customWidth="1"/>
    <col min="2306" max="2306" width="13.140625" style="108" customWidth="1"/>
    <col min="2307" max="2307" width="15.28515625" style="108" customWidth="1"/>
    <col min="2308" max="2308" width="9.85546875" style="108" customWidth="1"/>
    <col min="2309" max="2309" width="14.7109375" style="108" bestFit="1" customWidth="1"/>
    <col min="2310" max="2310" width="11.28515625" style="108" bestFit="1" customWidth="1"/>
    <col min="2311" max="2311" width="11.42578125" style="108"/>
    <col min="2312" max="2315" width="12.140625" style="108" customWidth="1"/>
    <col min="2316" max="2316" width="12.85546875" style="108" customWidth="1"/>
    <col min="2317" max="2317" width="11.5703125" style="108" customWidth="1"/>
    <col min="2318" max="2318" width="14.28515625" style="108" customWidth="1"/>
    <col min="2319" max="2319" width="10.85546875" style="108" customWidth="1"/>
    <col min="2320" max="2320" width="15" style="108" customWidth="1"/>
    <col min="2321" max="2321" width="12.85546875" style="108" customWidth="1"/>
    <col min="2322" max="2322" width="13.28515625" style="108" customWidth="1"/>
    <col min="2323" max="2323" width="18.42578125" style="108" customWidth="1"/>
    <col min="2324" max="2324" width="3.140625" style="108" customWidth="1"/>
    <col min="2325" max="2560" width="11.42578125" style="108"/>
    <col min="2561" max="2561" width="0.7109375" style="108" customWidth="1"/>
    <col min="2562" max="2562" width="13.140625" style="108" customWidth="1"/>
    <col min="2563" max="2563" width="15.28515625" style="108" customWidth="1"/>
    <col min="2564" max="2564" width="9.85546875" style="108" customWidth="1"/>
    <col min="2565" max="2565" width="14.7109375" style="108" bestFit="1" customWidth="1"/>
    <col min="2566" max="2566" width="11.28515625" style="108" bestFit="1" customWidth="1"/>
    <col min="2567" max="2567" width="11.42578125" style="108"/>
    <col min="2568" max="2571" width="12.140625" style="108" customWidth="1"/>
    <col min="2572" max="2572" width="12.85546875" style="108" customWidth="1"/>
    <col min="2573" max="2573" width="11.5703125" style="108" customWidth="1"/>
    <col min="2574" max="2574" width="14.28515625" style="108" customWidth="1"/>
    <col min="2575" max="2575" width="10.85546875" style="108" customWidth="1"/>
    <col min="2576" max="2576" width="15" style="108" customWidth="1"/>
    <col min="2577" max="2577" width="12.85546875" style="108" customWidth="1"/>
    <col min="2578" max="2578" width="13.28515625" style="108" customWidth="1"/>
    <col min="2579" max="2579" width="18.42578125" style="108" customWidth="1"/>
    <col min="2580" max="2580" width="3.140625" style="108" customWidth="1"/>
    <col min="2581" max="2816" width="11.42578125" style="108"/>
    <col min="2817" max="2817" width="0.7109375" style="108" customWidth="1"/>
    <col min="2818" max="2818" width="13.140625" style="108" customWidth="1"/>
    <col min="2819" max="2819" width="15.28515625" style="108" customWidth="1"/>
    <col min="2820" max="2820" width="9.85546875" style="108" customWidth="1"/>
    <col min="2821" max="2821" width="14.7109375" style="108" bestFit="1" customWidth="1"/>
    <col min="2822" max="2822" width="11.28515625" style="108" bestFit="1" customWidth="1"/>
    <col min="2823" max="2823" width="11.42578125" style="108"/>
    <col min="2824" max="2827" width="12.140625" style="108" customWidth="1"/>
    <col min="2828" max="2828" width="12.85546875" style="108" customWidth="1"/>
    <col min="2829" max="2829" width="11.5703125" style="108" customWidth="1"/>
    <col min="2830" max="2830" width="14.28515625" style="108" customWidth="1"/>
    <col min="2831" max="2831" width="10.85546875" style="108" customWidth="1"/>
    <col min="2832" max="2832" width="15" style="108" customWidth="1"/>
    <col min="2833" max="2833" width="12.85546875" style="108" customWidth="1"/>
    <col min="2834" max="2834" width="13.28515625" style="108" customWidth="1"/>
    <col min="2835" max="2835" width="18.42578125" style="108" customWidth="1"/>
    <col min="2836" max="2836" width="3.140625" style="108" customWidth="1"/>
    <col min="2837" max="3072" width="11.42578125" style="108"/>
    <col min="3073" max="3073" width="0.7109375" style="108" customWidth="1"/>
    <col min="3074" max="3074" width="13.140625" style="108" customWidth="1"/>
    <col min="3075" max="3075" width="15.28515625" style="108" customWidth="1"/>
    <col min="3076" max="3076" width="9.85546875" style="108" customWidth="1"/>
    <col min="3077" max="3077" width="14.7109375" style="108" bestFit="1" customWidth="1"/>
    <col min="3078" max="3078" width="11.28515625" style="108" bestFit="1" customWidth="1"/>
    <col min="3079" max="3079" width="11.42578125" style="108"/>
    <col min="3080" max="3083" width="12.140625" style="108" customWidth="1"/>
    <col min="3084" max="3084" width="12.85546875" style="108" customWidth="1"/>
    <col min="3085" max="3085" width="11.5703125" style="108" customWidth="1"/>
    <col min="3086" max="3086" width="14.28515625" style="108" customWidth="1"/>
    <col min="3087" max="3087" width="10.85546875" style="108" customWidth="1"/>
    <col min="3088" max="3088" width="15" style="108" customWidth="1"/>
    <col min="3089" max="3089" width="12.85546875" style="108" customWidth="1"/>
    <col min="3090" max="3090" width="13.28515625" style="108" customWidth="1"/>
    <col min="3091" max="3091" width="18.42578125" style="108" customWidth="1"/>
    <col min="3092" max="3092" width="3.140625" style="108" customWidth="1"/>
    <col min="3093" max="3328" width="11.42578125" style="108"/>
    <col min="3329" max="3329" width="0.7109375" style="108" customWidth="1"/>
    <col min="3330" max="3330" width="13.140625" style="108" customWidth="1"/>
    <col min="3331" max="3331" width="15.28515625" style="108" customWidth="1"/>
    <col min="3332" max="3332" width="9.85546875" style="108" customWidth="1"/>
    <col min="3333" max="3333" width="14.7109375" style="108" bestFit="1" customWidth="1"/>
    <col min="3334" max="3334" width="11.28515625" style="108" bestFit="1" customWidth="1"/>
    <col min="3335" max="3335" width="11.42578125" style="108"/>
    <col min="3336" max="3339" width="12.140625" style="108" customWidth="1"/>
    <col min="3340" max="3340" width="12.85546875" style="108" customWidth="1"/>
    <col min="3341" max="3341" width="11.5703125" style="108" customWidth="1"/>
    <col min="3342" max="3342" width="14.28515625" style="108" customWidth="1"/>
    <col min="3343" max="3343" width="10.85546875" style="108" customWidth="1"/>
    <col min="3344" max="3344" width="15" style="108" customWidth="1"/>
    <col min="3345" max="3345" width="12.85546875" style="108" customWidth="1"/>
    <col min="3346" max="3346" width="13.28515625" style="108" customWidth="1"/>
    <col min="3347" max="3347" width="18.42578125" style="108" customWidth="1"/>
    <col min="3348" max="3348" width="3.140625" style="108" customWidth="1"/>
    <col min="3349" max="3584" width="11.42578125" style="108"/>
    <col min="3585" max="3585" width="0.7109375" style="108" customWidth="1"/>
    <col min="3586" max="3586" width="13.140625" style="108" customWidth="1"/>
    <col min="3587" max="3587" width="15.28515625" style="108" customWidth="1"/>
    <col min="3588" max="3588" width="9.85546875" style="108" customWidth="1"/>
    <col min="3589" max="3589" width="14.7109375" style="108" bestFit="1" customWidth="1"/>
    <col min="3590" max="3590" width="11.28515625" style="108" bestFit="1" customWidth="1"/>
    <col min="3591" max="3591" width="11.42578125" style="108"/>
    <col min="3592" max="3595" width="12.140625" style="108" customWidth="1"/>
    <col min="3596" max="3596" width="12.85546875" style="108" customWidth="1"/>
    <col min="3597" max="3597" width="11.5703125" style="108" customWidth="1"/>
    <col min="3598" max="3598" width="14.28515625" style="108" customWidth="1"/>
    <col min="3599" max="3599" width="10.85546875" style="108" customWidth="1"/>
    <col min="3600" max="3600" width="15" style="108" customWidth="1"/>
    <col min="3601" max="3601" width="12.85546875" style="108" customWidth="1"/>
    <col min="3602" max="3602" width="13.28515625" style="108" customWidth="1"/>
    <col min="3603" max="3603" width="18.42578125" style="108" customWidth="1"/>
    <col min="3604" max="3604" width="3.140625" style="108" customWidth="1"/>
    <col min="3605" max="3840" width="11.42578125" style="108"/>
    <col min="3841" max="3841" width="0.7109375" style="108" customWidth="1"/>
    <col min="3842" max="3842" width="13.140625" style="108" customWidth="1"/>
    <col min="3843" max="3843" width="15.28515625" style="108" customWidth="1"/>
    <col min="3844" max="3844" width="9.85546875" style="108" customWidth="1"/>
    <col min="3845" max="3845" width="14.7109375" style="108" bestFit="1" customWidth="1"/>
    <col min="3846" max="3846" width="11.28515625" style="108" bestFit="1" customWidth="1"/>
    <col min="3847" max="3847" width="11.42578125" style="108"/>
    <col min="3848" max="3851" width="12.140625" style="108" customWidth="1"/>
    <col min="3852" max="3852" width="12.85546875" style="108" customWidth="1"/>
    <col min="3853" max="3853" width="11.5703125" style="108" customWidth="1"/>
    <col min="3854" max="3854" width="14.28515625" style="108" customWidth="1"/>
    <col min="3855" max="3855" width="10.85546875" style="108" customWidth="1"/>
    <col min="3856" max="3856" width="15" style="108" customWidth="1"/>
    <col min="3857" max="3857" width="12.85546875" style="108" customWidth="1"/>
    <col min="3858" max="3858" width="13.28515625" style="108" customWidth="1"/>
    <col min="3859" max="3859" width="18.42578125" style="108" customWidth="1"/>
    <col min="3860" max="3860" width="3.140625" style="108" customWidth="1"/>
    <col min="3861" max="4096" width="11.42578125" style="108"/>
    <col min="4097" max="4097" width="0.7109375" style="108" customWidth="1"/>
    <col min="4098" max="4098" width="13.140625" style="108" customWidth="1"/>
    <col min="4099" max="4099" width="15.28515625" style="108" customWidth="1"/>
    <col min="4100" max="4100" width="9.85546875" style="108" customWidth="1"/>
    <col min="4101" max="4101" width="14.7109375" style="108" bestFit="1" customWidth="1"/>
    <col min="4102" max="4102" width="11.28515625" style="108" bestFit="1" customWidth="1"/>
    <col min="4103" max="4103" width="11.42578125" style="108"/>
    <col min="4104" max="4107" width="12.140625" style="108" customWidth="1"/>
    <col min="4108" max="4108" width="12.85546875" style="108" customWidth="1"/>
    <col min="4109" max="4109" width="11.5703125" style="108" customWidth="1"/>
    <col min="4110" max="4110" width="14.28515625" style="108" customWidth="1"/>
    <col min="4111" max="4111" width="10.85546875" style="108" customWidth="1"/>
    <col min="4112" max="4112" width="15" style="108" customWidth="1"/>
    <col min="4113" max="4113" width="12.85546875" style="108" customWidth="1"/>
    <col min="4114" max="4114" width="13.28515625" style="108" customWidth="1"/>
    <col min="4115" max="4115" width="18.42578125" style="108" customWidth="1"/>
    <col min="4116" max="4116" width="3.140625" style="108" customWidth="1"/>
    <col min="4117" max="4352" width="11.42578125" style="108"/>
    <col min="4353" max="4353" width="0.7109375" style="108" customWidth="1"/>
    <col min="4354" max="4354" width="13.140625" style="108" customWidth="1"/>
    <col min="4355" max="4355" width="15.28515625" style="108" customWidth="1"/>
    <col min="4356" max="4356" width="9.85546875" style="108" customWidth="1"/>
    <col min="4357" max="4357" width="14.7109375" style="108" bestFit="1" customWidth="1"/>
    <col min="4358" max="4358" width="11.28515625" style="108" bestFit="1" customWidth="1"/>
    <col min="4359" max="4359" width="11.42578125" style="108"/>
    <col min="4360" max="4363" width="12.140625" style="108" customWidth="1"/>
    <col min="4364" max="4364" width="12.85546875" style="108" customWidth="1"/>
    <col min="4365" max="4365" width="11.5703125" style="108" customWidth="1"/>
    <col min="4366" max="4366" width="14.28515625" style="108" customWidth="1"/>
    <col min="4367" max="4367" width="10.85546875" style="108" customWidth="1"/>
    <col min="4368" max="4368" width="15" style="108" customWidth="1"/>
    <col min="4369" max="4369" width="12.85546875" style="108" customWidth="1"/>
    <col min="4370" max="4370" width="13.28515625" style="108" customWidth="1"/>
    <col min="4371" max="4371" width="18.42578125" style="108" customWidth="1"/>
    <col min="4372" max="4372" width="3.140625" style="108" customWidth="1"/>
    <col min="4373" max="4608" width="11.42578125" style="108"/>
    <col min="4609" max="4609" width="0.7109375" style="108" customWidth="1"/>
    <col min="4610" max="4610" width="13.140625" style="108" customWidth="1"/>
    <col min="4611" max="4611" width="15.28515625" style="108" customWidth="1"/>
    <col min="4612" max="4612" width="9.85546875" style="108" customWidth="1"/>
    <col min="4613" max="4613" width="14.7109375" style="108" bestFit="1" customWidth="1"/>
    <col min="4614" max="4614" width="11.28515625" style="108" bestFit="1" customWidth="1"/>
    <col min="4615" max="4615" width="11.42578125" style="108"/>
    <col min="4616" max="4619" width="12.140625" style="108" customWidth="1"/>
    <col min="4620" max="4620" width="12.85546875" style="108" customWidth="1"/>
    <col min="4621" max="4621" width="11.5703125" style="108" customWidth="1"/>
    <col min="4622" max="4622" width="14.28515625" style="108" customWidth="1"/>
    <col min="4623" max="4623" width="10.85546875" style="108" customWidth="1"/>
    <col min="4624" max="4624" width="15" style="108" customWidth="1"/>
    <col min="4625" max="4625" width="12.85546875" style="108" customWidth="1"/>
    <col min="4626" max="4626" width="13.28515625" style="108" customWidth="1"/>
    <col min="4627" max="4627" width="18.42578125" style="108" customWidth="1"/>
    <col min="4628" max="4628" width="3.140625" style="108" customWidth="1"/>
    <col min="4629" max="4864" width="11.42578125" style="108"/>
    <col min="4865" max="4865" width="0.7109375" style="108" customWidth="1"/>
    <col min="4866" max="4866" width="13.140625" style="108" customWidth="1"/>
    <col min="4867" max="4867" width="15.28515625" style="108" customWidth="1"/>
    <col min="4868" max="4868" width="9.85546875" style="108" customWidth="1"/>
    <col min="4869" max="4869" width="14.7109375" style="108" bestFit="1" customWidth="1"/>
    <col min="4870" max="4870" width="11.28515625" style="108" bestFit="1" customWidth="1"/>
    <col min="4871" max="4871" width="11.42578125" style="108"/>
    <col min="4872" max="4875" width="12.140625" style="108" customWidth="1"/>
    <col min="4876" max="4876" width="12.85546875" style="108" customWidth="1"/>
    <col min="4877" max="4877" width="11.5703125" style="108" customWidth="1"/>
    <col min="4878" max="4878" width="14.28515625" style="108" customWidth="1"/>
    <col min="4879" max="4879" width="10.85546875" style="108" customWidth="1"/>
    <col min="4880" max="4880" width="15" style="108" customWidth="1"/>
    <col min="4881" max="4881" width="12.85546875" style="108" customWidth="1"/>
    <col min="4882" max="4882" width="13.28515625" style="108" customWidth="1"/>
    <col min="4883" max="4883" width="18.42578125" style="108" customWidth="1"/>
    <col min="4884" max="4884" width="3.140625" style="108" customWidth="1"/>
    <col min="4885" max="5120" width="11.42578125" style="108"/>
    <col min="5121" max="5121" width="0.7109375" style="108" customWidth="1"/>
    <col min="5122" max="5122" width="13.140625" style="108" customWidth="1"/>
    <col min="5123" max="5123" width="15.28515625" style="108" customWidth="1"/>
    <col min="5124" max="5124" width="9.85546875" style="108" customWidth="1"/>
    <col min="5125" max="5125" width="14.7109375" style="108" bestFit="1" customWidth="1"/>
    <col min="5126" max="5126" width="11.28515625" style="108" bestFit="1" customWidth="1"/>
    <col min="5127" max="5127" width="11.42578125" style="108"/>
    <col min="5128" max="5131" width="12.140625" style="108" customWidth="1"/>
    <col min="5132" max="5132" width="12.85546875" style="108" customWidth="1"/>
    <col min="5133" max="5133" width="11.5703125" style="108" customWidth="1"/>
    <col min="5134" max="5134" width="14.28515625" style="108" customWidth="1"/>
    <col min="5135" max="5135" width="10.85546875" style="108" customWidth="1"/>
    <col min="5136" max="5136" width="15" style="108" customWidth="1"/>
    <col min="5137" max="5137" width="12.85546875" style="108" customWidth="1"/>
    <col min="5138" max="5138" width="13.28515625" style="108" customWidth="1"/>
    <col min="5139" max="5139" width="18.42578125" style="108" customWidth="1"/>
    <col min="5140" max="5140" width="3.140625" style="108" customWidth="1"/>
    <col min="5141" max="5376" width="11.42578125" style="108"/>
    <col min="5377" max="5377" width="0.7109375" style="108" customWidth="1"/>
    <col min="5378" max="5378" width="13.140625" style="108" customWidth="1"/>
    <col min="5379" max="5379" width="15.28515625" style="108" customWidth="1"/>
    <col min="5380" max="5380" width="9.85546875" style="108" customWidth="1"/>
    <col min="5381" max="5381" width="14.7109375" style="108" bestFit="1" customWidth="1"/>
    <col min="5382" max="5382" width="11.28515625" style="108" bestFit="1" customWidth="1"/>
    <col min="5383" max="5383" width="11.42578125" style="108"/>
    <col min="5384" max="5387" width="12.140625" style="108" customWidth="1"/>
    <col min="5388" max="5388" width="12.85546875" style="108" customWidth="1"/>
    <col min="5389" max="5389" width="11.5703125" style="108" customWidth="1"/>
    <col min="5390" max="5390" width="14.28515625" style="108" customWidth="1"/>
    <col min="5391" max="5391" width="10.85546875" style="108" customWidth="1"/>
    <col min="5392" max="5392" width="15" style="108" customWidth="1"/>
    <col min="5393" max="5393" width="12.85546875" style="108" customWidth="1"/>
    <col min="5394" max="5394" width="13.28515625" style="108" customWidth="1"/>
    <col min="5395" max="5395" width="18.42578125" style="108" customWidth="1"/>
    <col min="5396" max="5396" width="3.140625" style="108" customWidth="1"/>
    <col min="5397" max="5632" width="11.42578125" style="108"/>
    <col min="5633" max="5633" width="0.7109375" style="108" customWidth="1"/>
    <col min="5634" max="5634" width="13.140625" style="108" customWidth="1"/>
    <col min="5635" max="5635" width="15.28515625" style="108" customWidth="1"/>
    <col min="5636" max="5636" width="9.85546875" style="108" customWidth="1"/>
    <col min="5637" max="5637" width="14.7109375" style="108" bestFit="1" customWidth="1"/>
    <col min="5638" max="5638" width="11.28515625" style="108" bestFit="1" customWidth="1"/>
    <col min="5639" max="5639" width="11.42578125" style="108"/>
    <col min="5640" max="5643" width="12.140625" style="108" customWidth="1"/>
    <col min="5644" max="5644" width="12.85546875" style="108" customWidth="1"/>
    <col min="5645" max="5645" width="11.5703125" style="108" customWidth="1"/>
    <col min="5646" max="5646" width="14.28515625" style="108" customWidth="1"/>
    <col min="5647" max="5647" width="10.85546875" style="108" customWidth="1"/>
    <col min="5648" max="5648" width="15" style="108" customWidth="1"/>
    <col min="5649" max="5649" width="12.85546875" style="108" customWidth="1"/>
    <col min="5650" max="5650" width="13.28515625" style="108" customWidth="1"/>
    <col min="5651" max="5651" width="18.42578125" style="108" customWidth="1"/>
    <col min="5652" max="5652" width="3.140625" style="108" customWidth="1"/>
    <col min="5653" max="5888" width="11.42578125" style="108"/>
    <col min="5889" max="5889" width="0.7109375" style="108" customWidth="1"/>
    <col min="5890" max="5890" width="13.140625" style="108" customWidth="1"/>
    <col min="5891" max="5891" width="15.28515625" style="108" customWidth="1"/>
    <col min="5892" max="5892" width="9.85546875" style="108" customWidth="1"/>
    <col min="5893" max="5893" width="14.7109375" style="108" bestFit="1" customWidth="1"/>
    <col min="5894" max="5894" width="11.28515625" style="108" bestFit="1" customWidth="1"/>
    <col min="5895" max="5895" width="11.42578125" style="108"/>
    <col min="5896" max="5899" width="12.140625" style="108" customWidth="1"/>
    <col min="5900" max="5900" width="12.85546875" style="108" customWidth="1"/>
    <col min="5901" max="5901" width="11.5703125" style="108" customWidth="1"/>
    <col min="5902" max="5902" width="14.28515625" style="108" customWidth="1"/>
    <col min="5903" max="5903" width="10.85546875" style="108" customWidth="1"/>
    <col min="5904" max="5904" width="15" style="108" customWidth="1"/>
    <col min="5905" max="5905" width="12.85546875" style="108" customWidth="1"/>
    <col min="5906" max="5906" width="13.28515625" style="108" customWidth="1"/>
    <col min="5907" max="5907" width="18.42578125" style="108" customWidth="1"/>
    <col min="5908" max="5908" width="3.140625" style="108" customWidth="1"/>
    <col min="5909" max="6144" width="11.42578125" style="108"/>
    <col min="6145" max="6145" width="0.7109375" style="108" customWidth="1"/>
    <col min="6146" max="6146" width="13.140625" style="108" customWidth="1"/>
    <col min="6147" max="6147" width="15.28515625" style="108" customWidth="1"/>
    <col min="6148" max="6148" width="9.85546875" style="108" customWidth="1"/>
    <col min="6149" max="6149" width="14.7109375" style="108" bestFit="1" customWidth="1"/>
    <col min="6150" max="6150" width="11.28515625" style="108" bestFit="1" customWidth="1"/>
    <col min="6151" max="6151" width="11.42578125" style="108"/>
    <col min="6152" max="6155" width="12.140625" style="108" customWidth="1"/>
    <col min="6156" max="6156" width="12.85546875" style="108" customWidth="1"/>
    <col min="6157" max="6157" width="11.5703125" style="108" customWidth="1"/>
    <col min="6158" max="6158" width="14.28515625" style="108" customWidth="1"/>
    <col min="6159" max="6159" width="10.85546875" style="108" customWidth="1"/>
    <col min="6160" max="6160" width="15" style="108" customWidth="1"/>
    <col min="6161" max="6161" width="12.85546875" style="108" customWidth="1"/>
    <col min="6162" max="6162" width="13.28515625" style="108" customWidth="1"/>
    <col min="6163" max="6163" width="18.42578125" style="108" customWidth="1"/>
    <col min="6164" max="6164" width="3.140625" style="108" customWidth="1"/>
    <col min="6165" max="6400" width="11.42578125" style="108"/>
    <col min="6401" max="6401" width="0.7109375" style="108" customWidth="1"/>
    <col min="6402" max="6402" width="13.140625" style="108" customWidth="1"/>
    <col min="6403" max="6403" width="15.28515625" style="108" customWidth="1"/>
    <col min="6404" max="6404" width="9.85546875" style="108" customWidth="1"/>
    <col min="6405" max="6405" width="14.7109375" style="108" bestFit="1" customWidth="1"/>
    <col min="6406" max="6406" width="11.28515625" style="108" bestFit="1" customWidth="1"/>
    <col min="6407" max="6407" width="11.42578125" style="108"/>
    <col min="6408" max="6411" width="12.140625" style="108" customWidth="1"/>
    <col min="6412" max="6412" width="12.85546875" style="108" customWidth="1"/>
    <col min="6413" max="6413" width="11.5703125" style="108" customWidth="1"/>
    <col min="6414" max="6414" width="14.28515625" style="108" customWidth="1"/>
    <col min="6415" max="6415" width="10.85546875" style="108" customWidth="1"/>
    <col min="6416" max="6416" width="15" style="108" customWidth="1"/>
    <col min="6417" max="6417" width="12.85546875" style="108" customWidth="1"/>
    <col min="6418" max="6418" width="13.28515625" style="108" customWidth="1"/>
    <col min="6419" max="6419" width="18.42578125" style="108" customWidth="1"/>
    <col min="6420" max="6420" width="3.140625" style="108" customWidth="1"/>
    <col min="6421" max="6656" width="11.42578125" style="108"/>
    <col min="6657" max="6657" width="0.7109375" style="108" customWidth="1"/>
    <col min="6658" max="6658" width="13.140625" style="108" customWidth="1"/>
    <col min="6659" max="6659" width="15.28515625" style="108" customWidth="1"/>
    <col min="6660" max="6660" width="9.85546875" style="108" customWidth="1"/>
    <col min="6661" max="6661" width="14.7109375" style="108" bestFit="1" customWidth="1"/>
    <col min="6662" max="6662" width="11.28515625" style="108" bestFit="1" customWidth="1"/>
    <col min="6663" max="6663" width="11.42578125" style="108"/>
    <col min="6664" max="6667" width="12.140625" style="108" customWidth="1"/>
    <col min="6668" max="6668" width="12.85546875" style="108" customWidth="1"/>
    <col min="6669" max="6669" width="11.5703125" style="108" customWidth="1"/>
    <col min="6670" max="6670" width="14.28515625" style="108" customWidth="1"/>
    <col min="6671" max="6671" width="10.85546875" style="108" customWidth="1"/>
    <col min="6672" max="6672" width="15" style="108" customWidth="1"/>
    <col min="6673" max="6673" width="12.85546875" style="108" customWidth="1"/>
    <col min="6674" max="6674" width="13.28515625" style="108" customWidth="1"/>
    <col min="6675" max="6675" width="18.42578125" style="108" customWidth="1"/>
    <col min="6676" max="6676" width="3.140625" style="108" customWidth="1"/>
    <col min="6677" max="6912" width="11.42578125" style="108"/>
    <col min="6913" max="6913" width="0.7109375" style="108" customWidth="1"/>
    <col min="6914" max="6914" width="13.140625" style="108" customWidth="1"/>
    <col min="6915" max="6915" width="15.28515625" style="108" customWidth="1"/>
    <col min="6916" max="6916" width="9.85546875" style="108" customWidth="1"/>
    <col min="6917" max="6917" width="14.7109375" style="108" bestFit="1" customWidth="1"/>
    <col min="6918" max="6918" width="11.28515625" style="108" bestFit="1" customWidth="1"/>
    <col min="6919" max="6919" width="11.42578125" style="108"/>
    <col min="6920" max="6923" width="12.140625" style="108" customWidth="1"/>
    <col min="6924" max="6924" width="12.85546875" style="108" customWidth="1"/>
    <col min="6925" max="6925" width="11.5703125" style="108" customWidth="1"/>
    <col min="6926" max="6926" width="14.28515625" style="108" customWidth="1"/>
    <col min="6927" max="6927" width="10.85546875" style="108" customWidth="1"/>
    <col min="6928" max="6928" width="15" style="108" customWidth="1"/>
    <col min="6929" max="6929" width="12.85546875" style="108" customWidth="1"/>
    <col min="6930" max="6930" width="13.28515625" style="108" customWidth="1"/>
    <col min="6931" max="6931" width="18.42578125" style="108" customWidth="1"/>
    <col min="6932" max="6932" width="3.140625" style="108" customWidth="1"/>
    <col min="6933" max="7168" width="11.42578125" style="108"/>
    <col min="7169" max="7169" width="0.7109375" style="108" customWidth="1"/>
    <col min="7170" max="7170" width="13.140625" style="108" customWidth="1"/>
    <col min="7171" max="7171" width="15.28515625" style="108" customWidth="1"/>
    <col min="7172" max="7172" width="9.85546875" style="108" customWidth="1"/>
    <col min="7173" max="7173" width="14.7109375" style="108" bestFit="1" customWidth="1"/>
    <col min="7174" max="7174" width="11.28515625" style="108" bestFit="1" customWidth="1"/>
    <col min="7175" max="7175" width="11.42578125" style="108"/>
    <col min="7176" max="7179" width="12.140625" style="108" customWidth="1"/>
    <col min="7180" max="7180" width="12.85546875" style="108" customWidth="1"/>
    <col min="7181" max="7181" width="11.5703125" style="108" customWidth="1"/>
    <col min="7182" max="7182" width="14.28515625" style="108" customWidth="1"/>
    <col min="7183" max="7183" width="10.85546875" style="108" customWidth="1"/>
    <col min="7184" max="7184" width="15" style="108" customWidth="1"/>
    <col min="7185" max="7185" width="12.85546875" style="108" customWidth="1"/>
    <col min="7186" max="7186" width="13.28515625" style="108" customWidth="1"/>
    <col min="7187" max="7187" width="18.42578125" style="108" customWidth="1"/>
    <col min="7188" max="7188" width="3.140625" style="108" customWidth="1"/>
    <col min="7189" max="7424" width="11.42578125" style="108"/>
    <col min="7425" max="7425" width="0.7109375" style="108" customWidth="1"/>
    <col min="7426" max="7426" width="13.140625" style="108" customWidth="1"/>
    <col min="7427" max="7427" width="15.28515625" style="108" customWidth="1"/>
    <col min="7428" max="7428" width="9.85546875" style="108" customWidth="1"/>
    <col min="7429" max="7429" width="14.7109375" style="108" bestFit="1" customWidth="1"/>
    <col min="7430" max="7430" width="11.28515625" style="108" bestFit="1" customWidth="1"/>
    <col min="7431" max="7431" width="11.42578125" style="108"/>
    <col min="7432" max="7435" width="12.140625" style="108" customWidth="1"/>
    <col min="7436" max="7436" width="12.85546875" style="108" customWidth="1"/>
    <col min="7437" max="7437" width="11.5703125" style="108" customWidth="1"/>
    <col min="7438" max="7438" width="14.28515625" style="108" customWidth="1"/>
    <col min="7439" max="7439" width="10.85546875" style="108" customWidth="1"/>
    <col min="7440" max="7440" width="15" style="108" customWidth="1"/>
    <col min="7441" max="7441" width="12.85546875" style="108" customWidth="1"/>
    <col min="7442" max="7442" width="13.28515625" style="108" customWidth="1"/>
    <col min="7443" max="7443" width="18.42578125" style="108" customWidth="1"/>
    <col min="7444" max="7444" width="3.140625" style="108" customWidth="1"/>
    <col min="7445" max="7680" width="11.42578125" style="108"/>
    <col min="7681" max="7681" width="0.7109375" style="108" customWidth="1"/>
    <col min="7682" max="7682" width="13.140625" style="108" customWidth="1"/>
    <col min="7683" max="7683" width="15.28515625" style="108" customWidth="1"/>
    <col min="7684" max="7684" width="9.85546875" style="108" customWidth="1"/>
    <col min="7685" max="7685" width="14.7109375" style="108" bestFit="1" customWidth="1"/>
    <col min="7686" max="7686" width="11.28515625" style="108" bestFit="1" customWidth="1"/>
    <col min="7687" max="7687" width="11.42578125" style="108"/>
    <col min="7688" max="7691" width="12.140625" style="108" customWidth="1"/>
    <col min="7692" max="7692" width="12.85546875" style="108" customWidth="1"/>
    <col min="7693" max="7693" width="11.5703125" style="108" customWidth="1"/>
    <col min="7694" max="7694" width="14.28515625" style="108" customWidth="1"/>
    <col min="7695" max="7695" width="10.85546875" style="108" customWidth="1"/>
    <col min="7696" max="7696" width="15" style="108" customWidth="1"/>
    <col min="7697" max="7697" width="12.85546875" style="108" customWidth="1"/>
    <col min="7698" max="7698" width="13.28515625" style="108" customWidth="1"/>
    <col min="7699" max="7699" width="18.42578125" style="108" customWidth="1"/>
    <col min="7700" max="7700" width="3.140625" style="108" customWidth="1"/>
    <col min="7701" max="7936" width="11.42578125" style="108"/>
    <col min="7937" max="7937" width="0.7109375" style="108" customWidth="1"/>
    <col min="7938" max="7938" width="13.140625" style="108" customWidth="1"/>
    <col min="7939" max="7939" width="15.28515625" style="108" customWidth="1"/>
    <col min="7940" max="7940" width="9.85546875" style="108" customWidth="1"/>
    <col min="7941" max="7941" width="14.7109375" style="108" bestFit="1" customWidth="1"/>
    <col min="7942" max="7942" width="11.28515625" style="108" bestFit="1" customWidth="1"/>
    <col min="7943" max="7943" width="11.42578125" style="108"/>
    <col min="7944" max="7947" width="12.140625" style="108" customWidth="1"/>
    <col min="7948" max="7948" width="12.85546875" style="108" customWidth="1"/>
    <col min="7949" max="7949" width="11.5703125" style="108" customWidth="1"/>
    <col min="7950" max="7950" width="14.28515625" style="108" customWidth="1"/>
    <col min="7951" max="7951" width="10.85546875" style="108" customWidth="1"/>
    <col min="7952" max="7952" width="15" style="108" customWidth="1"/>
    <col min="7953" max="7953" width="12.85546875" style="108" customWidth="1"/>
    <col min="7954" max="7954" width="13.28515625" style="108" customWidth="1"/>
    <col min="7955" max="7955" width="18.42578125" style="108" customWidth="1"/>
    <col min="7956" max="7956" width="3.140625" style="108" customWidth="1"/>
    <col min="7957" max="8192" width="11.42578125" style="108"/>
    <col min="8193" max="8193" width="0.7109375" style="108" customWidth="1"/>
    <col min="8194" max="8194" width="13.140625" style="108" customWidth="1"/>
    <col min="8195" max="8195" width="15.28515625" style="108" customWidth="1"/>
    <col min="8196" max="8196" width="9.85546875" style="108" customWidth="1"/>
    <col min="8197" max="8197" width="14.7109375" style="108" bestFit="1" customWidth="1"/>
    <col min="8198" max="8198" width="11.28515625" style="108" bestFit="1" customWidth="1"/>
    <col min="8199" max="8199" width="11.42578125" style="108"/>
    <col min="8200" max="8203" width="12.140625" style="108" customWidth="1"/>
    <col min="8204" max="8204" width="12.85546875" style="108" customWidth="1"/>
    <col min="8205" max="8205" width="11.5703125" style="108" customWidth="1"/>
    <col min="8206" max="8206" width="14.28515625" style="108" customWidth="1"/>
    <col min="8207" max="8207" width="10.85546875" style="108" customWidth="1"/>
    <col min="8208" max="8208" width="15" style="108" customWidth="1"/>
    <col min="8209" max="8209" width="12.85546875" style="108" customWidth="1"/>
    <col min="8210" max="8210" width="13.28515625" style="108" customWidth="1"/>
    <col min="8211" max="8211" width="18.42578125" style="108" customWidth="1"/>
    <col min="8212" max="8212" width="3.140625" style="108" customWidth="1"/>
    <col min="8213" max="8448" width="11.42578125" style="108"/>
    <col min="8449" max="8449" width="0.7109375" style="108" customWidth="1"/>
    <col min="8450" max="8450" width="13.140625" style="108" customWidth="1"/>
    <col min="8451" max="8451" width="15.28515625" style="108" customWidth="1"/>
    <col min="8452" max="8452" width="9.85546875" style="108" customWidth="1"/>
    <col min="8453" max="8453" width="14.7109375" style="108" bestFit="1" customWidth="1"/>
    <col min="8454" max="8454" width="11.28515625" style="108" bestFit="1" customWidth="1"/>
    <col min="8455" max="8455" width="11.42578125" style="108"/>
    <col min="8456" max="8459" width="12.140625" style="108" customWidth="1"/>
    <col min="8460" max="8460" width="12.85546875" style="108" customWidth="1"/>
    <col min="8461" max="8461" width="11.5703125" style="108" customWidth="1"/>
    <col min="8462" max="8462" width="14.28515625" style="108" customWidth="1"/>
    <col min="8463" max="8463" width="10.85546875" style="108" customWidth="1"/>
    <col min="8464" max="8464" width="15" style="108" customWidth="1"/>
    <col min="8465" max="8465" width="12.85546875" style="108" customWidth="1"/>
    <col min="8466" max="8466" width="13.28515625" style="108" customWidth="1"/>
    <col min="8467" max="8467" width="18.42578125" style="108" customWidth="1"/>
    <col min="8468" max="8468" width="3.140625" style="108" customWidth="1"/>
    <col min="8469" max="8704" width="11.42578125" style="108"/>
    <col min="8705" max="8705" width="0.7109375" style="108" customWidth="1"/>
    <col min="8706" max="8706" width="13.140625" style="108" customWidth="1"/>
    <col min="8707" max="8707" width="15.28515625" style="108" customWidth="1"/>
    <col min="8708" max="8708" width="9.85546875" style="108" customWidth="1"/>
    <col min="8709" max="8709" width="14.7109375" style="108" bestFit="1" customWidth="1"/>
    <col min="8710" max="8710" width="11.28515625" style="108" bestFit="1" customWidth="1"/>
    <col min="8711" max="8711" width="11.42578125" style="108"/>
    <col min="8712" max="8715" width="12.140625" style="108" customWidth="1"/>
    <col min="8716" max="8716" width="12.85546875" style="108" customWidth="1"/>
    <col min="8717" max="8717" width="11.5703125" style="108" customWidth="1"/>
    <col min="8718" max="8718" width="14.28515625" style="108" customWidth="1"/>
    <col min="8719" max="8719" width="10.85546875" style="108" customWidth="1"/>
    <col min="8720" max="8720" width="15" style="108" customWidth="1"/>
    <col min="8721" max="8721" width="12.85546875" style="108" customWidth="1"/>
    <col min="8722" max="8722" width="13.28515625" style="108" customWidth="1"/>
    <col min="8723" max="8723" width="18.42578125" style="108" customWidth="1"/>
    <col min="8724" max="8724" width="3.140625" style="108" customWidth="1"/>
    <col min="8725" max="8960" width="11.42578125" style="108"/>
    <col min="8961" max="8961" width="0.7109375" style="108" customWidth="1"/>
    <col min="8962" max="8962" width="13.140625" style="108" customWidth="1"/>
    <col min="8963" max="8963" width="15.28515625" style="108" customWidth="1"/>
    <col min="8964" max="8964" width="9.85546875" style="108" customWidth="1"/>
    <col min="8965" max="8965" width="14.7109375" style="108" bestFit="1" customWidth="1"/>
    <col min="8966" max="8966" width="11.28515625" style="108" bestFit="1" customWidth="1"/>
    <col min="8967" max="8967" width="11.42578125" style="108"/>
    <col min="8968" max="8971" width="12.140625" style="108" customWidth="1"/>
    <col min="8972" max="8972" width="12.85546875" style="108" customWidth="1"/>
    <col min="8973" max="8973" width="11.5703125" style="108" customWidth="1"/>
    <col min="8974" max="8974" width="14.28515625" style="108" customWidth="1"/>
    <col min="8975" max="8975" width="10.85546875" style="108" customWidth="1"/>
    <col min="8976" max="8976" width="15" style="108" customWidth="1"/>
    <col min="8977" max="8977" width="12.85546875" style="108" customWidth="1"/>
    <col min="8978" max="8978" width="13.28515625" style="108" customWidth="1"/>
    <col min="8979" max="8979" width="18.42578125" style="108" customWidth="1"/>
    <col min="8980" max="8980" width="3.140625" style="108" customWidth="1"/>
    <col min="8981" max="9216" width="11.42578125" style="108"/>
    <col min="9217" max="9217" width="0.7109375" style="108" customWidth="1"/>
    <col min="9218" max="9218" width="13.140625" style="108" customWidth="1"/>
    <col min="9219" max="9219" width="15.28515625" style="108" customWidth="1"/>
    <col min="9220" max="9220" width="9.85546875" style="108" customWidth="1"/>
    <col min="9221" max="9221" width="14.7109375" style="108" bestFit="1" customWidth="1"/>
    <col min="9222" max="9222" width="11.28515625" style="108" bestFit="1" customWidth="1"/>
    <col min="9223" max="9223" width="11.42578125" style="108"/>
    <col min="9224" max="9227" width="12.140625" style="108" customWidth="1"/>
    <col min="9228" max="9228" width="12.85546875" style="108" customWidth="1"/>
    <col min="9229" max="9229" width="11.5703125" style="108" customWidth="1"/>
    <col min="9230" max="9230" width="14.28515625" style="108" customWidth="1"/>
    <col min="9231" max="9231" width="10.85546875" style="108" customWidth="1"/>
    <col min="9232" max="9232" width="15" style="108" customWidth="1"/>
    <col min="9233" max="9233" width="12.85546875" style="108" customWidth="1"/>
    <col min="9234" max="9234" width="13.28515625" style="108" customWidth="1"/>
    <col min="9235" max="9235" width="18.42578125" style="108" customWidth="1"/>
    <col min="9236" max="9236" width="3.140625" style="108" customWidth="1"/>
    <col min="9237" max="9472" width="11.42578125" style="108"/>
    <col min="9473" max="9473" width="0.7109375" style="108" customWidth="1"/>
    <col min="9474" max="9474" width="13.140625" style="108" customWidth="1"/>
    <col min="9475" max="9475" width="15.28515625" style="108" customWidth="1"/>
    <col min="9476" max="9476" width="9.85546875" style="108" customWidth="1"/>
    <col min="9477" max="9477" width="14.7109375" style="108" bestFit="1" customWidth="1"/>
    <col min="9478" max="9478" width="11.28515625" style="108" bestFit="1" customWidth="1"/>
    <col min="9479" max="9479" width="11.42578125" style="108"/>
    <col min="9480" max="9483" width="12.140625" style="108" customWidth="1"/>
    <col min="9484" max="9484" width="12.85546875" style="108" customWidth="1"/>
    <col min="9485" max="9485" width="11.5703125" style="108" customWidth="1"/>
    <col min="9486" max="9486" width="14.28515625" style="108" customWidth="1"/>
    <col min="9487" max="9487" width="10.85546875" style="108" customWidth="1"/>
    <col min="9488" max="9488" width="15" style="108" customWidth="1"/>
    <col min="9489" max="9489" width="12.85546875" style="108" customWidth="1"/>
    <col min="9490" max="9490" width="13.28515625" style="108" customWidth="1"/>
    <col min="9491" max="9491" width="18.42578125" style="108" customWidth="1"/>
    <col min="9492" max="9492" width="3.140625" style="108" customWidth="1"/>
    <col min="9493" max="9728" width="11.42578125" style="108"/>
    <col min="9729" max="9729" width="0.7109375" style="108" customWidth="1"/>
    <col min="9730" max="9730" width="13.140625" style="108" customWidth="1"/>
    <col min="9731" max="9731" width="15.28515625" style="108" customWidth="1"/>
    <col min="9732" max="9732" width="9.85546875" style="108" customWidth="1"/>
    <col min="9733" max="9733" width="14.7109375" style="108" bestFit="1" customWidth="1"/>
    <col min="9734" max="9734" width="11.28515625" style="108" bestFit="1" customWidth="1"/>
    <col min="9735" max="9735" width="11.42578125" style="108"/>
    <col min="9736" max="9739" width="12.140625" style="108" customWidth="1"/>
    <col min="9740" max="9740" width="12.85546875" style="108" customWidth="1"/>
    <col min="9741" max="9741" width="11.5703125" style="108" customWidth="1"/>
    <col min="9742" max="9742" width="14.28515625" style="108" customWidth="1"/>
    <col min="9743" max="9743" width="10.85546875" style="108" customWidth="1"/>
    <col min="9744" max="9744" width="15" style="108" customWidth="1"/>
    <col min="9745" max="9745" width="12.85546875" style="108" customWidth="1"/>
    <col min="9746" max="9746" width="13.28515625" style="108" customWidth="1"/>
    <col min="9747" max="9747" width="18.42578125" style="108" customWidth="1"/>
    <col min="9748" max="9748" width="3.140625" style="108" customWidth="1"/>
    <col min="9749" max="9984" width="11.42578125" style="108"/>
    <col min="9985" max="9985" width="0.7109375" style="108" customWidth="1"/>
    <col min="9986" max="9986" width="13.140625" style="108" customWidth="1"/>
    <col min="9987" max="9987" width="15.28515625" style="108" customWidth="1"/>
    <col min="9988" max="9988" width="9.85546875" style="108" customWidth="1"/>
    <col min="9989" max="9989" width="14.7109375" style="108" bestFit="1" customWidth="1"/>
    <col min="9990" max="9990" width="11.28515625" style="108" bestFit="1" customWidth="1"/>
    <col min="9991" max="9991" width="11.42578125" style="108"/>
    <col min="9992" max="9995" width="12.140625" style="108" customWidth="1"/>
    <col min="9996" max="9996" width="12.85546875" style="108" customWidth="1"/>
    <col min="9997" max="9997" width="11.5703125" style="108" customWidth="1"/>
    <col min="9998" max="9998" width="14.28515625" style="108" customWidth="1"/>
    <col min="9999" max="9999" width="10.85546875" style="108" customWidth="1"/>
    <col min="10000" max="10000" width="15" style="108" customWidth="1"/>
    <col min="10001" max="10001" width="12.85546875" style="108" customWidth="1"/>
    <col min="10002" max="10002" width="13.28515625" style="108" customWidth="1"/>
    <col min="10003" max="10003" width="18.42578125" style="108" customWidth="1"/>
    <col min="10004" max="10004" width="3.140625" style="108" customWidth="1"/>
    <col min="10005" max="10240" width="11.42578125" style="108"/>
    <col min="10241" max="10241" width="0.7109375" style="108" customWidth="1"/>
    <col min="10242" max="10242" width="13.140625" style="108" customWidth="1"/>
    <col min="10243" max="10243" width="15.28515625" style="108" customWidth="1"/>
    <col min="10244" max="10244" width="9.85546875" style="108" customWidth="1"/>
    <col min="10245" max="10245" width="14.7109375" style="108" bestFit="1" customWidth="1"/>
    <col min="10246" max="10246" width="11.28515625" style="108" bestFit="1" customWidth="1"/>
    <col min="10247" max="10247" width="11.42578125" style="108"/>
    <col min="10248" max="10251" width="12.140625" style="108" customWidth="1"/>
    <col min="10252" max="10252" width="12.85546875" style="108" customWidth="1"/>
    <col min="10253" max="10253" width="11.5703125" style="108" customWidth="1"/>
    <col min="10254" max="10254" width="14.28515625" style="108" customWidth="1"/>
    <col min="10255" max="10255" width="10.85546875" style="108" customWidth="1"/>
    <col min="10256" max="10256" width="15" style="108" customWidth="1"/>
    <col min="10257" max="10257" width="12.85546875" style="108" customWidth="1"/>
    <col min="10258" max="10258" width="13.28515625" style="108" customWidth="1"/>
    <col min="10259" max="10259" width="18.42578125" style="108" customWidth="1"/>
    <col min="10260" max="10260" width="3.140625" style="108" customWidth="1"/>
    <col min="10261" max="10496" width="11.42578125" style="108"/>
    <col min="10497" max="10497" width="0.7109375" style="108" customWidth="1"/>
    <col min="10498" max="10498" width="13.140625" style="108" customWidth="1"/>
    <col min="10499" max="10499" width="15.28515625" style="108" customWidth="1"/>
    <col min="10500" max="10500" width="9.85546875" style="108" customWidth="1"/>
    <col min="10501" max="10501" width="14.7109375" style="108" bestFit="1" customWidth="1"/>
    <col min="10502" max="10502" width="11.28515625" style="108" bestFit="1" customWidth="1"/>
    <col min="10503" max="10503" width="11.42578125" style="108"/>
    <col min="10504" max="10507" width="12.140625" style="108" customWidth="1"/>
    <col min="10508" max="10508" width="12.85546875" style="108" customWidth="1"/>
    <col min="10509" max="10509" width="11.5703125" style="108" customWidth="1"/>
    <col min="10510" max="10510" width="14.28515625" style="108" customWidth="1"/>
    <col min="10511" max="10511" width="10.85546875" style="108" customWidth="1"/>
    <col min="10512" max="10512" width="15" style="108" customWidth="1"/>
    <col min="10513" max="10513" width="12.85546875" style="108" customWidth="1"/>
    <col min="10514" max="10514" width="13.28515625" style="108" customWidth="1"/>
    <col min="10515" max="10515" width="18.42578125" style="108" customWidth="1"/>
    <col min="10516" max="10516" width="3.140625" style="108" customWidth="1"/>
    <col min="10517" max="10752" width="11.42578125" style="108"/>
    <col min="10753" max="10753" width="0.7109375" style="108" customWidth="1"/>
    <col min="10754" max="10754" width="13.140625" style="108" customWidth="1"/>
    <col min="10755" max="10755" width="15.28515625" style="108" customWidth="1"/>
    <col min="10756" max="10756" width="9.85546875" style="108" customWidth="1"/>
    <col min="10757" max="10757" width="14.7109375" style="108" bestFit="1" customWidth="1"/>
    <col min="10758" max="10758" width="11.28515625" style="108" bestFit="1" customWidth="1"/>
    <col min="10759" max="10759" width="11.42578125" style="108"/>
    <col min="10760" max="10763" width="12.140625" style="108" customWidth="1"/>
    <col min="10764" max="10764" width="12.85546875" style="108" customWidth="1"/>
    <col min="10765" max="10765" width="11.5703125" style="108" customWidth="1"/>
    <col min="10766" max="10766" width="14.28515625" style="108" customWidth="1"/>
    <col min="10767" max="10767" width="10.85546875" style="108" customWidth="1"/>
    <col min="10768" max="10768" width="15" style="108" customWidth="1"/>
    <col min="10769" max="10769" width="12.85546875" style="108" customWidth="1"/>
    <col min="10770" max="10770" width="13.28515625" style="108" customWidth="1"/>
    <col min="10771" max="10771" width="18.42578125" style="108" customWidth="1"/>
    <col min="10772" max="10772" width="3.140625" style="108" customWidth="1"/>
    <col min="10773" max="11008" width="11.42578125" style="108"/>
    <col min="11009" max="11009" width="0.7109375" style="108" customWidth="1"/>
    <col min="11010" max="11010" width="13.140625" style="108" customWidth="1"/>
    <col min="11011" max="11011" width="15.28515625" style="108" customWidth="1"/>
    <col min="11012" max="11012" width="9.85546875" style="108" customWidth="1"/>
    <col min="11013" max="11013" width="14.7109375" style="108" bestFit="1" customWidth="1"/>
    <col min="11014" max="11014" width="11.28515625" style="108" bestFit="1" customWidth="1"/>
    <col min="11015" max="11015" width="11.42578125" style="108"/>
    <col min="11016" max="11019" width="12.140625" style="108" customWidth="1"/>
    <col min="11020" max="11020" width="12.85546875" style="108" customWidth="1"/>
    <col min="11021" max="11021" width="11.5703125" style="108" customWidth="1"/>
    <col min="11022" max="11022" width="14.28515625" style="108" customWidth="1"/>
    <col min="11023" max="11023" width="10.85546875" style="108" customWidth="1"/>
    <col min="11024" max="11024" width="15" style="108" customWidth="1"/>
    <col min="11025" max="11025" width="12.85546875" style="108" customWidth="1"/>
    <col min="11026" max="11026" width="13.28515625" style="108" customWidth="1"/>
    <col min="11027" max="11027" width="18.42578125" style="108" customWidth="1"/>
    <col min="11028" max="11028" width="3.140625" style="108" customWidth="1"/>
    <col min="11029" max="11264" width="11.42578125" style="108"/>
    <col min="11265" max="11265" width="0.7109375" style="108" customWidth="1"/>
    <col min="11266" max="11266" width="13.140625" style="108" customWidth="1"/>
    <col min="11267" max="11267" width="15.28515625" style="108" customWidth="1"/>
    <col min="11268" max="11268" width="9.85546875" style="108" customWidth="1"/>
    <col min="11269" max="11269" width="14.7109375" style="108" bestFit="1" customWidth="1"/>
    <col min="11270" max="11270" width="11.28515625" style="108" bestFit="1" customWidth="1"/>
    <col min="11271" max="11271" width="11.42578125" style="108"/>
    <col min="11272" max="11275" width="12.140625" style="108" customWidth="1"/>
    <col min="11276" max="11276" width="12.85546875" style="108" customWidth="1"/>
    <col min="11277" max="11277" width="11.5703125" style="108" customWidth="1"/>
    <col min="11278" max="11278" width="14.28515625" style="108" customWidth="1"/>
    <col min="11279" max="11279" width="10.85546875" style="108" customWidth="1"/>
    <col min="11280" max="11280" width="15" style="108" customWidth="1"/>
    <col min="11281" max="11281" width="12.85546875" style="108" customWidth="1"/>
    <col min="11282" max="11282" width="13.28515625" style="108" customWidth="1"/>
    <col min="11283" max="11283" width="18.42578125" style="108" customWidth="1"/>
    <col min="11284" max="11284" width="3.140625" style="108" customWidth="1"/>
    <col min="11285" max="11520" width="11.42578125" style="108"/>
    <col min="11521" max="11521" width="0.7109375" style="108" customWidth="1"/>
    <col min="11522" max="11522" width="13.140625" style="108" customWidth="1"/>
    <col min="11523" max="11523" width="15.28515625" style="108" customWidth="1"/>
    <col min="11524" max="11524" width="9.85546875" style="108" customWidth="1"/>
    <col min="11525" max="11525" width="14.7109375" style="108" bestFit="1" customWidth="1"/>
    <col min="11526" max="11526" width="11.28515625" style="108" bestFit="1" customWidth="1"/>
    <col min="11527" max="11527" width="11.42578125" style="108"/>
    <col min="11528" max="11531" width="12.140625" style="108" customWidth="1"/>
    <col min="11532" max="11532" width="12.85546875" style="108" customWidth="1"/>
    <col min="11533" max="11533" width="11.5703125" style="108" customWidth="1"/>
    <col min="11534" max="11534" width="14.28515625" style="108" customWidth="1"/>
    <col min="11535" max="11535" width="10.85546875" style="108" customWidth="1"/>
    <col min="11536" max="11536" width="15" style="108" customWidth="1"/>
    <col min="11537" max="11537" width="12.85546875" style="108" customWidth="1"/>
    <col min="11538" max="11538" width="13.28515625" style="108" customWidth="1"/>
    <col min="11539" max="11539" width="18.42578125" style="108" customWidth="1"/>
    <col min="11540" max="11540" width="3.140625" style="108" customWidth="1"/>
    <col min="11541" max="11776" width="11.42578125" style="108"/>
    <col min="11777" max="11777" width="0.7109375" style="108" customWidth="1"/>
    <col min="11778" max="11778" width="13.140625" style="108" customWidth="1"/>
    <col min="11779" max="11779" width="15.28515625" style="108" customWidth="1"/>
    <col min="11780" max="11780" width="9.85546875" style="108" customWidth="1"/>
    <col min="11781" max="11781" width="14.7109375" style="108" bestFit="1" customWidth="1"/>
    <col min="11782" max="11782" width="11.28515625" style="108" bestFit="1" customWidth="1"/>
    <col min="11783" max="11783" width="11.42578125" style="108"/>
    <col min="11784" max="11787" width="12.140625" style="108" customWidth="1"/>
    <col min="11788" max="11788" width="12.85546875" style="108" customWidth="1"/>
    <col min="11789" max="11789" width="11.5703125" style="108" customWidth="1"/>
    <col min="11790" max="11790" width="14.28515625" style="108" customWidth="1"/>
    <col min="11791" max="11791" width="10.85546875" style="108" customWidth="1"/>
    <col min="11792" max="11792" width="15" style="108" customWidth="1"/>
    <col min="11793" max="11793" width="12.85546875" style="108" customWidth="1"/>
    <col min="11794" max="11794" width="13.28515625" style="108" customWidth="1"/>
    <col min="11795" max="11795" width="18.42578125" style="108" customWidth="1"/>
    <col min="11796" max="11796" width="3.140625" style="108" customWidth="1"/>
    <col min="11797" max="12032" width="11.42578125" style="108"/>
    <col min="12033" max="12033" width="0.7109375" style="108" customWidth="1"/>
    <col min="12034" max="12034" width="13.140625" style="108" customWidth="1"/>
    <col min="12035" max="12035" width="15.28515625" style="108" customWidth="1"/>
    <col min="12036" max="12036" width="9.85546875" style="108" customWidth="1"/>
    <col min="12037" max="12037" width="14.7109375" style="108" bestFit="1" customWidth="1"/>
    <col min="12038" max="12038" width="11.28515625" style="108" bestFit="1" customWidth="1"/>
    <col min="12039" max="12039" width="11.42578125" style="108"/>
    <col min="12040" max="12043" width="12.140625" style="108" customWidth="1"/>
    <col min="12044" max="12044" width="12.85546875" style="108" customWidth="1"/>
    <col min="12045" max="12045" width="11.5703125" style="108" customWidth="1"/>
    <col min="12046" max="12046" width="14.28515625" style="108" customWidth="1"/>
    <col min="12047" max="12047" width="10.85546875" style="108" customWidth="1"/>
    <col min="12048" max="12048" width="15" style="108" customWidth="1"/>
    <col min="12049" max="12049" width="12.85546875" style="108" customWidth="1"/>
    <col min="12050" max="12050" width="13.28515625" style="108" customWidth="1"/>
    <col min="12051" max="12051" width="18.42578125" style="108" customWidth="1"/>
    <col min="12052" max="12052" width="3.140625" style="108" customWidth="1"/>
    <col min="12053" max="12288" width="11.42578125" style="108"/>
    <col min="12289" max="12289" width="0.7109375" style="108" customWidth="1"/>
    <col min="12290" max="12290" width="13.140625" style="108" customWidth="1"/>
    <col min="12291" max="12291" width="15.28515625" style="108" customWidth="1"/>
    <col min="12292" max="12292" width="9.85546875" style="108" customWidth="1"/>
    <col min="12293" max="12293" width="14.7109375" style="108" bestFit="1" customWidth="1"/>
    <col min="12294" max="12294" width="11.28515625" style="108" bestFit="1" customWidth="1"/>
    <col min="12295" max="12295" width="11.42578125" style="108"/>
    <col min="12296" max="12299" width="12.140625" style="108" customWidth="1"/>
    <col min="12300" max="12300" width="12.85546875" style="108" customWidth="1"/>
    <col min="12301" max="12301" width="11.5703125" style="108" customWidth="1"/>
    <col min="12302" max="12302" width="14.28515625" style="108" customWidth="1"/>
    <col min="12303" max="12303" width="10.85546875" style="108" customWidth="1"/>
    <col min="12304" max="12304" width="15" style="108" customWidth="1"/>
    <col min="12305" max="12305" width="12.85546875" style="108" customWidth="1"/>
    <col min="12306" max="12306" width="13.28515625" style="108" customWidth="1"/>
    <col min="12307" max="12307" width="18.42578125" style="108" customWidth="1"/>
    <col min="12308" max="12308" width="3.140625" style="108" customWidth="1"/>
    <col min="12309" max="12544" width="11.42578125" style="108"/>
    <col min="12545" max="12545" width="0.7109375" style="108" customWidth="1"/>
    <col min="12546" max="12546" width="13.140625" style="108" customWidth="1"/>
    <col min="12547" max="12547" width="15.28515625" style="108" customWidth="1"/>
    <col min="12548" max="12548" width="9.85546875" style="108" customWidth="1"/>
    <col min="12549" max="12549" width="14.7109375" style="108" bestFit="1" customWidth="1"/>
    <col min="12550" max="12550" width="11.28515625" style="108" bestFit="1" customWidth="1"/>
    <col min="12551" max="12551" width="11.42578125" style="108"/>
    <col min="12552" max="12555" width="12.140625" style="108" customWidth="1"/>
    <col min="12556" max="12556" width="12.85546875" style="108" customWidth="1"/>
    <col min="12557" max="12557" width="11.5703125" style="108" customWidth="1"/>
    <col min="12558" max="12558" width="14.28515625" style="108" customWidth="1"/>
    <col min="12559" max="12559" width="10.85546875" style="108" customWidth="1"/>
    <col min="12560" max="12560" width="15" style="108" customWidth="1"/>
    <col min="12561" max="12561" width="12.85546875" style="108" customWidth="1"/>
    <col min="12562" max="12562" width="13.28515625" style="108" customWidth="1"/>
    <col min="12563" max="12563" width="18.42578125" style="108" customWidth="1"/>
    <col min="12564" max="12564" width="3.140625" style="108" customWidth="1"/>
    <col min="12565" max="12800" width="11.42578125" style="108"/>
    <col min="12801" max="12801" width="0.7109375" style="108" customWidth="1"/>
    <col min="12802" max="12802" width="13.140625" style="108" customWidth="1"/>
    <col min="12803" max="12803" width="15.28515625" style="108" customWidth="1"/>
    <col min="12804" max="12804" width="9.85546875" style="108" customWidth="1"/>
    <col min="12805" max="12805" width="14.7109375" style="108" bestFit="1" customWidth="1"/>
    <col min="12806" max="12806" width="11.28515625" style="108" bestFit="1" customWidth="1"/>
    <col min="12807" max="12807" width="11.42578125" style="108"/>
    <col min="12808" max="12811" width="12.140625" style="108" customWidth="1"/>
    <col min="12812" max="12812" width="12.85546875" style="108" customWidth="1"/>
    <col min="12813" max="12813" width="11.5703125" style="108" customWidth="1"/>
    <col min="12814" max="12814" width="14.28515625" style="108" customWidth="1"/>
    <col min="12815" max="12815" width="10.85546875" style="108" customWidth="1"/>
    <col min="12816" max="12816" width="15" style="108" customWidth="1"/>
    <col min="12817" max="12817" width="12.85546875" style="108" customWidth="1"/>
    <col min="12818" max="12818" width="13.28515625" style="108" customWidth="1"/>
    <col min="12819" max="12819" width="18.42578125" style="108" customWidth="1"/>
    <col min="12820" max="12820" width="3.140625" style="108" customWidth="1"/>
    <col min="12821" max="13056" width="11.42578125" style="108"/>
    <col min="13057" max="13057" width="0.7109375" style="108" customWidth="1"/>
    <col min="13058" max="13058" width="13.140625" style="108" customWidth="1"/>
    <col min="13059" max="13059" width="15.28515625" style="108" customWidth="1"/>
    <col min="13060" max="13060" width="9.85546875" style="108" customWidth="1"/>
    <col min="13061" max="13061" width="14.7109375" style="108" bestFit="1" customWidth="1"/>
    <col min="13062" max="13062" width="11.28515625" style="108" bestFit="1" customWidth="1"/>
    <col min="13063" max="13063" width="11.42578125" style="108"/>
    <col min="13064" max="13067" width="12.140625" style="108" customWidth="1"/>
    <col min="13068" max="13068" width="12.85546875" style="108" customWidth="1"/>
    <col min="13069" max="13069" width="11.5703125" style="108" customWidth="1"/>
    <col min="13070" max="13070" width="14.28515625" style="108" customWidth="1"/>
    <col min="13071" max="13071" width="10.85546875" style="108" customWidth="1"/>
    <col min="13072" max="13072" width="15" style="108" customWidth="1"/>
    <col min="13073" max="13073" width="12.85546875" style="108" customWidth="1"/>
    <col min="13074" max="13074" width="13.28515625" style="108" customWidth="1"/>
    <col min="13075" max="13075" width="18.42578125" style="108" customWidth="1"/>
    <col min="13076" max="13076" width="3.140625" style="108" customWidth="1"/>
    <col min="13077" max="13312" width="11.42578125" style="108"/>
    <col min="13313" max="13313" width="0.7109375" style="108" customWidth="1"/>
    <col min="13314" max="13314" width="13.140625" style="108" customWidth="1"/>
    <col min="13315" max="13315" width="15.28515625" style="108" customWidth="1"/>
    <col min="13316" max="13316" width="9.85546875" style="108" customWidth="1"/>
    <col min="13317" max="13317" width="14.7109375" style="108" bestFit="1" customWidth="1"/>
    <col min="13318" max="13318" width="11.28515625" style="108" bestFit="1" customWidth="1"/>
    <col min="13319" max="13319" width="11.42578125" style="108"/>
    <col min="13320" max="13323" width="12.140625" style="108" customWidth="1"/>
    <col min="13324" max="13324" width="12.85546875" style="108" customWidth="1"/>
    <col min="13325" max="13325" width="11.5703125" style="108" customWidth="1"/>
    <col min="13326" max="13326" width="14.28515625" style="108" customWidth="1"/>
    <col min="13327" max="13327" width="10.85546875" style="108" customWidth="1"/>
    <col min="13328" max="13328" width="15" style="108" customWidth="1"/>
    <col min="13329" max="13329" width="12.85546875" style="108" customWidth="1"/>
    <col min="13330" max="13330" width="13.28515625" style="108" customWidth="1"/>
    <col min="13331" max="13331" width="18.42578125" style="108" customWidth="1"/>
    <col min="13332" max="13332" width="3.140625" style="108" customWidth="1"/>
    <col min="13333" max="13568" width="11.42578125" style="108"/>
    <col min="13569" max="13569" width="0.7109375" style="108" customWidth="1"/>
    <col min="13570" max="13570" width="13.140625" style="108" customWidth="1"/>
    <col min="13571" max="13571" width="15.28515625" style="108" customWidth="1"/>
    <col min="13572" max="13572" width="9.85546875" style="108" customWidth="1"/>
    <col min="13573" max="13573" width="14.7109375" style="108" bestFit="1" customWidth="1"/>
    <col min="13574" max="13574" width="11.28515625" style="108" bestFit="1" customWidth="1"/>
    <col min="13575" max="13575" width="11.42578125" style="108"/>
    <col min="13576" max="13579" width="12.140625" style="108" customWidth="1"/>
    <col min="13580" max="13580" width="12.85546875" style="108" customWidth="1"/>
    <col min="13581" max="13581" width="11.5703125" style="108" customWidth="1"/>
    <col min="13582" max="13582" width="14.28515625" style="108" customWidth="1"/>
    <col min="13583" max="13583" width="10.85546875" style="108" customWidth="1"/>
    <col min="13584" max="13584" width="15" style="108" customWidth="1"/>
    <col min="13585" max="13585" width="12.85546875" style="108" customWidth="1"/>
    <col min="13586" max="13586" width="13.28515625" style="108" customWidth="1"/>
    <col min="13587" max="13587" width="18.42578125" style="108" customWidth="1"/>
    <col min="13588" max="13588" width="3.140625" style="108" customWidth="1"/>
    <col min="13589" max="13824" width="11.42578125" style="108"/>
    <col min="13825" max="13825" width="0.7109375" style="108" customWidth="1"/>
    <col min="13826" max="13826" width="13.140625" style="108" customWidth="1"/>
    <col min="13827" max="13827" width="15.28515625" style="108" customWidth="1"/>
    <col min="13828" max="13828" width="9.85546875" style="108" customWidth="1"/>
    <col min="13829" max="13829" width="14.7109375" style="108" bestFit="1" customWidth="1"/>
    <col min="13830" max="13830" width="11.28515625" style="108" bestFit="1" customWidth="1"/>
    <col min="13831" max="13831" width="11.42578125" style="108"/>
    <col min="13832" max="13835" width="12.140625" style="108" customWidth="1"/>
    <col min="13836" max="13836" width="12.85546875" style="108" customWidth="1"/>
    <col min="13837" max="13837" width="11.5703125" style="108" customWidth="1"/>
    <col min="13838" max="13838" width="14.28515625" style="108" customWidth="1"/>
    <col min="13839" max="13839" width="10.85546875" style="108" customWidth="1"/>
    <col min="13840" max="13840" width="15" style="108" customWidth="1"/>
    <col min="13841" max="13841" width="12.85546875" style="108" customWidth="1"/>
    <col min="13842" max="13842" width="13.28515625" style="108" customWidth="1"/>
    <col min="13843" max="13843" width="18.42578125" style="108" customWidth="1"/>
    <col min="13844" max="13844" width="3.140625" style="108" customWidth="1"/>
    <col min="13845" max="14080" width="11.42578125" style="108"/>
    <col min="14081" max="14081" width="0.7109375" style="108" customWidth="1"/>
    <col min="14082" max="14082" width="13.140625" style="108" customWidth="1"/>
    <col min="14083" max="14083" width="15.28515625" style="108" customWidth="1"/>
    <col min="14084" max="14084" width="9.85546875" style="108" customWidth="1"/>
    <col min="14085" max="14085" width="14.7109375" style="108" bestFit="1" customWidth="1"/>
    <col min="14086" max="14086" width="11.28515625" style="108" bestFit="1" customWidth="1"/>
    <col min="14087" max="14087" width="11.42578125" style="108"/>
    <col min="14088" max="14091" width="12.140625" style="108" customWidth="1"/>
    <col min="14092" max="14092" width="12.85546875" style="108" customWidth="1"/>
    <col min="14093" max="14093" width="11.5703125" style="108" customWidth="1"/>
    <col min="14094" max="14094" width="14.28515625" style="108" customWidth="1"/>
    <col min="14095" max="14095" width="10.85546875" style="108" customWidth="1"/>
    <col min="14096" max="14096" width="15" style="108" customWidth="1"/>
    <col min="14097" max="14097" width="12.85546875" style="108" customWidth="1"/>
    <col min="14098" max="14098" width="13.28515625" style="108" customWidth="1"/>
    <col min="14099" max="14099" width="18.42578125" style="108" customWidth="1"/>
    <col min="14100" max="14100" width="3.140625" style="108" customWidth="1"/>
    <col min="14101" max="14336" width="11.42578125" style="108"/>
    <col min="14337" max="14337" width="0.7109375" style="108" customWidth="1"/>
    <col min="14338" max="14338" width="13.140625" style="108" customWidth="1"/>
    <col min="14339" max="14339" width="15.28515625" style="108" customWidth="1"/>
    <col min="14340" max="14340" width="9.85546875" style="108" customWidth="1"/>
    <col min="14341" max="14341" width="14.7109375" style="108" bestFit="1" customWidth="1"/>
    <col min="14342" max="14342" width="11.28515625" style="108" bestFit="1" customWidth="1"/>
    <col min="14343" max="14343" width="11.42578125" style="108"/>
    <col min="14344" max="14347" width="12.140625" style="108" customWidth="1"/>
    <col min="14348" max="14348" width="12.85546875" style="108" customWidth="1"/>
    <col min="14349" max="14349" width="11.5703125" style="108" customWidth="1"/>
    <col min="14350" max="14350" width="14.28515625" style="108" customWidth="1"/>
    <col min="14351" max="14351" width="10.85546875" style="108" customWidth="1"/>
    <col min="14352" max="14352" width="15" style="108" customWidth="1"/>
    <col min="14353" max="14353" width="12.85546875" style="108" customWidth="1"/>
    <col min="14354" max="14354" width="13.28515625" style="108" customWidth="1"/>
    <col min="14355" max="14355" width="18.42578125" style="108" customWidth="1"/>
    <col min="14356" max="14356" width="3.140625" style="108" customWidth="1"/>
    <col min="14357" max="14592" width="11.42578125" style="108"/>
    <col min="14593" max="14593" width="0.7109375" style="108" customWidth="1"/>
    <col min="14594" max="14594" width="13.140625" style="108" customWidth="1"/>
    <col min="14595" max="14595" width="15.28515625" style="108" customWidth="1"/>
    <col min="14596" max="14596" width="9.85546875" style="108" customWidth="1"/>
    <col min="14597" max="14597" width="14.7109375" style="108" bestFit="1" customWidth="1"/>
    <col min="14598" max="14598" width="11.28515625" style="108" bestFit="1" customWidth="1"/>
    <col min="14599" max="14599" width="11.42578125" style="108"/>
    <col min="14600" max="14603" width="12.140625" style="108" customWidth="1"/>
    <col min="14604" max="14604" width="12.85546875" style="108" customWidth="1"/>
    <col min="14605" max="14605" width="11.5703125" style="108" customWidth="1"/>
    <col min="14606" max="14606" width="14.28515625" style="108" customWidth="1"/>
    <col min="14607" max="14607" width="10.85546875" style="108" customWidth="1"/>
    <col min="14608" max="14608" width="15" style="108" customWidth="1"/>
    <col min="14609" max="14609" width="12.85546875" style="108" customWidth="1"/>
    <col min="14610" max="14610" width="13.28515625" style="108" customWidth="1"/>
    <col min="14611" max="14611" width="18.42578125" style="108" customWidth="1"/>
    <col min="14612" max="14612" width="3.140625" style="108" customWidth="1"/>
    <col min="14613" max="14848" width="11.42578125" style="108"/>
    <col min="14849" max="14849" width="0.7109375" style="108" customWidth="1"/>
    <col min="14850" max="14850" width="13.140625" style="108" customWidth="1"/>
    <col min="14851" max="14851" width="15.28515625" style="108" customWidth="1"/>
    <col min="14852" max="14852" width="9.85546875" style="108" customWidth="1"/>
    <col min="14853" max="14853" width="14.7109375" style="108" bestFit="1" customWidth="1"/>
    <col min="14854" max="14854" width="11.28515625" style="108" bestFit="1" customWidth="1"/>
    <col min="14855" max="14855" width="11.42578125" style="108"/>
    <col min="14856" max="14859" width="12.140625" style="108" customWidth="1"/>
    <col min="14860" max="14860" width="12.85546875" style="108" customWidth="1"/>
    <col min="14861" max="14861" width="11.5703125" style="108" customWidth="1"/>
    <col min="14862" max="14862" width="14.28515625" style="108" customWidth="1"/>
    <col min="14863" max="14863" width="10.85546875" style="108" customWidth="1"/>
    <col min="14864" max="14864" width="15" style="108" customWidth="1"/>
    <col min="14865" max="14865" width="12.85546875" style="108" customWidth="1"/>
    <col min="14866" max="14866" width="13.28515625" style="108" customWidth="1"/>
    <col min="14867" max="14867" width="18.42578125" style="108" customWidth="1"/>
    <col min="14868" max="14868" width="3.140625" style="108" customWidth="1"/>
    <col min="14869" max="15104" width="11.42578125" style="108"/>
    <col min="15105" max="15105" width="0.7109375" style="108" customWidth="1"/>
    <col min="15106" max="15106" width="13.140625" style="108" customWidth="1"/>
    <col min="15107" max="15107" width="15.28515625" style="108" customWidth="1"/>
    <col min="15108" max="15108" width="9.85546875" style="108" customWidth="1"/>
    <col min="15109" max="15109" width="14.7109375" style="108" bestFit="1" customWidth="1"/>
    <col min="15110" max="15110" width="11.28515625" style="108" bestFit="1" customWidth="1"/>
    <col min="15111" max="15111" width="11.42578125" style="108"/>
    <col min="15112" max="15115" width="12.140625" style="108" customWidth="1"/>
    <col min="15116" max="15116" width="12.85546875" style="108" customWidth="1"/>
    <col min="15117" max="15117" width="11.5703125" style="108" customWidth="1"/>
    <col min="15118" max="15118" width="14.28515625" style="108" customWidth="1"/>
    <col min="15119" max="15119" width="10.85546875" style="108" customWidth="1"/>
    <col min="15120" max="15120" width="15" style="108" customWidth="1"/>
    <col min="15121" max="15121" width="12.85546875" style="108" customWidth="1"/>
    <col min="15122" max="15122" width="13.28515625" style="108" customWidth="1"/>
    <col min="15123" max="15123" width="18.42578125" style="108" customWidth="1"/>
    <col min="15124" max="15124" width="3.140625" style="108" customWidth="1"/>
    <col min="15125" max="15360" width="11.42578125" style="108"/>
    <col min="15361" max="15361" width="0.7109375" style="108" customWidth="1"/>
    <col min="15362" max="15362" width="13.140625" style="108" customWidth="1"/>
    <col min="15363" max="15363" width="15.28515625" style="108" customWidth="1"/>
    <col min="15364" max="15364" width="9.85546875" style="108" customWidth="1"/>
    <col min="15365" max="15365" width="14.7109375" style="108" bestFit="1" customWidth="1"/>
    <col min="15366" max="15366" width="11.28515625" style="108" bestFit="1" customWidth="1"/>
    <col min="15367" max="15367" width="11.42578125" style="108"/>
    <col min="15368" max="15371" width="12.140625" style="108" customWidth="1"/>
    <col min="15372" max="15372" width="12.85546875" style="108" customWidth="1"/>
    <col min="15373" max="15373" width="11.5703125" style="108" customWidth="1"/>
    <col min="15374" max="15374" width="14.28515625" style="108" customWidth="1"/>
    <col min="15375" max="15375" width="10.85546875" style="108" customWidth="1"/>
    <col min="15376" max="15376" width="15" style="108" customWidth="1"/>
    <col min="15377" max="15377" width="12.85546875" style="108" customWidth="1"/>
    <col min="15378" max="15378" width="13.28515625" style="108" customWidth="1"/>
    <col min="15379" max="15379" width="18.42578125" style="108" customWidth="1"/>
    <col min="15380" max="15380" width="3.140625" style="108" customWidth="1"/>
    <col min="15381" max="15616" width="11.42578125" style="108"/>
    <col min="15617" max="15617" width="0.7109375" style="108" customWidth="1"/>
    <col min="15618" max="15618" width="13.140625" style="108" customWidth="1"/>
    <col min="15619" max="15619" width="15.28515625" style="108" customWidth="1"/>
    <col min="15620" max="15620" width="9.85546875" style="108" customWidth="1"/>
    <col min="15621" max="15621" width="14.7109375" style="108" bestFit="1" customWidth="1"/>
    <col min="15622" max="15622" width="11.28515625" style="108" bestFit="1" customWidth="1"/>
    <col min="15623" max="15623" width="11.42578125" style="108"/>
    <col min="15624" max="15627" width="12.140625" style="108" customWidth="1"/>
    <col min="15628" max="15628" width="12.85546875" style="108" customWidth="1"/>
    <col min="15629" max="15629" width="11.5703125" style="108" customWidth="1"/>
    <col min="15630" max="15630" width="14.28515625" style="108" customWidth="1"/>
    <col min="15631" max="15631" width="10.85546875" style="108" customWidth="1"/>
    <col min="15632" max="15632" width="15" style="108" customWidth="1"/>
    <col min="15633" max="15633" width="12.85546875" style="108" customWidth="1"/>
    <col min="15634" max="15634" width="13.28515625" style="108" customWidth="1"/>
    <col min="15635" max="15635" width="18.42578125" style="108" customWidth="1"/>
    <col min="15636" max="15636" width="3.140625" style="108" customWidth="1"/>
    <col min="15637" max="15872" width="11.42578125" style="108"/>
    <col min="15873" max="15873" width="0.7109375" style="108" customWidth="1"/>
    <col min="15874" max="15874" width="13.140625" style="108" customWidth="1"/>
    <col min="15875" max="15875" width="15.28515625" style="108" customWidth="1"/>
    <col min="15876" max="15876" width="9.85546875" style="108" customWidth="1"/>
    <col min="15877" max="15877" width="14.7109375" style="108" bestFit="1" customWidth="1"/>
    <col min="15878" max="15878" width="11.28515625" style="108" bestFit="1" customWidth="1"/>
    <col min="15879" max="15879" width="11.42578125" style="108"/>
    <col min="15880" max="15883" width="12.140625" style="108" customWidth="1"/>
    <col min="15884" max="15884" width="12.85546875" style="108" customWidth="1"/>
    <col min="15885" max="15885" width="11.5703125" style="108" customWidth="1"/>
    <col min="15886" max="15886" width="14.28515625" style="108" customWidth="1"/>
    <col min="15887" max="15887" width="10.85546875" style="108" customWidth="1"/>
    <col min="15888" max="15888" width="15" style="108" customWidth="1"/>
    <col min="15889" max="15889" width="12.85546875" style="108" customWidth="1"/>
    <col min="15890" max="15890" width="13.28515625" style="108" customWidth="1"/>
    <col min="15891" max="15891" width="18.42578125" style="108" customWidth="1"/>
    <col min="15892" max="15892" width="3.140625" style="108" customWidth="1"/>
    <col min="15893" max="16128" width="11.42578125" style="108"/>
    <col min="16129" max="16129" width="0.7109375" style="108" customWidth="1"/>
    <col min="16130" max="16130" width="13.140625" style="108" customWidth="1"/>
    <col min="16131" max="16131" width="15.28515625" style="108" customWidth="1"/>
    <col min="16132" max="16132" width="9.85546875" style="108" customWidth="1"/>
    <col min="16133" max="16133" width="14.7109375" style="108" bestFit="1" customWidth="1"/>
    <col min="16134" max="16134" width="11.28515625" style="108" bestFit="1" customWidth="1"/>
    <col min="16135" max="16135" width="11.42578125" style="108"/>
    <col min="16136" max="16139" width="12.140625" style="108" customWidth="1"/>
    <col min="16140" max="16140" width="12.85546875" style="108" customWidth="1"/>
    <col min="16141" max="16141" width="11.5703125" style="108" customWidth="1"/>
    <col min="16142" max="16142" width="14.28515625" style="108" customWidth="1"/>
    <col min="16143" max="16143" width="10.85546875" style="108" customWidth="1"/>
    <col min="16144" max="16144" width="15" style="108" customWidth="1"/>
    <col min="16145" max="16145" width="12.85546875" style="108" customWidth="1"/>
    <col min="16146" max="16146" width="13.28515625" style="108" customWidth="1"/>
    <col min="16147" max="16147" width="18.42578125" style="108" customWidth="1"/>
    <col min="16148" max="16148" width="3.140625" style="108" customWidth="1"/>
    <col min="16149" max="16384" width="11.42578125" style="108"/>
  </cols>
  <sheetData>
    <row r="3" spans="1:19">
      <c r="A3" s="418" t="s">
        <v>0</v>
      </c>
      <c r="B3" s="418"/>
      <c r="C3" s="418"/>
      <c r="D3" s="419">
        <f>+Energia!C5</f>
        <v>0</v>
      </c>
      <c r="E3" s="419"/>
      <c r="F3" s="419"/>
      <c r="G3" s="105"/>
      <c r="H3" s="106" t="s">
        <v>1</v>
      </c>
      <c r="I3" s="106"/>
      <c r="J3" s="107">
        <v>42047</v>
      </c>
      <c r="K3" s="120"/>
      <c r="M3" s="106" t="s">
        <v>28</v>
      </c>
      <c r="N3" s="425">
        <f>+Energia!L5</f>
        <v>0</v>
      </c>
      <c r="O3" s="425"/>
      <c r="P3" s="425"/>
    </row>
    <row r="5" spans="1:19" ht="13.5" thickBot="1"/>
    <row r="6" spans="1:19" ht="29.25" customHeight="1" thickBot="1">
      <c r="B6" s="420" t="s">
        <v>83</v>
      </c>
      <c r="C6" s="421"/>
      <c r="D6" s="421"/>
      <c r="E6" s="422"/>
      <c r="F6" s="420" t="s">
        <v>39</v>
      </c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2"/>
      <c r="R6" s="241"/>
      <c r="S6" s="241"/>
    </row>
    <row r="7" spans="1:19" ht="15.75">
      <c r="B7" s="243" t="s">
        <v>40</v>
      </c>
      <c r="C7" s="244" t="s">
        <v>41</v>
      </c>
      <c r="D7" s="245" t="s">
        <v>42</v>
      </c>
      <c r="E7" s="244" t="s">
        <v>84</v>
      </c>
      <c r="F7" s="244" t="s">
        <v>43</v>
      </c>
      <c r="G7" s="244" t="s">
        <v>44</v>
      </c>
      <c r="H7" s="244" t="s">
        <v>45</v>
      </c>
      <c r="I7" s="244" t="s">
        <v>46</v>
      </c>
      <c r="J7" s="244" t="s">
        <v>47</v>
      </c>
      <c r="K7" s="244" t="s">
        <v>48</v>
      </c>
      <c r="L7" s="244" t="s">
        <v>49</v>
      </c>
      <c r="M7" s="244" t="s">
        <v>50</v>
      </c>
      <c r="N7" s="244" t="s">
        <v>51</v>
      </c>
      <c r="O7" s="244" t="s">
        <v>52</v>
      </c>
      <c r="P7" s="244" t="s">
        <v>53</v>
      </c>
      <c r="Q7" s="244" t="s">
        <v>54</v>
      </c>
      <c r="R7" s="246" t="s">
        <v>4</v>
      </c>
      <c r="S7" s="247" t="s">
        <v>28</v>
      </c>
    </row>
    <row r="8" spans="1:19" ht="18.75" customHeight="1">
      <c r="B8" s="96" t="s">
        <v>85</v>
      </c>
      <c r="C8" s="97">
        <v>4</v>
      </c>
      <c r="D8" s="265" t="s">
        <v>106</v>
      </c>
      <c r="E8" s="225" t="s">
        <v>107</v>
      </c>
      <c r="F8" s="266">
        <v>1156</v>
      </c>
      <c r="G8" s="248"/>
      <c r="H8" s="249"/>
      <c r="I8" s="250"/>
      <c r="J8" s="249"/>
      <c r="K8" s="251"/>
      <c r="L8" s="252"/>
      <c r="M8" s="253"/>
      <c r="N8" s="254"/>
      <c r="O8" s="254"/>
      <c r="P8" s="254"/>
      <c r="Q8" s="254"/>
      <c r="R8" s="255">
        <f>SUM(F8:Q8)</f>
        <v>1156</v>
      </c>
      <c r="S8" s="256"/>
    </row>
    <row r="9" spans="1:19" ht="16.5" thickBot="1">
      <c r="B9" s="257"/>
      <c r="C9" s="242"/>
      <c r="D9" s="257"/>
      <c r="E9" s="227" t="s">
        <v>4</v>
      </c>
      <c r="F9" s="226">
        <f t="shared" ref="F9:R9" si="0">SUM(F8:F8)</f>
        <v>1156</v>
      </c>
      <c r="G9" s="226">
        <f t="shared" si="0"/>
        <v>0</v>
      </c>
      <c r="H9" s="226">
        <f t="shared" si="0"/>
        <v>0</v>
      </c>
      <c r="I9" s="226">
        <f t="shared" si="0"/>
        <v>0</v>
      </c>
      <c r="J9" s="226">
        <f t="shared" si="0"/>
        <v>0</v>
      </c>
      <c r="K9" s="228">
        <f t="shared" si="0"/>
        <v>0</v>
      </c>
      <c r="L9" s="228">
        <f t="shared" si="0"/>
        <v>0</v>
      </c>
      <c r="M9" s="228">
        <f t="shared" si="0"/>
        <v>0</v>
      </c>
      <c r="N9" s="228">
        <f t="shared" si="0"/>
        <v>0</v>
      </c>
      <c r="O9" s="228">
        <f t="shared" si="0"/>
        <v>0</v>
      </c>
      <c r="P9" s="228">
        <f t="shared" si="0"/>
        <v>0</v>
      </c>
      <c r="Q9" s="228">
        <f t="shared" si="0"/>
        <v>0</v>
      </c>
      <c r="R9" s="228">
        <f t="shared" si="0"/>
        <v>1156</v>
      </c>
      <c r="S9" s="241"/>
    </row>
    <row r="10" spans="1:19" ht="13.15" customHeight="1" thickBot="1">
      <c r="B10" s="257"/>
      <c r="C10" s="423" t="s">
        <v>55</v>
      </c>
      <c r="D10" s="424"/>
      <c r="E10" s="229">
        <f>+(H10*6.75)/1000</f>
        <v>7.8029999999999999</v>
      </c>
      <c r="F10" s="230"/>
      <c r="G10" s="230"/>
      <c r="H10" s="231">
        <f>F9+G9+H9</f>
        <v>1156</v>
      </c>
      <c r="I10" s="232">
        <f>+(K10*6.75)/1000</f>
        <v>0</v>
      </c>
      <c r="J10" s="230"/>
      <c r="K10" s="231">
        <f>I9+J9+K9</f>
        <v>0</v>
      </c>
      <c r="L10" s="233">
        <f>+(N10*6.75)/1000</f>
        <v>0</v>
      </c>
      <c r="M10" s="230"/>
      <c r="N10" s="231">
        <f>L9+M9+N9</f>
        <v>0</v>
      </c>
      <c r="O10" s="233">
        <f>+(Q10*6.75)/1000</f>
        <v>0</v>
      </c>
      <c r="P10" s="234"/>
      <c r="Q10" s="235">
        <f>O9+P9+Q9</f>
        <v>0</v>
      </c>
      <c r="R10" s="236"/>
      <c r="S10" s="241"/>
    </row>
    <row r="11" spans="1:19" ht="15.75">
      <c r="B11" s="258" t="s">
        <v>38</v>
      </c>
      <c r="C11" s="238"/>
      <c r="D11" s="259"/>
      <c r="E11" s="237"/>
      <c r="F11" s="238"/>
      <c r="G11" s="238"/>
      <c r="H11" s="239"/>
      <c r="I11" s="239"/>
      <c r="J11" s="239"/>
      <c r="K11" s="240"/>
      <c r="L11" s="241"/>
      <c r="M11" s="241"/>
      <c r="N11" s="241"/>
      <c r="O11" s="241"/>
      <c r="P11" s="242"/>
      <c r="Q11" s="241"/>
      <c r="R11" s="241"/>
      <c r="S11" s="241"/>
    </row>
    <row r="12" spans="1:19">
      <c r="B12" s="406"/>
      <c r="C12" s="407"/>
      <c r="D12" s="407"/>
      <c r="E12" s="407"/>
      <c r="F12" s="407"/>
      <c r="G12" s="407"/>
      <c r="H12" s="407"/>
      <c r="I12" s="407"/>
      <c r="J12" s="407"/>
      <c r="K12" s="408"/>
    </row>
    <row r="13" spans="1:19">
      <c r="B13" s="409"/>
      <c r="C13" s="410"/>
      <c r="D13" s="410"/>
      <c r="E13" s="410"/>
      <c r="F13" s="410"/>
      <c r="G13" s="410"/>
      <c r="H13" s="410"/>
      <c r="I13" s="410"/>
      <c r="J13" s="410"/>
      <c r="K13" s="411"/>
    </row>
    <row r="14" spans="1:19">
      <c r="B14" s="409"/>
      <c r="C14" s="410"/>
      <c r="D14" s="410"/>
      <c r="E14" s="410"/>
      <c r="F14" s="410"/>
      <c r="G14" s="410"/>
      <c r="H14" s="410"/>
      <c r="I14" s="410"/>
      <c r="J14" s="410"/>
      <c r="K14" s="411"/>
    </row>
    <row r="15" spans="1:19">
      <c r="B15" s="409"/>
      <c r="C15" s="410"/>
      <c r="D15" s="410"/>
      <c r="E15" s="410"/>
      <c r="F15" s="410"/>
      <c r="G15" s="410"/>
      <c r="H15" s="410"/>
      <c r="I15" s="410"/>
      <c r="J15" s="410"/>
      <c r="K15" s="411"/>
    </row>
    <row r="16" spans="1:19" ht="15" customHeight="1">
      <c r="B16" s="371"/>
      <c r="C16" s="372"/>
      <c r="D16" s="372"/>
      <c r="E16" s="372"/>
      <c r="F16" s="372"/>
      <c r="G16" s="372"/>
      <c r="H16" s="372"/>
      <c r="I16" s="372"/>
      <c r="J16" s="372"/>
      <c r="K16" s="373"/>
    </row>
    <row r="17" spans="2:11">
      <c r="B17" s="117"/>
      <c r="C17" s="74"/>
      <c r="D17" s="118"/>
      <c r="E17" s="74"/>
      <c r="F17" s="74"/>
      <c r="G17" s="74"/>
      <c r="H17" s="74"/>
      <c r="I17" s="74"/>
      <c r="J17" s="74"/>
      <c r="K17" s="75"/>
    </row>
    <row r="18" spans="2:11">
      <c r="B18" s="117"/>
      <c r="C18" s="74"/>
      <c r="D18" s="118"/>
      <c r="E18" s="74"/>
      <c r="F18" s="74"/>
      <c r="G18" s="74"/>
      <c r="H18" s="74"/>
      <c r="I18" s="74"/>
      <c r="J18" s="74"/>
      <c r="K18" s="75"/>
    </row>
    <row r="19" spans="2:11" ht="13.5" customHeight="1" thickBot="1">
      <c r="B19" s="123"/>
      <c r="C19" s="76"/>
      <c r="D19" s="122"/>
      <c r="E19" s="76"/>
      <c r="F19" s="76"/>
      <c r="G19" s="76"/>
      <c r="H19" s="76"/>
      <c r="I19" s="76"/>
      <c r="J19" s="76"/>
      <c r="K19" s="77"/>
    </row>
    <row r="20" spans="2:11" ht="13.9" customHeight="1" thickBot="1">
      <c r="B20" s="412" t="s">
        <v>26</v>
      </c>
      <c r="C20" s="413"/>
      <c r="D20" s="413"/>
      <c r="E20" s="413"/>
      <c r="F20" s="413"/>
      <c r="G20" s="413"/>
      <c r="H20" s="413"/>
      <c r="I20" s="413"/>
      <c r="J20" s="413"/>
      <c r="K20" s="414"/>
    </row>
    <row r="21" spans="2:11" ht="26.25" customHeight="1">
      <c r="B21" s="415"/>
      <c r="C21" s="416"/>
      <c r="D21" s="416"/>
      <c r="E21" s="416"/>
      <c r="F21" s="416"/>
      <c r="G21" s="416"/>
      <c r="H21" s="416"/>
      <c r="I21" s="416"/>
      <c r="J21" s="416"/>
      <c r="K21" s="417"/>
    </row>
    <row r="22" spans="2:11">
      <c r="B22" s="374"/>
      <c r="C22" s="375"/>
      <c r="D22" s="375"/>
      <c r="E22" s="375"/>
      <c r="F22" s="375"/>
      <c r="G22" s="375"/>
      <c r="H22" s="375"/>
      <c r="I22" s="375"/>
      <c r="J22" s="375"/>
      <c r="K22" s="376"/>
    </row>
    <row r="23" spans="2:11">
      <c r="B23" s="374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2:11" ht="28.5" customHeight="1">
      <c r="B24" s="374"/>
      <c r="C24" s="375"/>
      <c r="D24" s="375"/>
      <c r="E24" s="375"/>
      <c r="F24" s="375"/>
      <c r="G24" s="375"/>
      <c r="H24" s="375"/>
      <c r="I24" s="375"/>
      <c r="J24" s="375"/>
      <c r="K24" s="376"/>
    </row>
    <row r="25" spans="2:11">
      <c r="B25" s="117"/>
      <c r="C25" s="74"/>
      <c r="D25" s="118"/>
      <c r="E25" s="74"/>
      <c r="F25" s="74"/>
      <c r="G25" s="74"/>
      <c r="H25" s="74"/>
      <c r="I25" s="74"/>
      <c r="J25" s="74"/>
      <c r="K25" s="75"/>
    </row>
    <row r="26" spans="2:11" ht="13.5" thickBot="1">
      <c r="B26" s="123"/>
      <c r="C26" s="76"/>
      <c r="D26" s="122"/>
      <c r="E26" s="76"/>
      <c r="F26" s="76"/>
      <c r="G26" s="76"/>
      <c r="H26" s="76"/>
      <c r="I26" s="76"/>
      <c r="J26" s="76"/>
      <c r="K26" s="77"/>
    </row>
  </sheetData>
  <mergeCells count="10">
    <mergeCell ref="B12:K15"/>
    <mergeCell ref="B16:K16"/>
    <mergeCell ref="B20:K20"/>
    <mergeCell ref="B21:K24"/>
    <mergeCell ref="A3:C3"/>
    <mergeCell ref="D3:F3"/>
    <mergeCell ref="B6:E6"/>
    <mergeCell ref="F6:Q6"/>
    <mergeCell ref="C10:D10"/>
    <mergeCell ref="N3:P3"/>
  </mergeCells>
  <hyperlinks>
    <hyperlink ref="F9:K9" r:id="rId1" display="..\REGISTROS\IMPRESIONES\Impresiones Calle 35 Año 2013.xlsx" xr:uid="{00000000-0004-0000-0200-000000000000}"/>
    <hyperlink ref="L9" r:id="rId2" display="..\8. REGISTROS\IMPRESIONES\Impresiones Calle 35 Año 2014.xlsx" xr:uid="{00000000-0004-0000-0200-000001000000}"/>
    <hyperlink ref="F9:L9" r:id="rId3" display="..\REGISTROS\IMPRESIONES - ok\Impresiones Calle 35 Año 2013.xlsx" xr:uid="{00000000-0004-0000-0200-000002000000}"/>
    <hyperlink ref="M9" r:id="rId4" display="..\8. REGISTROS\IMPRESIONES\Impresiones Calle 35 Año 2014.xlsx" xr:uid="{00000000-0004-0000-0200-000003000000}"/>
    <hyperlink ref="F9" r:id="rId5" display="..\REGISTROS\IMPRESIONES\1. ENERO.xlsx" xr:uid="{00000000-0004-0000-0200-000004000000}"/>
    <hyperlink ref="G9" r:id="rId6" display="..\8. REGISTROS\IMPRESIONES\Impresiones Calle 35 Año 2014.xlsx" xr:uid="{00000000-0004-0000-0200-000005000000}"/>
    <hyperlink ref="H9" r:id="rId7" display="..\8. REGISTROS\IMPRESIONES\Impresiones Calle 35 Año 2014.xlsx" xr:uid="{00000000-0004-0000-0200-000006000000}"/>
    <hyperlink ref="I9" r:id="rId8" display="..\8. REGISTROS\IMPRESIONES\Impresiones Calle 35 Año 2014.xlsx" xr:uid="{00000000-0004-0000-0200-000007000000}"/>
    <hyperlink ref="J9" r:id="rId9" display="..\8. REGISTROS\IMPRESIONES\Impresiones Calle 35 Año 2014.xlsx" xr:uid="{00000000-0004-0000-0200-000008000000}"/>
    <hyperlink ref="P9" r:id="rId10" display="..\8. REGISTROS\IMPRESIONES\Impresiones Calle 35 Año 2014.xlsx" xr:uid="{00000000-0004-0000-0200-000009000000}"/>
    <hyperlink ref="Q9:R9" r:id="rId11" display="..\8. REGISTROS\IMPRESIONES\Impresiones Calle 35 Año 2014.xlsx" xr:uid="{00000000-0004-0000-0200-00000A000000}"/>
    <hyperlink ref="R9" r:id="rId12" display="..\8. REGISTROS\IMPRESIONES\Impresiones Calle 35 Año 2014.xlsx" xr:uid="{00000000-0004-0000-0200-00000B000000}"/>
  </hyperlinks>
  <pageMargins left="0.34" right="0.17" top="0.86614173228346458" bottom="0.74803149606299213" header="0.31496062992125984" footer="0.31496062992125984"/>
  <pageSetup scale="53" orientation="landscape" r:id="rId13"/>
  <headerFooter>
    <oddHeader>&amp;L&amp;G&amp;C&amp;"Arial,Negrita"&amp;12INFORME MENSUAL DE DESEMPEÑO AMBIENTAL</oddHeader>
    <oddFooter>&amp;L&amp;9Formato No. 68AF-0012_01&amp;R&amp;9Página &amp;Pde&amp;N</oddFooter>
  </headerFooter>
  <drawing r:id="rId14"/>
  <legacyDrawingHF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O34"/>
  <sheetViews>
    <sheetView view="pageLayout" topLeftCell="D1" zoomScaleNormal="100" zoomScaleSheetLayoutView="85" workbookViewId="0">
      <selection activeCell="D5" sqref="D5"/>
    </sheetView>
  </sheetViews>
  <sheetFormatPr baseColWidth="10" defaultRowHeight="12.75"/>
  <cols>
    <col min="1" max="1" width="3.5703125" style="78" customWidth="1"/>
    <col min="2" max="2" width="18.85546875" style="7" customWidth="1"/>
    <col min="3" max="3" width="25.5703125" style="7" customWidth="1"/>
    <col min="4" max="4" width="14.140625" style="7" bestFit="1" customWidth="1"/>
    <col min="5" max="5" width="37.42578125" style="79" bestFit="1" customWidth="1"/>
    <col min="6" max="6" width="19.140625" style="79" customWidth="1"/>
    <col min="7" max="7" width="17.28515625" style="7" customWidth="1"/>
    <col min="8" max="8" width="20.42578125" style="7" bestFit="1" customWidth="1"/>
    <col min="9" max="9" width="19.7109375" style="7" customWidth="1"/>
    <col min="10" max="10" width="18.28515625" style="7" customWidth="1"/>
    <col min="11" max="11" width="11.42578125" style="78"/>
    <col min="12" max="12" width="15.28515625" style="78" customWidth="1"/>
    <col min="13" max="13" width="17" style="78" customWidth="1"/>
    <col min="14" max="14" width="11.42578125" style="78"/>
    <col min="15" max="15" width="11.7109375" style="78" bestFit="1" customWidth="1"/>
    <col min="16" max="256" width="11.42578125" style="78"/>
    <col min="257" max="257" width="3.5703125" style="78" customWidth="1"/>
    <col min="258" max="258" width="22.28515625" style="78" customWidth="1"/>
    <col min="259" max="259" width="25.5703125" style="78" customWidth="1"/>
    <col min="260" max="260" width="14.140625" style="78" bestFit="1" customWidth="1"/>
    <col min="261" max="261" width="37.42578125" style="78" bestFit="1" customWidth="1"/>
    <col min="262" max="262" width="19.140625" style="78" customWidth="1"/>
    <col min="263" max="263" width="17.28515625" style="78" customWidth="1"/>
    <col min="264" max="264" width="20.42578125" style="78" bestFit="1" customWidth="1"/>
    <col min="265" max="265" width="16.5703125" style="78" customWidth="1"/>
    <col min="266" max="266" width="14.7109375" style="78" customWidth="1"/>
    <col min="267" max="512" width="11.42578125" style="78"/>
    <col min="513" max="513" width="3.5703125" style="78" customWidth="1"/>
    <col min="514" max="514" width="22.28515625" style="78" customWidth="1"/>
    <col min="515" max="515" width="25.5703125" style="78" customWidth="1"/>
    <col min="516" max="516" width="14.140625" style="78" bestFit="1" customWidth="1"/>
    <col min="517" max="517" width="37.42578125" style="78" bestFit="1" customWidth="1"/>
    <col min="518" max="518" width="19.140625" style="78" customWidth="1"/>
    <col min="519" max="519" width="17.28515625" style="78" customWidth="1"/>
    <col min="520" max="520" width="20.42578125" style="78" bestFit="1" customWidth="1"/>
    <col min="521" max="521" width="16.5703125" style="78" customWidth="1"/>
    <col min="522" max="522" width="14.7109375" style="78" customWidth="1"/>
    <col min="523" max="768" width="11.42578125" style="78"/>
    <col min="769" max="769" width="3.5703125" style="78" customWidth="1"/>
    <col min="770" max="770" width="22.28515625" style="78" customWidth="1"/>
    <col min="771" max="771" width="25.5703125" style="78" customWidth="1"/>
    <col min="772" max="772" width="14.140625" style="78" bestFit="1" customWidth="1"/>
    <col min="773" max="773" width="37.42578125" style="78" bestFit="1" customWidth="1"/>
    <col min="774" max="774" width="19.140625" style="78" customWidth="1"/>
    <col min="775" max="775" width="17.28515625" style="78" customWidth="1"/>
    <col min="776" max="776" width="20.42578125" style="78" bestFit="1" customWidth="1"/>
    <col min="777" max="777" width="16.5703125" style="78" customWidth="1"/>
    <col min="778" max="778" width="14.7109375" style="78" customWidth="1"/>
    <col min="779" max="1024" width="11.42578125" style="78"/>
    <col min="1025" max="1025" width="3.5703125" style="78" customWidth="1"/>
    <col min="1026" max="1026" width="22.28515625" style="78" customWidth="1"/>
    <col min="1027" max="1027" width="25.5703125" style="78" customWidth="1"/>
    <col min="1028" max="1028" width="14.140625" style="78" bestFit="1" customWidth="1"/>
    <col min="1029" max="1029" width="37.42578125" style="78" bestFit="1" customWidth="1"/>
    <col min="1030" max="1030" width="19.140625" style="78" customWidth="1"/>
    <col min="1031" max="1031" width="17.28515625" style="78" customWidth="1"/>
    <col min="1032" max="1032" width="20.42578125" style="78" bestFit="1" customWidth="1"/>
    <col min="1033" max="1033" width="16.5703125" style="78" customWidth="1"/>
    <col min="1034" max="1034" width="14.7109375" style="78" customWidth="1"/>
    <col min="1035" max="1280" width="11.42578125" style="78"/>
    <col min="1281" max="1281" width="3.5703125" style="78" customWidth="1"/>
    <col min="1282" max="1282" width="22.28515625" style="78" customWidth="1"/>
    <col min="1283" max="1283" width="25.5703125" style="78" customWidth="1"/>
    <col min="1284" max="1284" width="14.140625" style="78" bestFit="1" customWidth="1"/>
    <col min="1285" max="1285" width="37.42578125" style="78" bestFit="1" customWidth="1"/>
    <col min="1286" max="1286" width="19.140625" style="78" customWidth="1"/>
    <col min="1287" max="1287" width="17.28515625" style="78" customWidth="1"/>
    <col min="1288" max="1288" width="20.42578125" style="78" bestFit="1" customWidth="1"/>
    <col min="1289" max="1289" width="16.5703125" style="78" customWidth="1"/>
    <col min="1290" max="1290" width="14.7109375" style="78" customWidth="1"/>
    <col min="1291" max="1536" width="11.42578125" style="78"/>
    <col min="1537" max="1537" width="3.5703125" style="78" customWidth="1"/>
    <col min="1538" max="1538" width="22.28515625" style="78" customWidth="1"/>
    <col min="1539" max="1539" width="25.5703125" style="78" customWidth="1"/>
    <col min="1540" max="1540" width="14.140625" style="78" bestFit="1" customWidth="1"/>
    <col min="1541" max="1541" width="37.42578125" style="78" bestFit="1" customWidth="1"/>
    <col min="1542" max="1542" width="19.140625" style="78" customWidth="1"/>
    <col min="1543" max="1543" width="17.28515625" style="78" customWidth="1"/>
    <col min="1544" max="1544" width="20.42578125" style="78" bestFit="1" customWidth="1"/>
    <col min="1545" max="1545" width="16.5703125" style="78" customWidth="1"/>
    <col min="1546" max="1546" width="14.7109375" style="78" customWidth="1"/>
    <col min="1547" max="1792" width="11.42578125" style="78"/>
    <col min="1793" max="1793" width="3.5703125" style="78" customWidth="1"/>
    <col min="1794" max="1794" width="22.28515625" style="78" customWidth="1"/>
    <col min="1795" max="1795" width="25.5703125" style="78" customWidth="1"/>
    <col min="1796" max="1796" width="14.140625" style="78" bestFit="1" customWidth="1"/>
    <col min="1797" max="1797" width="37.42578125" style="78" bestFit="1" customWidth="1"/>
    <col min="1798" max="1798" width="19.140625" style="78" customWidth="1"/>
    <col min="1799" max="1799" width="17.28515625" style="78" customWidth="1"/>
    <col min="1800" max="1800" width="20.42578125" style="78" bestFit="1" customWidth="1"/>
    <col min="1801" max="1801" width="16.5703125" style="78" customWidth="1"/>
    <col min="1802" max="1802" width="14.7109375" style="78" customWidth="1"/>
    <col min="1803" max="2048" width="11.42578125" style="78"/>
    <col min="2049" max="2049" width="3.5703125" style="78" customWidth="1"/>
    <col min="2050" max="2050" width="22.28515625" style="78" customWidth="1"/>
    <col min="2051" max="2051" width="25.5703125" style="78" customWidth="1"/>
    <col min="2052" max="2052" width="14.140625" style="78" bestFit="1" customWidth="1"/>
    <col min="2053" max="2053" width="37.42578125" style="78" bestFit="1" customWidth="1"/>
    <col min="2054" max="2054" width="19.140625" style="78" customWidth="1"/>
    <col min="2055" max="2055" width="17.28515625" style="78" customWidth="1"/>
    <col min="2056" max="2056" width="20.42578125" style="78" bestFit="1" customWidth="1"/>
    <col min="2057" max="2057" width="16.5703125" style="78" customWidth="1"/>
    <col min="2058" max="2058" width="14.7109375" style="78" customWidth="1"/>
    <col min="2059" max="2304" width="11.42578125" style="78"/>
    <col min="2305" max="2305" width="3.5703125" style="78" customWidth="1"/>
    <col min="2306" max="2306" width="22.28515625" style="78" customWidth="1"/>
    <col min="2307" max="2307" width="25.5703125" style="78" customWidth="1"/>
    <col min="2308" max="2308" width="14.140625" style="78" bestFit="1" customWidth="1"/>
    <col min="2309" max="2309" width="37.42578125" style="78" bestFit="1" customWidth="1"/>
    <col min="2310" max="2310" width="19.140625" style="78" customWidth="1"/>
    <col min="2311" max="2311" width="17.28515625" style="78" customWidth="1"/>
    <col min="2312" max="2312" width="20.42578125" style="78" bestFit="1" customWidth="1"/>
    <col min="2313" max="2313" width="16.5703125" style="78" customWidth="1"/>
    <col min="2314" max="2314" width="14.7109375" style="78" customWidth="1"/>
    <col min="2315" max="2560" width="11.42578125" style="78"/>
    <col min="2561" max="2561" width="3.5703125" style="78" customWidth="1"/>
    <col min="2562" max="2562" width="22.28515625" style="78" customWidth="1"/>
    <col min="2563" max="2563" width="25.5703125" style="78" customWidth="1"/>
    <col min="2564" max="2564" width="14.140625" style="78" bestFit="1" customWidth="1"/>
    <col min="2565" max="2565" width="37.42578125" style="78" bestFit="1" customWidth="1"/>
    <col min="2566" max="2566" width="19.140625" style="78" customWidth="1"/>
    <col min="2567" max="2567" width="17.28515625" style="78" customWidth="1"/>
    <col min="2568" max="2568" width="20.42578125" style="78" bestFit="1" customWidth="1"/>
    <col min="2569" max="2569" width="16.5703125" style="78" customWidth="1"/>
    <col min="2570" max="2570" width="14.7109375" style="78" customWidth="1"/>
    <col min="2571" max="2816" width="11.42578125" style="78"/>
    <col min="2817" max="2817" width="3.5703125" style="78" customWidth="1"/>
    <col min="2818" max="2818" width="22.28515625" style="78" customWidth="1"/>
    <col min="2819" max="2819" width="25.5703125" style="78" customWidth="1"/>
    <col min="2820" max="2820" width="14.140625" style="78" bestFit="1" customWidth="1"/>
    <col min="2821" max="2821" width="37.42578125" style="78" bestFit="1" customWidth="1"/>
    <col min="2822" max="2822" width="19.140625" style="78" customWidth="1"/>
    <col min="2823" max="2823" width="17.28515625" style="78" customWidth="1"/>
    <col min="2824" max="2824" width="20.42578125" style="78" bestFit="1" customWidth="1"/>
    <col min="2825" max="2825" width="16.5703125" style="78" customWidth="1"/>
    <col min="2826" max="2826" width="14.7109375" style="78" customWidth="1"/>
    <col min="2827" max="3072" width="11.42578125" style="78"/>
    <col min="3073" max="3073" width="3.5703125" style="78" customWidth="1"/>
    <col min="3074" max="3074" width="22.28515625" style="78" customWidth="1"/>
    <col min="3075" max="3075" width="25.5703125" style="78" customWidth="1"/>
    <col min="3076" max="3076" width="14.140625" style="78" bestFit="1" customWidth="1"/>
    <col min="3077" max="3077" width="37.42578125" style="78" bestFit="1" customWidth="1"/>
    <col min="3078" max="3078" width="19.140625" style="78" customWidth="1"/>
    <col min="3079" max="3079" width="17.28515625" style="78" customWidth="1"/>
    <col min="3080" max="3080" width="20.42578125" style="78" bestFit="1" customWidth="1"/>
    <col min="3081" max="3081" width="16.5703125" style="78" customWidth="1"/>
    <col min="3082" max="3082" width="14.7109375" style="78" customWidth="1"/>
    <col min="3083" max="3328" width="11.42578125" style="78"/>
    <col min="3329" max="3329" width="3.5703125" style="78" customWidth="1"/>
    <col min="3330" max="3330" width="22.28515625" style="78" customWidth="1"/>
    <col min="3331" max="3331" width="25.5703125" style="78" customWidth="1"/>
    <col min="3332" max="3332" width="14.140625" style="78" bestFit="1" customWidth="1"/>
    <col min="3333" max="3333" width="37.42578125" style="78" bestFit="1" customWidth="1"/>
    <col min="3334" max="3334" width="19.140625" style="78" customWidth="1"/>
    <col min="3335" max="3335" width="17.28515625" style="78" customWidth="1"/>
    <col min="3336" max="3336" width="20.42578125" style="78" bestFit="1" customWidth="1"/>
    <col min="3337" max="3337" width="16.5703125" style="78" customWidth="1"/>
    <col min="3338" max="3338" width="14.7109375" style="78" customWidth="1"/>
    <col min="3339" max="3584" width="11.42578125" style="78"/>
    <col min="3585" max="3585" width="3.5703125" style="78" customWidth="1"/>
    <col min="3586" max="3586" width="22.28515625" style="78" customWidth="1"/>
    <col min="3587" max="3587" width="25.5703125" style="78" customWidth="1"/>
    <col min="3588" max="3588" width="14.140625" style="78" bestFit="1" customWidth="1"/>
    <col min="3589" max="3589" width="37.42578125" style="78" bestFit="1" customWidth="1"/>
    <col min="3590" max="3590" width="19.140625" style="78" customWidth="1"/>
    <col min="3591" max="3591" width="17.28515625" style="78" customWidth="1"/>
    <col min="3592" max="3592" width="20.42578125" style="78" bestFit="1" customWidth="1"/>
    <col min="3593" max="3593" width="16.5703125" style="78" customWidth="1"/>
    <col min="3594" max="3594" width="14.7109375" style="78" customWidth="1"/>
    <col min="3595" max="3840" width="11.42578125" style="78"/>
    <col min="3841" max="3841" width="3.5703125" style="78" customWidth="1"/>
    <col min="3842" max="3842" width="22.28515625" style="78" customWidth="1"/>
    <col min="3843" max="3843" width="25.5703125" style="78" customWidth="1"/>
    <col min="3844" max="3844" width="14.140625" style="78" bestFit="1" customWidth="1"/>
    <col min="3845" max="3845" width="37.42578125" style="78" bestFit="1" customWidth="1"/>
    <col min="3846" max="3846" width="19.140625" style="78" customWidth="1"/>
    <col min="3847" max="3847" width="17.28515625" style="78" customWidth="1"/>
    <col min="3848" max="3848" width="20.42578125" style="78" bestFit="1" customWidth="1"/>
    <col min="3849" max="3849" width="16.5703125" style="78" customWidth="1"/>
    <col min="3850" max="3850" width="14.7109375" style="78" customWidth="1"/>
    <col min="3851" max="4096" width="11.42578125" style="78"/>
    <col min="4097" max="4097" width="3.5703125" style="78" customWidth="1"/>
    <col min="4098" max="4098" width="22.28515625" style="78" customWidth="1"/>
    <col min="4099" max="4099" width="25.5703125" style="78" customWidth="1"/>
    <col min="4100" max="4100" width="14.140625" style="78" bestFit="1" customWidth="1"/>
    <col min="4101" max="4101" width="37.42578125" style="78" bestFit="1" customWidth="1"/>
    <col min="4102" max="4102" width="19.140625" style="78" customWidth="1"/>
    <col min="4103" max="4103" width="17.28515625" style="78" customWidth="1"/>
    <col min="4104" max="4104" width="20.42578125" style="78" bestFit="1" customWidth="1"/>
    <col min="4105" max="4105" width="16.5703125" style="78" customWidth="1"/>
    <col min="4106" max="4106" width="14.7109375" style="78" customWidth="1"/>
    <col min="4107" max="4352" width="11.42578125" style="78"/>
    <col min="4353" max="4353" width="3.5703125" style="78" customWidth="1"/>
    <col min="4354" max="4354" width="22.28515625" style="78" customWidth="1"/>
    <col min="4355" max="4355" width="25.5703125" style="78" customWidth="1"/>
    <col min="4356" max="4356" width="14.140625" style="78" bestFit="1" customWidth="1"/>
    <col min="4357" max="4357" width="37.42578125" style="78" bestFit="1" customWidth="1"/>
    <col min="4358" max="4358" width="19.140625" style="78" customWidth="1"/>
    <col min="4359" max="4359" width="17.28515625" style="78" customWidth="1"/>
    <col min="4360" max="4360" width="20.42578125" style="78" bestFit="1" customWidth="1"/>
    <col min="4361" max="4361" width="16.5703125" style="78" customWidth="1"/>
    <col min="4362" max="4362" width="14.7109375" style="78" customWidth="1"/>
    <col min="4363" max="4608" width="11.42578125" style="78"/>
    <col min="4609" max="4609" width="3.5703125" style="78" customWidth="1"/>
    <col min="4610" max="4610" width="22.28515625" style="78" customWidth="1"/>
    <col min="4611" max="4611" width="25.5703125" style="78" customWidth="1"/>
    <col min="4612" max="4612" width="14.140625" style="78" bestFit="1" customWidth="1"/>
    <col min="4613" max="4613" width="37.42578125" style="78" bestFit="1" customWidth="1"/>
    <col min="4614" max="4614" width="19.140625" style="78" customWidth="1"/>
    <col min="4615" max="4615" width="17.28515625" style="78" customWidth="1"/>
    <col min="4616" max="4616" width="20.42578125" style="78" bestFit="1" customWidth="1"/>
    <col min="4617" max="4617" width="16.5703125" style="78" customWidth="1"/>
    <col min="4618" max="4618" width="14.7109375" style="78" customWidth="1"/>
    <col min="4619" max="4864" width="11.42578125" style="78"/>
    <col min="4865" max="4865" width="3.5703125" style="78" customWidth="1"/>
    <col min="4866" max="4866" width="22.28515625" style="78" customWidth="1"/>
    <col min="4867" max="4867" width="25.5703125" style="78" customWidth="1"/>
    <col min="4868" max="4868" width="14.140625" style="78" bestFit="1" customWidth="1"/>
    <col min="4869" max="4869" width="37.42578125" style="78" bestFit="1" customWidth="1"/>
    <col min="4870" max="4870" width="19.140625" style="78" customWidth="1"/>
    <col min="4871" max="4871" width="17.28515625" style="78" customWidth="1"/>
    <col min="4872" max="4872" width="20.42578125" style="78" bestFit="1" customWidth="1"/>
    <col min="4873" max="4873" width="16.5703125" style="78" customWidth="1"/>
    <col min="4874" max="4874" width="14.7109375" style="78" customWidth="1"/>
    <col min="4875" max="5120" width="11.42578125" style="78"/>
    <col min="5121" max="5121" width="3.5703125" style="78" customWidth="1"/>
    <col min="5122" max="5122" width="22.28515625" style="78" customWidth="1"/>
    <col min="5123" max="5123" width="25.5703125" style="78" customWidth="1"/>
    <col min="5124" max="5124" width="14.140625" style="78" bestFit="1" customWidth="1"/>
    <col min="5125" max="5125" width="37.42578125" style="78" bestFit="1" customWidth="1"/>
    <col min="5126" max="5126" width="19.140625" style="78" customWidth="1"/>
    <col min="5127" max="5127" width="17.28515625" style="78" customWidth="1"/>
    <col min="5128" max="5128" width="20.42578125" style="78" bestFit="1" customWidth="1"/>
    <col min="5129" max="5129" width="16.5703125" style="78" customWidth="1"/>
    <col min="5130" max="5130" width="14.7109375" style="78" customWidth="1"/>
    <col min="5131" max="5376" width="11.42578125" style="78"/>
    <col min="5377" max="5377" width="3.5703125" style="78" customWidth="1"/>
    <col min="5378" max="5378" width="22.28515625" style="78" customWidth="1"/>
    <col min="5379" max="5379" width="25.5703125" style="78" customWidth="1"/>
    <col min="5380" max="5380" width="14.140625" style="78" bestFit="1" customWidth="1"/>
    <col min="5381" max="5381" width="37.42578125" style="78" bestFit="1" customWidth="1"/>
    <col min="5382" max="5382" width="19.140625" style="78" customWidth="1"/>
    <col min="5383" max="5383" width="17.28515625" style="78" customWidth="1"/>
    <col min="5384" max="5384" width="20.42578125" style="78" bestFit="1" customWidth="1"/>
    <col min="5385" max="5385" width="16.5703125" style="78" customWidth="1"/>
    <col min="5386" max="5386" width="14.7109375" style="78" customWidth="1"/>
    <col min="5387" max="5632" width="11.42578125" style="78"/>
    <col min="5633" max="5633" width="3.5703125" style="78" customWidth="1"/>
    <col min="5634" max="5634" width="22.28515625" style="78" customWidth="1"/>
    <col min="5635" max="5635" width="25.5703125" style="78" customWidth="1"/>
    <col min="5636" max="5636" width="14.140625" style="78" bestFit="1" customWidth="1"/>
    <col min="5637" max="5637" width="37.42578125" style="78" bestFit="1" customWidth="1"/>
    <col min="5638" max="5638" width="19.140625" style="78" customWidth="1"/>
    <col min="5639" max="5639" width="17.28515625" style="78" customWidth="1"/>
    <col min="5640" max="5640" width="20.42578125" style="78" bestFit="1" customWidth="1"/>
    <col min="5641" max="5641" width="16.5703125" style="78" customWidth="1"/>
    <col min="5642" max="5642" width="14.7109375" style="78" customWidth="1"/>
    <col min="5643" max="5888" width="11.42578125" style="78"/>
    <col min="5889" max="5889" width="3.5703125" style="78" customWidth="1"/>
    <col min="5890" max="5890" width="22.28515625" style="78" customWidth="1"/>
    <col min="5891" max="5891" width="25.5703125" style="78" customWidth="1"/>
    <col min="5892" max="5892" width="14.140625" style="78" bestFit="1" customWidth="1"/>
    <col min="5893" max="5893" width="37.42578125" style="78" bestFit="1" customWidth="1"/>
    <col min="5894" max="5894" width="19.140625" style="78" customWidth="1"/>
    <col min="5895" max="5895" width="17.28515625" style="78" customWidth="1"/>
    <col min="5896" max="5896" width="20.42578125" style="78" bestFit="1" customWidth="1"/>
    <col min="5897" max="5897" width="16.5703125" style="78" customWidth="1"/>
    <col min="5898" max="5898" width="14.7109375" style="78" customWidth="1"/>
    <col min="5899" max="6144" width="11.42578125" style="78"/>
    <col min="6145" max="6145" width="3.5703125" style="78" customWidth="1"/>
    <col min="6146" max="6146" width="22.28515625" style="78" customWidth="1"/>
    <col min="6147" max="6147" width="25.5703125" style="78" customWidth="1"/>
    <col min="6148" max="6148" width="14.140625" style="78" bestFit="1" customWidth="1"/>
    <col min="6149" max="6149" width="37.42578125" style="78" bestFit="1" customWidth="1"/>
    <col min="6150" max="6150" width="19.140625" style="78" customWidth="1"/>
    <col min="6151" max="6151" width="17.28515625" style="78" customWidth="1"/>
    <col min="6152" max="6152" width="20.42578125" style="78" bestFit="1" customWidth="1"/>
    <col min="6153" max="6153" width="16.5703125" style="78" customWidth="1"/>
    <col min="6154" max="6154" width="14.7109375" style="78" customWidth="1"/>
    <col min="6155" max="6400" width="11.42578125" style="78"/>
    <col min="6401" max="6401" width="3.5703125" style="78" customWidth="1"/>
    <col min="6402" max="6402" width="22.28515625" style="78" customWidth="1"/>
    <col min="6403" max="6403" width="25.5703125" style="78" customWidth="1"/>
    <col min="6404" max="6404" width="14.140625" style="78" bestFit="1" customWidth="1"/>
    <col min="6405" max="6405" width="37.42578125" style="78" bestFit="1" customWidth="1"/>
    <col min="6406" max="6406" width="19.140625" style="78" customWidth="1"/>
    <col min="6407" max="6407" width="17.28515625" style="78" customWidth="1"/>
    <col min="6408" max="6408" width="20.42578125" style="78" bestFit="1" customWidth="1"/>
    <col min="6409" max="6409" width="16.5703125" style="78" customWidth="1"/>
    <col min="6410" max="6410" width="14.7109375" style="78" customWidth="1"/>
    <col min="6411" max="6656" width="11.42578125" style="78"/>
    <col min="6657" max="6657" width="3.5703125" style="78" customWidth="1"/>
    <col min="6658" max="6658" width="22.28515625" style="78" customWidth="1"/>
    <col min="6659" max="6659" width="25.5703125" style="78" customWidth="1"/>
    <col min="6660" max="6660" width="14.140625" style="78" bestFit="1" customWidth="1"/>
    <col min="6661" max="6661" width="37.42578125" style="78" bestFit="1" customWidth="1"/>
    <col min="6662" max="6662" width="19.140625" style="78" customWidth="1"/>
    <col min="6663" max="6663" width="17.28515625" style="78" customWidth="1"/>
    <col min="6664" max="6664" width="20.42578125" style="78" bestFit="1" customWidth="1"/>
    <col min="6665" max="6665" width="16.5703125" style="78" customWidth="1"/>
    <col min="6666" max="6666" width="14.7109375" style="78" customWidth="1"/>
    <col min="6667" max="6912" width="11.42578125" style="78"/>
    <col min="6913" max="6913" width="3.5703125" style="78" customWidth="1"/>
    <col min="6914" max="6914" width="22.28515625" style="78" customWidth="1"/>
    <col min="6915" max="6915" width="25.5703125" style="78" customWidth="1"/>
    <col min="6916" max="6916" width="14.140625" style="78" bestFit="1" customWidth="1"/>
    <col min="6917" max="6917" width="37.42578125" style="78" bestFit="1" customWidth="1"/>
    <col min="6918" max="6918" width="19.140625" style="78" customWidth="1"/>
    <col min="6919" max="6919" width="17.28515625" style="78" customWidth="1"/>
    <col min="6920" max="6920" width="20.42578125" style="78" bestFit="1" customWidth="1"/>
    <col min="6921" max="6921" width="16.5703125" style="78" customWidth="1"/>
    <col min="6922" max="6922" width="14.7109375" style="78" customWidth="1"/>
    <col min="6923" max="7168" width="11.42578125" style="78"/>
    <col min="7169" max="7169" width="3.5703125" style="78" customWidth="1"/>
    <col min="7170" max="7170" width="22.28515625" style="78" customWidth="1"/>
    <col min="7171" max="7171" width="25.5703125" style="78" customWidth="1"/>
    <col min="7172" max="7172" width="14.140625" style="78" bestFit="1" customWidth="1"/>
    <col min="7173" max="7173" width="37.42578125" style="78" bestFit="1" customWidth="1"/>
    <col min="7174" max="7174" width="19.140625" style="78" customWidth="1"/>
    <col min="7175" max="7175" width="17.28515625" style="78" customWidth="1"/>
    <col min="7176" max="7176" width="20.42578125" style="78" bestFit="1" customWidth="1"/>
    <col min="7177" max="7177" width="16.5703125" style="78" customWidth="1"/>
    <col min="7178" max="7178" width="14.7109375" style="78" customWidth="1"/>
    <col min="7179" max="7424" width="11.42578125" style="78"/>
    <col min="7425" max="7425" width="3.5703125" style="78" customWidth="1"/>
    <col min="7426" max="7426" width="22.28515625" style="78" customWidth="1"/>
    <col min="7427" max="7427" width="25.5703125" style="78" customWidth="1"/>
    <col min="7428" max="7428" width="14.140625" style="78" bestFit="1" customWidth="1"/>
    <col min="7429" max="7429" width="37.42578125" style="78" bestFit="1" customWidth="1"/>
    <col min="7430" max="7430" width="19.140625" style="78" customWidth="1"/>
    <col min="7431" max="7431" width="17.28515625" style="78" customWidth="1"/>
    <col min="7432" max="7432" width="20.42578125" style="78" bestFit="1" customWidth="1"/>
    <col min="7433" max="7433" width="16.5703125" style="78" customWidth="1"/>
    <col min="7434" max="7434" width="14.7109375" style="78" customWidth="1"/>
    <col min="7435" max="7680" width="11.42578125" style="78"/>
    <col min="7681" max="7681" width="3.5703125" style="78" customWidth="1"/>
    <col min="7682" max="7682" width="22.28515625" style="78" customWidth="1"/>
    <col min="7683" max="7683" width="25.5703125" style="78" customWidth="1"/>
    <col min="7684" max="7684" width="14.140625" style="78" bestFit="1" customWidth="1"/>
    <col min="7685" max="7685" width="37.42578125" style="78" bestFit="1" customWidth="1"/>
    <col min="7686" max="7686" width="19.140625" style="78" customWidth="1"/>
    <col min="7687" max="7687" width="17.28515625" style="78" customWidth="1"/>
    <col min="7688" max="7688" width="20.42578125" style="78" bestFit="1" customWidth="1"/>
    <col min="7689" max="7689" width="16.5703125" style="78" customWidth="1"/>
    <col min="7690" max="7690" width="14.7109375" style="78" customWidth="1"/>
    <col min="7691" max="7936" width="11.42578125" style="78"/>
    <col min="7937" max="7937" width="3.5703125" style="78" customWidth="1"/>
    <col min="7938" max="7938" width="22.28515625" style="78" customWidth="1"/>
    <col min="7939" max="7939" width="25.5703125" style="78" customWidth="1"/>
    <col min="7940" max="7940" width="14.140625" style="78" bestFit="1" customWidth="1"/>
    <col min="7941" max="7941" width="37.42578125" style="78" bestFit="1" customWidth="1"/>
    <col min="7942" max="7942" width="19.140625" style="78" customWidth="1"/>
    <col min="7943" max="7943" width="17.28515625" style="78" customWidth="1"/>
    <col min="7944" max="7944" width="20.42578125" style="78" bestFit="1" customWidth="1"/>
    <col min="7945" max="7945" width="16.5703125" style="78" customWidth="1"/>
    <col min="7946" max="7946" width="14.7109375" style="78" customWidth="1"/>
    <col min="7947" max="8192" width="11.42578125" style="78"/>
    <col min="8193" max="8193" width="3.5703125" style="78" customWidth="1"/>
    <col min="8194" max="8194" width="22.28515625" style="78" customWidth="1"/>
    <col min="8195" max="8195" width="25.5703125" style="78" customWidth="1"/>
    <col min="8196" max="8196" width="14.140625" style="78" bestFit="1" customWidth="1"/>
    <col min="8197" max="8197" width="37.42578125" style="78" bestFit="1" customWidth="1"/>
    <col min="8198" max="8198" width="19.140625" style="78" customWidth="1"/>
    <col min="8199" max="8199" width="17.28515625" style="78" customWidth="1"/>
    <col min="8200" max="8200" width="20.42578125" style="78" bestFit="1" customWidth="1"/>
    <col min="8201" max="8201" width="16.5703125" style="78" customWidth="1"/>
    <col min="8202" max="8202" width="14.7109375" style="78" customWidth="1"/>
    <col min="8203" max="8448" width="11.42578125" style="78"/>
    <col min="8449" max="8449" width="3.5703125" style="78" customWidth="1"/>
    <col min="8450" max="8450" width="22.28515625" style="78" customWidth="1"/>
    <col min="8451" max="8451" width="25.5703125" style="78" customWidth="1"/>
    <col min="8452" max="8452" width="14.140625" style="78" bestFit="1" customWidth="1"/>
    <col min="8453" max="8453" width="37.42578125" style="78" bestFit="1" customWidth="1"/>
    <col min="8454" max="8454" width="19.140625" style="78" customWidth="1"/>
    <col min="8455" max="8455" width="17.28515625" style="78" customWidth="1"/>
    <col min="8456" max="8456" width="20.42578125" style="78" bestFit="1" customWidth="1"/>
    <col min="8457" max="8457" width="16.5703125" style="78" customWidth="1"/>
    <col min="8458" max="8458" width="14.7109375" style="78" customWidth="1"/>
    <col min="8459" max="8704" width="11.42578125" style="78"/>
    <col min="8705" max="8705" width="3.5703125" style="78" customWidth="1"/>
    <col min="8706" max="8706" width="22.28515625" style="78" customWidth="1"/>
    <col min="8707" max="8707" width="25.5703125" style="78" customWidth="1"/>
    <col min="8708" max="8708" width="14.140625" style="78" bestFit="1" customWidth="1"/>
    <col min="8709" max="8709" width="37.42578125" style="78" bestFit="1" customWidth="1"/>
    <col min="8710" max="8710" width="19.140625" style="78" customWidth="1"/>
    <col min="8711" max="8711" width="17.28515625" style="78" customWidth="1"/>
    <col min="8712" max="8712" width="20.42578125" style="78" bestFit="1" customWidth="1"/>
    <col min="8713" max="8713" width="16.5703125" style="78" customWidth="1"/>
    <col min="8714" max="8714" width="14.7109375" style="78" customWidth="1"/>
    <col min="8715" max="8960" width="11.42578125" style="78"/>
    <col min="8961" max="8961" width="3.5703125" style="78" customWidth="1"/>
    <col min="8962" max="8962" width="22.28515625" style="78" customWidth="1"/>
    <col min="8963" max="8963" width="25.5703125" style="78" customWidth="1"/>
    <col min="8964" max="8964" width="14.140625" style="78" bestFit="1" customWidth="1"/>
    <col min="8965" max="8965" width="37.42578125" style="78" bestFit="1" customWidth="1"/>
    <col min="8966" max="8966" width="19.140625" style="78" customWidth="1"/>
    <col min="8967" max="8967" width="17.28515625" style="78" customWidth="1"/>
    <col min="8968" max="8968" width="20.42578125" style="78" bestFit="1" customWidth="1"/>
    <col min="8969" max="8969" width="16.5703125" style="78" customWidth="1"/>
    <col min="8970" max="8970" width="14.7109375" style="78" customWidth="1"/>
    <col min="8971" max="9216" width="11.42578125" style="78"/>
    <col min="9217" max="9217" width="3.5703125" style="78" customWidth="1"/>
    <col min="9218" max="9218" width="22.28515625" style="78" customWidth="1"/>
    <col min="9219" max="9219" width="25.5703125" style="78" customWidth="1"/>
    <col min="9220" max="9220" width="14.140625" style="78" bestFit="1" customWidth="1"/>
    <col min="9221" max="9221" width="37.42578125" style="78" bestFit="1" customWidth="1"/>
    <col min="9222" max="9222" width="19.140625" style="78" customWidth="1"/>
    <col min="9223" max="9223" width="17.28515625" style="78" customWidth="1"/>
    <col min="9224" max="9224" width="20.42578125" style="78" bestFit="1" customWidth="1"/>
    <col min="9225" max="9225" width="16.5703125" style="78" customWidth="1"/>
    <col min="9226" max="9226" width="14.7109375" style="78" customWidth="1"/>
    <col min="9227" max="9472" width="11.42578125" style="78"/>
    <col min="9473" max="9473" width="3.5703125" style="78" customWidth="1"/>
    <col min="9474" max="9474" width="22.28515625" style="78" customWidth="1"/>
    <col min="9475" max="9475" width="25.5703125" style="78" customWidth="1"/>
    <col min="9476" max="9476" width="14.140625" style="78" bestFit="1" customWidth="1"/>
    <col min="9477" max="9477" width="37.42578125" style="78" bestFit="1" customWidth="1"/>
    <col min="9478" max="9478" width="19.140625" style="78" customWidth="1"/>
    <col min="9479" max="9479" width="17.28515625" style="78" customWidth="1"/>
    <col min="9480" max="9480" width="20.42578125" style="78" bestFit="1" customWidth="1"/>
    <col min="9481" max="9481" width="16.5703125" style="78" customWidth="1"/>
    <col min="9482" max="9482" width="14.7109375" style="78" customWidth="1"/>
    <col min="9483" max="9728" width="11.42578125" style="78"/>
    <col min="9729" max="9729" width="3.5703125" style="78" customWidth="1"/>
    <col min="9730" max="9730" width="22.28515625" style="78" customWidth="1"/>
    <col min="9731" max="9731" width="25.5703125" style="78" customWidth="1"/>
    <col min="9732" max="9732" width="14.140625" style="78" bestFit="1" customWidth="1"/>
    <col min="9733" max="9733" width="37.42578125" style="78" bestFit="1" customWidth="1"/>
    <col min="9734" max="9734" width="19.140625" style="78" customWidth="1"/>
    <col min="9735" max="9735" width="17.28515625" style="78" customWidth="1"/>
    <col min="9736" max="9736" width="20.42578125" style="78" bestFit="1" customWidth="1"/>
    <col min="9737" max="9737" width="16.5703125" style="78" customWidth="1"/>
    <col min="9738" max="9738" width="14.7109375" style="78" customWidth="1"/>
    <col min="9739" max="9984" width="11.42578125" style="78"/>
    <col min="9985" max="9985" width="3.5703125" style="78" customWidth="1"/>
    <col min="9986" max="9986" width="22.28515625" style="78" customWidth="1"/>
    <col min="9987" max="9987" width="25.5703125" style="78" customWidth="1"/>
    <col min="9988" max="9988" width="14.140625" style="78" bestFit="1" customWidth="1"/>
    <col min="9989" max="9989" width="37.42578125" style="78" bestFit="1" customWidth="1"/>
    <col min="9990" max="9990" width="19.140625" style="78" customWidth="1"/>
    <col min="9991" max="9991" width="17.28515625" style="78" customWidth="1"/>
    <col min="9992" max="9992" width="20.42578125" style="78" bestFit="1" customWidth="1"/>
    <col min="9993" max="9993" width="16.5703125" style="78" customWidth="1"/>
    <col min="9994" max="9994" width="14.7109375" style="78" customWidth="1"/>
    <col min="9995" max="10240" width="11.42578125" style="78"/>
    <col min="10241" max="10241" width="3.5703125" style="78" customWidth="1"/>
    <col min="10242" max="10242" width="22.28515625" style="78" customWidth="1"/>
    <col min="10243" max="10243" width="25.5703125" style="78" customWidth="1"/>
    <col min="10244" max="10244" width="14.140625" style="78" bestFit="1" customWidth="1"/>
    <col min="10245" max="10245" width="37.42578125" style="78" bestFit="1" customWidth="1"/>
    <col min="10246" max="10246" width="19.140625" style="78" customWidth="1"/>
    <col min="10247" max="10247" width="17.28515625" style="78" customWidth="1"/>
    <col min="10248" max="10248" width="20.42578125" style="78" bestFit="1" customWidth="1"/>
    <col min="10249" max="10249" width="16.5703125" style="78" customWidth="1"/>
    <col min="10250" max="10250" width="14.7109375" style="78" customWidth="1"/>
    <col min="10251" max="10496" width="11.42578125" style="78"/>
    <col min="10497" max="10497" width="3.5703125" style="78" customWidth="1"/>
    <col min="10498" max="10498" width="22.28515625" style="78" customWidth="1"/>
    <col min="10499" max="10499" width="25.5703125" style="78" customWidth="1"/>
    <col min="10500" max="10500" width="14.140625" style="78" bestFit="1" customWidth="1"/>
    <col min="10501" max="10501" width="37.42578125" style="78" bestFit="1" customWidth="1"/>
    <col min="10502" max="10502" width="19.140625" style="78" customWidth="1"/>
    <col min="10503" max="10503" width="17.28515625" style="78" customWidth="1"/>
    <col min="10504" max="10504" width="20.42578125" style="78" bestFit="1" customWidth="1"/>
    <col min="10505" max="10505" width="16.5703125" style="78" customWidth="1"/>
    <col min="10506" max="10506" width="14.7109375" style="78" customWidth="1"/>
    <col min="10507" max="10752" width="11.42578125" style="78"/>
    <col min="10753" max="10753" width="3.5703125" style="78" customWidth="1"/>
    <col min="10754" max="10754" width="22.28515625" style="78" customWidth="1"/>
    <col min="10755" max="10755" width="25.5703125" style="78" customWidth="1"/>
    <col min="10756" max="10756" width="14.140625" style="78" bestFit="1" customWidth="1"/>
    <col min="10757" max="10757" width="37.42578125" style="78" bestFit="1" customWidth="1"/>
    <col min="10758" max="10758" width="19.140625" style="78" customWidth="1"/>
    <col min="10759" max="10759" width="17.28515625" style="78" customWidth="1"/>
    <col min="10760" max="10760" width="20.42578125" style="78" bestFit="1" customWidth="1"/>
    <col min="10761" max="10761" width="16.5703125" style="78" customWidth="1"/>
    <col min="10762" max="10762" width="14.7109375" style="78" customWidth="1"/>
    <col min="10763" max="11008" width="11.42578125" style="78"/>
    <col min="11009" max="11009" width="3.5703125" style="78" customWidth="1"/>
    <col min="11010" max="11010" width="22.28515625" style="78" customWidth="1"/>
    <col min="11011" max="11011" width="25.5703125" style="78" customWidth="1"/>
    <col min="11012" max="11012" width="14.140625" style="78" bestFit="1" customWidth="1"/>
    <col min="11013" max="11013" width="37.42578125" style="78" bestFit="1" customWidth="1"/>
    <col min="11014" max="11014" width="19.140625" style="78" customWidth="1"/>
    <col min="11015" max="11015" width="17.28515625" style="78" customWidth="1"/>
    <col min="11016" max="11016" width="20.42578125" style="78" bestFit="1" customWidth="1"/>
    <col min="11017" max="11017" width="16.5703125" style="78" customWidth="1"/>
    <col min="11018" max="11018" width="14.7109375" style="78" customWidth="1"/>
    <col min="11019" max="11264" width="11.42578125" style="78"/>
    <col min="11265" max="11265" width="3.5703125" style="78" customWidth="1"/>
    <col min="11266" max="11266" width="22.28515625" style="78" customWidth="1"/>
    <col min="11267" max="11267" width="25.5703125" style="78" customWidth="1"/>
    <col min="11268" max="11268" width="14.140625" style="78" bestFit="1" customWidth="1"/>
    <col min="11269" max="11269" width="37.42578125" style="78" bestFit="1" customWidth="1"/>
    <col min="11270" max="11270" width="19.140625" style="78" customWidth="1"/>
    <col min="11271" max="11271" width="17.28515625" style="78" customWidth="1"/>
    <col min="11272" max="11272" width="20.42578125" style="78" bestFit="1" customWidth="1"/>
    <col min="11273" max="11273" width="16.5703125" style="78" customWidth="1"/>
    <col min="11274" max="11274" width="14.7109375" style="78" customWidth="1"/>
    <col min="11275" max="11520" width="11.42578125" style="78"/>
    <col min="11521" max="11521" width="3.5703125" style="78" customWidth="1"/>
    <col min="11522" max="11522" width="22.28515625" style="78" customWidth="1"/>
    <col min="11523" max="11523" width="25.5703125" style="78" customWidth="1"/>
    <col min="11524" max="11524" width="14.140625" style="78" bestFit="1" customWidth="1"/>
    <col min="11525" max="11525" width="37.42578125" style="78" bestFit="1" customWidth="1"/>
    <col min="11526" max="11526" width="19.140625" style="78" customWidth="1"/>
    <col min="11527" max="11527" width="17.28515625" style="78" customWidth="1"/>
    <col min="11528" max="11528" width="20.42578125" style="78" bestFit="1" customWidth="1"/>
    <col min="11529" max="11529" width="16.5703125" style="78" customWidth="1"/>
    <col min="11530" max="11530" width="14.7109375" style="78" customWidth="1"/>
    <col min="11531" max="11776" width="11.42578125" style="78"/>
    <col min="11777" max="11777" width="3.5703125" style="78" customWidth="1"/>
    <col min="11778" max="11778" width="22.28515625" style="78" customWidth="1"/>
    <col min="11779" max="11779" width="25.5703125" style="78" customWidth="1"/>
    <col min="11780" max="11780" width="14.140625" style="78" bestFit="1" customWidth="1"/>
    <col min="11781" max="11781" width="37.42578125" style="78" bestFit="1" customWidth="1"/>
    <col min="11782" max="11782" width="19.140625" style="78" customWidth="1"/>
    <col min="11783" max="11783" width="17.28515625" style="78" customWidth="1"/>
    <col min="11784" max="11784" width="20.42578125" style="78" bestFit="1" customWidth="1"/>
    <col min="11785" max="11785" width="16.5703125" style="78" customWidth="1"/>
    <col min="11786" max="11786" width="14.7109375" style="78" customWidth="1"/>
    <col min="11787" max="12032" width="11.42578125" style="78"/>
    <col min="12033" max="12033" width="3.5703125" style="78" customWidth="1"/>
    <col min="12034" max="12034" width="22.28515625" style="78" customWidth="1"/>
    <col min="12035" max="12035" width="25.5703125" style="78" customWidth="1"/>
    <col min="12036" max="12036" width="14.140625" style="78" bestFit="1" customWidth="1"/>
    <col min="12037" max="12037" width="37.42578125" style="78" bestFit="1" customWidth="1"/>
    <col min="12038" max="12038" width="19.140625" style="78" customWidth="1"/>
    <col min="12039" max="12039" width="17.28515625" style="78" customWidth="1"/>
    <col min="12040" max="12040" width="20.42578125" style="78" bestFit="1" customWidth="1"/>
    <col min="12041" max="12041" width="16.5703125" style="78" customWidth="1"/>
    <col min="12042" max="12042" width="14.7109375" style="78" customWidth="1"/>
    <col min="12043" max="12288" width="11.42578125" style="78"/>
    <col min="12289" max="12289" width="3.5703125" style="78" customWidth="1"/>
    <col min="12290" max="12290" width="22.28515625" style="78" customWidth="1"/>
    <col min="12291" max="12291" width="25.5703125" style="78" customWidth="1"/>
    <col min="12292" max="12292" width="14.140625" style="78" bestFit="1" customWidth="1"/>
    <col min="12293" max="12293" width="37.42578125" style="78" bestFit="1" customWidth="1"/>
    <col min="12294" max="12294" width="19.140625" style="78" customWidth="1"/>
    <col min="12295" max="12295" width="17.28515625" style="78" customWidth="1"/>
    <col min="12296" max="12296" width="20.42578125" style="78" bestFit="1" customWidth="1"/>
    <col min="12297" max="12297" width="16.5703125" style="78" customWidth="1"/>
    <col min="12298" max="12298" width="14.7109375" style="78" customWidth="1"/>
    <col min="12299" max="12544" width="11.42578125" style="78"/>
    <col min="12545" max="12545" width="3.5703125" style="78" customWidth="1"/>
    <col min="12546" max="12546" width="22.28515625" style="78" customWidth="1"/>
    <col min="12547" max="12547" width="25.5703125" style="78" customWidth="1"/>
    <col min="12548" max="12548" width="14.140625" style="78" bestFit="1" customWidth="1"/>
    <col min="12549" max="12549" width="37.42578125" style="78" bestFit="1" customWidth="1"/>
    <col min="12550" max="12550" width="19.140625" style="78" customWidth="1"/>
    <col min="12551" max="12551" width="17.28515625" style="78" customWidth="1"/>
    <col min="12552" max="12552" width="20.42578125" style="78" bestFit="1" customWidth="1"/>
    <col min="12553" max="12553" width="16.5703125" style="78" customWidth="1"/>
    <col min="12554" max="12554" width="14.7109375" style="78" customWidth="1"/>
    <col min="12555" max="12800" width="11.42578125" style="78"/>
    <col min="12801" max="12801" width="3.5703125" style="78" customWidth="1"/>
    <col min="12802" max="12802" width="22.28515625" style="78" customWidth="1"/>
    <col min="12803" max="12803" width="25.5703125" style="78" customWidth="1"/>
    <col min="12804" max="12804" width="14.140625" style="78" bestFit="1" customWidth="1"/>
    <col min="12805" max="12805" width="37.42578125" style="78" bestFit="1" customWidth="1"/>
    <col min="12806" max="12806" width="19.140625" style="78" customWidth="1"/>
    <col min="12807" max="12807" width="17.28515625" style="78" customWidth="1"/>
    <col min="12808" max="12808" width="20.42578125" style="78" bestFit="1" customWidth="1"/>
    <col min="12809" max="12809" width="16.5703125" style="78" customWidth="1"/>
    <col min="12810" max="12810" width="14.7109375" style="78" customWidth="1"/>
    <col min="12811" max="13056" width="11.42578125" style="78"/>
    <col min="13057" max="13057" width="3.5703125" style="78" customWidth="1"/>
    <col min="13058" max="13058" width="22.28515625" style="78" customWidth="1"/>
    <col min="13059" max="13059" width="25.5703125" style="78" customWidth="1"/>
    <col min="13060" max="13060" width="14.140625" style="78" bestFit="1" customWidth="1"/>
    <col min="13061" max="13061" width="37.42578125" style="78" bestFit="1" customWidth="1"/>
    <col min="13062" max="13062" width="19.140625" style="78" customWidth="1"/>
    <col min="13063" max="13063" width="17.28515625" style="78" customWidth="1"/>
    <col min="13064" max="13064" width="20.42578125" style="78" bestFit="1" customWidth="1"/>
    <col min="13065" max="13065" width="16.5703125" style="78" customWidth="1"/>
    <col min="13066" max="13066" width="14.7109375" style="78" customWidth="1"/>
    <col min="13067" max="13312" width="11.42578125" style="78"/>
    <col min="13313" max="13313" width="3.5703125" style="78" customWidth="1"/>
    <col min="13314" max="13314" width="22.28515625" style="78" customWidth="1"/>
    <col min="13315" max="13315" width="25.5703125" style="78" customWidth="1"/>
    <col min="13316" max="13316" width="14.140625" style="78" bestFit="1" customWidth="1"/>
    <col min="13317" max="13317" width="37.42578125" style="78" bestFit="1" customWidth="1"/>
    <col min="13318" max="13318" width="19.140625" style="78" customWidth="1"/>
    <col min="13319" max="13319" width="17.28515625" style="78" customWidth="1"/>
    <col min="13320" max="13320" width="20.42578125" style="78" bestFit="1" customWidth="1"/>
    <col min="13321" max="13321" width="16.5703125" style="78" customWidth="1"/>
    <col min="13322" max="13322" width="14.7109375" style="78" customWidth="1"/>
    <col min="13323" max="13568" width="11.42578125" style="78"/>
    <col min="13569" max="13569" width="3.5703125" style="78" customWidth="1"/>
    <col min="13570" max="13570" width="22.28515625" style="78" customWidth="1"/>
    <col min="13571" max="13571" width="25.5703125" style="78" customWidth="1"/>
    <col min="13572" max="13572" width="14.140625" style="78" bestFit="1" customWidth="1"/>
    <col min="13573" max="13573" width="37.42578125" style="78" bestFit="1" customWidth="1"/>
    <col min="13574" max="13574" width="19.140625" style="78" customWidth="1"/>
    <col min="13575" max="13575" width="17.28515625" style="78" customWidth="1"/>
    <col min="13576" max="13576" width="20.42578125" style="78" bestFit="1" customWidth="1"/>
    <col min="13577" max="13577" width="16.5703125" style="78" customWidth="1"/>
    <col min="13578" max="13578" width="14.7109375" style="78" customWidth="1"/>
    <col min="13579" max="13824" width="11.42578125" style="78"/>
    <col min="13825" max="13825" width="3.5703125" style="78" customWidth="1"/>
    <col min="13826" max="13826" width="22.28515625" style="78" customWidth="1"/>
    <col min="13827" max="13827" width="25.5703125" style="78" customWidth="1"/>
    <col min="13828" max="13828" width="14.140625" style="78" bestFit="1" customWidth="1"/>
    <col min="13829" max="13829" width="37.42578125" style="78" bestFit="1" customWidth="1"/>
    <col min="13830" max="13830" width="19.140625" style="78" customWidth="1"/>
    <col min="13831" max="13831" width="17.28515625" style="78" customWidth="1"/>
    <col min="13832" max="13832" width="20.42578125" style="78" bestFit="1" customWidth="1"/>
    <col min="13833" max="13833" width="16.5703125" style="78" customWidth="1"/>
    <col min="13834" max="13834" width="14.7109375" style="78" customWidth="1"/>
    <col min="13835" max="14080" width="11.42578125" style="78"/>
    <col min="14081" max="14081" width="3.5703125" style="78" customWidth="1"/>
    <col min="14082" max="14082" width="22.28515625" style="78" customWidth="1"/>
    <col min="14083" max="14083" width="25.5703125" style="78" customWidth="1"/>
    <col min="14084" max="14084" width="14.140625" style="78" bestFit="1" customWidth="1"/>
    <col min="14085" max="14085" width="37.42578125" style="78" bestFit="1" customWidth="1"/>
    <col min="14086" max="14086" width="19.140625" style="78" customWidth="1"/>
    <col min="14087" max="14087" width="17.28515625" style="78" customWidth="1"/>
    <col min="14088" max="14088" width="20.42578125" style="78" bestFit="1" customWidth="1"/>
    <col min="14089" max="14089" width="16.5703125" style="78" customWidth="1"/>
    <col min="14090" max="14090" width="14.7109375" style="78" customWidth="1"/>
    <col min="14091" max="14336" width="11.42578125" style="78"/>
    <col min="14337" max="14337" width="3.5703125" style="78" customWidth="1"/>
    <col min="14338" max="14338" width="22.28515625" style="78" customWidth="1"/>
    <col min="14339" max="14339" width="25.5703125" style="78" customWidth="1"/>
    <col min="14340" max="14340" width="14.140625" style="78" bestFit="1" customWidth="1"/>
    <col min="14341" max="14341" width="37.42578125" style="78" bestFit="1" customWidth="1"/>
    <col min="14342" max="14342" width="19.140625" style="78" customWidth="1"/>
    <col min="14343" max="14343" width="17.28515625" style="78" customWidth="1"/>
    <col min="14344" max="14344" width="20.42578125" style="78" bestFit="1" customWidth="1"/>
    <col min="14345" max="14345" width="16.5703125" style="78" customWidth="1"/>
    <col min="14346" max="14346" width="14.7109375" style="78" customWidth="1"/>
    <col min="14347" max="14592" width="11.42578125" style="78"/>
    <col min="14593" max="14593" width="3.5703125" style="78" customWidth="1"/>
    <col min="14594" max="14594" width="22.28515625" style="78" customWidth="1"/>
    <col min="14595" max="14595" width="25.5703125" style="78" customWidth="1"/>
    <col min="14596" max="14596" width="14.140625" style="78" bestFit="1" customWidth="1"/>
    <col min="14597" max="14597" width="37.42578125" style="78" bestFit="1" customWidth="1"/>
    <col min="14598" max="14598" width="19.140625" style="78" customWidth="1"/>
    <col min="14599" max="14599" width="17.28515625" style="78" customWidth="1"/>
    <col min="14600" max="14600" width="20.42578125" style="78" bestFit="1" customWidth="1"/>
    <col min="14601" max="14601" width="16.5703125" style="78" customWidth="1"/>
    <col min="14602" max="14602" width="14.7109375" style="78" customWidth="1"/>
    <col min="14603" max="14848" width="11.42578125" style="78"/>
    <col min="14849" max="14849" width="3.5703125" style="78" customWidth="1"/>
    <col min="14850" max="14850" width="22.28515625" style="78" customWidth="1"/>
    <col min="14851" max="14851" width="25.5703125" style="78" customWidth="1"/>
    <col min="14852" max="14852" width="14.140625" style="78" bestFit="1" customWidth="1"/>
    <col min="14853" max="14853" width="37.42578125" style="78" bestFit="1" customWidth="1"/>
    <col min="14854" max="14854" width="19.140625" style="78" customWidth="1"/>
    <col min="14855" max="14855" width="17.28515625" style="78" customWidth="1"/>
    <col min="14856" max="14856" width="20.42578125" style="78" bestFit="1" customWidth="1"/>
    <col min="14857" max="14857" width="16.5703125" style="78" customWidth="1"/>
    <col min="14858" max="14858" width="14.7109375" style="78" customWidth="1"/>
    <col min="14859" max="15104" width="11.42578125" style="78"/>
    <col min="15105" max="15105" width="3.5703125" style="78" customWidth="1"/>
    <col min="15106" max="15106" width="22.28515625" style="78" customWidth="1"/>
    <col min="15107" max="15107" width="25.5703125" style="78" customWidth="1"/>
    <col min="15108" max="15108" width="14.140625" style="78" bestFit="1" customWidth="1"/>
    <col min="15109" max="15109" width="37.42578125" style="78" bestFit="1" customWidth="1"/>
    <col min="15110" max="15110" width="19.140625" style="78" customWidth="1"/>
    <col min="15111" max="15111" width="17.28515625" style="78" customWidth="1"/>
    <col min="15112" max="15112" width="20.42578125" style="78" bestFit="1" customWidth="1"/>
    <col min="15113" max="15113" width="16.5703125" style="78" customWidth="1"/>
    <col min="15114" max="15114" width="14.7109375" style="78" customWidth="1"/>
    <col min="15115" max="15360" width="11.42578125" style="78"/>
    <col min="15361" max="15361" width="3.5703125" style="78" customWidth="1"/>
    <col min="15362" max="15362" width="22.28515625" style="78" customWidth="1"/>
    <col min="15363" max="15363" width="25.5703125" style="78" customWidth="1"/>
    <col min="15364" max="15364" width="14.140625" style="78" bestFit="1" customWidth="1"/>
    <col min="15365" max="15365" width="37.42578125" style="78" bestFit="1" customWidth="1"/>
    <col min="15366" max="15366" width="19.140625" style="78" customWidth="1"/>
    <col min="15367" max="15367" width="17.28515625" style="78" customWidth="1"/>
    <col min="15368" max="15368" width="20.42578125" style="78" bestFit="1" customWidth="1"/>
    <col min="15369" max="15369" width="16.5703125" style="78" customWidth="1"/>
    <col min="15370" max="15370" width="14.7109375" style="78" customWidth="1"/>
    <col min="15371" max="15616" width="11.42578125" style="78"/>
    <col min="15617" max="15617" width="3.5703125" style="78" customWidth="1"/>
    <col min="15618" max="15618" width="22.28515625" style="78" customWidth="1"/>
    <col min="15619" max="15619" width="25.5703125" style="78" customWidth="1"/>
    <col min="15620" max="15620" width="14.140625" style="78" bestFit="1" customWidth="1"/>
    <col min="15621" max="15621" width="37.42578125" style="78" bestFit="1" customWidth="1"/>
    <col min="15622" max="15622" width="19.140625" style="78" customWidth="1"/>
    <col min="15623" max="15623" width="17.28515625" style="78" customWidth="1"/>
    <col min="15624" max="15624" width="20.42578125" style="78" bestFit="1" customWidth="1"/>
    <col min="15625" max="15625" width="16.5703125" style="78" customWidth="1"/>
    <col min="15626" max="15626" width="14.7109375" style="78" customWidth="1"/>
    <col min="15627" max="15872" width="11.42578125" style="78"/>
    <col min="15873" max="15873" width="3.5703125" style="78" customWidth="1"/>
    <col min="15874" max="15874" width="22.28515625" style="78" customWidth="1"/>
    <col min="15875" max="15875" width="25.5703125" style="78" customWidth="1"/>
    <col min="15876" max="15876" width="14.140625" style="78" bestFit="1" customWidth="1"/>
    <col min="15877" max="15877" width="37.42578125" style="78" bestFit="1" customWidth="1"/>
    <col min="15878" max="15878" width="19.140625" style="78" customWidth="1"/>
    <col min="15879" max="15879" width="17.28515625" style="78" customWidth="1"/>
    <col min="15880" max="15880" width="20.42578125" style="78" bestFit="1" customWidth="1"/>
    <col min="15881" max="15881" width="16.5703125" style="78" customWidth="1"/>
    <col min="15882" max="15882" width="14.7109375" style="78" customWidth="1"/>
    <col min="15883" max="16128" width="11.42578125" style="78"/>
    <col min="16129" max="16129" width="3.5703125" style="78" customWidth="1"/>
    <col min="16130" max="16130" width="22.28515625" style="78" customWidth="1"/>
    <col min="16131" max="16131" width="25.5703125" style="78" customWidth="1"/>
    <col min="16132" max="16132" width="14.140625" style="78" bestFit="1" customWidth="1"/>
    <col min="16133" max="16133" width="37.42578125" style="78" bestFit="1" customWidth="1"/>
    <col min="16134" max="16134" width="19.140625" style="78" customWidth="1"/>
    <col min="16135" max="16135" width="17.28515625" style="78" customWidth="1"/>
    <col min="16136" max="16136" width="20.42578125" style="78" bestFit="1" customWidth="1"/>
    <col min="16137" max="16137" width="16.5703125" style="78" customWidth="1"/>
    <col min="16138" max="16138" width="14.7109375" style="78" customWidth="1"/>
    <col min="16139" max="16384" width="11.42578125" style="78"/>
  </cols>
  <sheetData>
    <row r="1" spans="2:15">
      <c r="H1" s="82"/>
      <c r="I1" s="82"/>
    </row>
    <row r="2" spans="2:15">
      <c r="B2" s="42" t="s">
        <v>0</v>
      </c>
      <c r="C2" s="41">
        <f>+Energia!C5</f>
        <v>0</v>
      </c>
      <c r="D2" s="41"/>
      <c r="E2" s="114" t="s">
        <v>27</v>
      </c>
      <c r="F2" s="172">
        <v>42047</v>
      </c>
      <c r="G2" s="115"/>
      <c r="I2" s="116" t="s">
        <v>28</v>
      </c>
      <c r="J2" s="41">
        <f>+Energia!L5</f>
        <v>0</v>
      </c>
      <c r="K2" s="41"/>
    </row>
    <row r="3" spans="2:15" ht="13.5" thickBot="1"/>
    <row r="4" spans="2:15" ht="16.5" thickBot="1">
      <c r="C4" s="433" t="s">
        <v>56</v>
      </c>
      <c r="D4" s="434"/>
      <c r="E4" s="434"/>
      <c r="F4" s="434"/>
      <c r="G4" s="434"/>
      <c r="H4" s="435"/>
      <c r="I4" s="80">
        <f>+SUM(H7:H29)</f>
        <v>84100</v>
      </c>
    </row>
    <row r="5" spans="2:15" ht="13.5" thickBot="1">
      <c r="C5" s="81"/>
      <c r="D5" s="6"/>
      <c r="E5" s="6"/>
      <c r="F5" s="6"/>
      <c r="G5" s="82"/>
      <c r="H5" s="82"/>
      <c r="I5" s="83"/>
    </row>
    <row r="6" spans="2:15" ht="27" customHeight="1">
      <c r="B6" s="109" t="s">
        <v>57</v>
      </c>
      <c r="C6" s="110" t="s">
        <v>58</v>
      </c>
      <c r="D6" s="110" t="s">
        <v>59</v>
      </c>
      <c r="E6" s="110" t="s">
        <v>104</v>
      </c>
      <c r="F6" s="110" t="s">
        <v>60</v>
      </c>
      <c r="G6" s="110" t="s">
        <v>61</v>
      </c>
      <c r="H6" s="110" t="s">
        <v>62</v>
      </c>
      <c r="I6" s="111" t="s">
        <v>63</v>
      </c>
      <c r="J6" s="110" t="s">
        <v>28</v>
      </c>
      <c r="K6" s="112" t="s">
        <v>64</v>
      </c>
      <c r="L6" s="112" t="s">
        <v>92</v>
      </c>
      <c r="M6" s="112" t="s">
        <v>91</v>
      </c>
    </row>
    <row r="7" spans="2:15" s="133" customFormat="1" ht="18.75" customHeight="1">
      <c r="B7" s="436" t="s">
        <v>13</v>
      </c>
      <c r="C7" s="128">
        <v>229420</v>
      </c>
      <c r="D7" s="129">
        <v>10</v>
      </c>
      <c r="E7" s="129" t="s">
        <v>108</v>
      </c>
      <c r="F7" s="130">
        <v>7250</v>
      </c>
      <c r="G7" s="131">
        <f>+D7*F7</f>
        <v>72500</v>
      </c>
      <c r="H7" s="131">
        <f>+G7*1.16</f>
        <v>84100</v>
      </c>
      <c r="I7" s="438">
        <v>42035</v>
      </c>
      <c r="J7" s="129" t="s">
        <v>105</v>
      </c>
      <c r="K7" s="132">
        <f>+H7/308</f>
        <v>273.05194805194805</v>
      </c>
      <c r="L7" s="155">
        <f>SUM(H7:H12)</f>
        <v>84100</v>
      </c>
      <c r="M7" s="155">
        <f>SUM(H7:H12)</f>
        <v>84100</v>
      </c>
    </row>
    <row r="8" spans="2:15" s="133" customFormat="1" ht="18.75" customHeight="1">
      <c r="B8" s="436"/>
      <c r="C8" s="128" t="s">
        <v>79</v>
      </c>
      <c r="D8" s="129">
        <v>0</v>
      </c>
      <c r="E8" s="129" t="s">
        <v>109</v>
      </c>
      <c r="F8" s="130">
        <v>19300</v>
      </c>
      <c r="G8" s="131">
        <f t="shared" ref="G8:G14" si="0">+D8*F8</f>
        <v>0</v>
      </c>
      <c r="H8" s="131">
        <f t="shared" ref="H8:H14" si="1">+G8*1.16</f>
        <v>0</v>
      </c>
      <c r="I8" s="439"/>
      <c r="J8" s="129" t="s">
        <v>105</v>
      </c>
      <c r="K8" s="132">
        <f>+H8/308</f>
        <v>0</v>
      </c>
      <c r="L8" s="156" t="e">
        <f>+Energia!#REF!+Energia!#REF!+Energia!#REF!</f>
        <v>#REF!</v>
      </c>
      <c r="M8" s="157" t="e">
        <f>+L8/3</f>
        <v>#REF!</v>
      </c>
      <c r="O8" s="134"/>
    </row>
    <row r="9" spans="2:15" s="133" customFormat="1" ht="18.75" customHeight="1">
      <c r="B9" s="437" t="s">
        <v>14</v>
      </c>
      <c r="C9" s="128"/>
      <c r="D9" s="129"/>
      <c r="E9" s="129"/>
      <c r="F9" s="130"/>
      <c r="G9" s="131">
        <f t="shared" si="0"/>
        <v>0</v>
      </c>
      <c r="H9" s="131">
        <f t="shared" si="1"/>
        <v>0</v>
      </c>
      <c r="I9" s="438"/>
      <c r="J9" s="129"/>
      <c r="K9" s="132">
        <f>+H9/308</f>
        <v>0</v>
      </c>
      <c r="L9" s="158" t="e">
        <f>+L7/L8</f>
        <v>#REF!</v>
      </c>
      <c r="M9" s="158" t="e">
        <f>+M7/M8</f>
        <v>#REF!</v>
      </c>
    </row>
    <row r="10" spans="2:15" s="133" customFormat="1" ht="18.75" customHeight="1">
      <c r="B10" s="437"/>
      <c r="C10" s="128"/>
      <c r="D10" s="129"/>
      <c r="E10" s="129"/>
      <c r="F10" s="130"/>
      <c r="G10" s="131">
        <f t="shared" si="0"/>
        <v>0</v>
      </c>
      <c r="H10" s="131">
        <f t="shared" si="1"/>
        <v>0</v>
      </c>
      <c r="I10" s="439"/>
      <c r="J10" s="129"/>
      <c r="K10" s="132">
        <f>+H10/308</f>
        <v>0</v>
      </c>
      <c r="L10" s="427" t="s">
        <v>87</v>
      </c>
      <c r="M10" s="427" t="s">
        <v>86</v>
      </c>
    </row>
    <row r="11" spans="2:15" s="133" customFormat="1" ht="18.75" customHeight="1">
      <c r="B11" s="437" t="s">
        <v>15</v>
      </c>
      <c r="C11" s="128"/>
      <c r="D11" s="129"/>
      <c r="E11" s="129"/>
      <c r="F11" s="130"/>
      <c r="G11" s="131">
        <f t="shared" si="0"/>
        <v>0</v>
      </c>
      <c r="H11" s="131">
        <f t="shared" si="1"/>
        <v>0</v>
      </c>
      <c r="I11" s="438"/>
      <c r="J11" s="129"/>
      <c r="K11" s="132">
        <f t="shared" ref="K11:K17" si="2">+H11/355</f>
        <v>0</v>
      </c>
      <c r="L11" s="427"/>
      <c r="M11" s="427"/>
    </row>
    <row r="12" spans="2:15" s="133" customFormat="1" ht="18.75" customHeight="1">
      <c r="B12" s="437"/>
      <c r="C12" s="128"/>
      <c r="D12" s="129"/>
      <c r="E12" s="129"/>
      <c r="F12" s="130"/>
      <c r="G12" s="131">
        <f t="shared" si="0"/>
        <v>0</v>
      </c>
      <c r="H12" s="131">
        <f t="shared" si="1"/>
        <v>0</v>
      </c>
      <c r="I12" s="439"/>
      <c r="J12" s="129"/>
      <c r="K12" s="132">
        <f t="shared" si="2"/>
        <v>0</v>
      </c>
      <c r="L12" s="427"/>
      <c r="M12" s="427"/>
    </row>
    <row r="13" spans="2:15" s="140" customFormat="1" ht="18.75" customHeight="1">
      <c r="B13" s="431" t="s">
        <v>16</v>
      </c>
      <c r="C13" s="135"/>
      <c r="D13" s="136"/>
      <c r="E13" s="136"/>
      <c r="F13" s="137"/>
      <c r="G13" s="138">
        <f t="shared" si="0"/>
        <v>0</v>
      </c>
      <c r="H13" s="138">
        <f t="shared" si="1"/>
        <v>0</v>
      </c>
      <c r="I13" s="440"/>
      <c r="J13" s="136"/>
      <c r="K13" s="139">
        <f t="shared" si="2"/>
        <v>0</v>
      </c>
      <c r="L13" s="159">
        <f>SUM(H13:H18)</f>
        <v>0</v>
      </c>
      <c r="M13" s="159">
        <f>SUM(H13:H18)</f>
        <v>0</v>
      </c>
    </row>
    <row r="14" spans="2:15" s="140" customFormat="1" ht="18.75" customHeight="1">
      <c r="B14" s="431"/>
      <c r="C14" s="135"/>
      <c r="D14" s="136"/>
      <c r="E14" s="136"/>
      <c r="F14" s="137"/>
      <c r="G14" s="138">
        <f t="shared" si="0"/>
        <v>0</v>
      </c>
      <c r="H14" s="138">
        <f t="shared" si="1"/>
        <v>0</v>
      </c>
      <c r="I14" s="441"/>
      <c r="J14" s="136"/>
      <c r="K14" s="139">
        <f t="shared" si="2"/>
        <v>0</v>
      </c>
      <c r="L14" s="160" t="e">
        <f>+Energia!#REF!+Energia!#REF!+Energia!#REF!</f>
        <v>#REF!</v>
      </c>
      <c r="M14" s="161" t="e">
        <f>+L14/3</f>
        <v>#REF!</v>
      </c>
    </row>
    <row r="15" spans="2:15" s="140" customFormat="1" ht="18.75" customHeight="1">
      <c r="B15" s="431" t="s">
        <v>17</v>
      </c>
      <c r="C15" s="135"/>
      <c r="D15" s="136"/>
      <c r="E15" s="136"/>
      <c r="F15" s="137"/>
      <c r="G15" s="138">
        <f t="shared" ref="G15:G20" si="3">+D15*F15</f>
        <v>0</v>
      </c>
      <c r="H15" s="138">
        <f t="shared" ref="H15:H20" si="4">+G15*1.16</f>
        <v>0</v>
      </c>
      <c r="I15" s="440"/>
      <c r="J15" s="136"/>
      <c r="K15" s="139">
        <f t="shared" si="2"/>
        <v>0</v>
      </c>
      <c r="L15" s="162" t="e">
        <f>+L13/L14</f>
        <v>#REF!</v>
      </c>
      <c r="M15" s="162" t="e">
        <f>+M13/M14</f>
        <v>#REF!</v>
      </c>
    </row>
    <row r="16" spans="2:15" s="140" customFormat="1" ht="18.75" customHeight="1">
      <c r="B16" s="431"/>
      <c r="C16" s="135"/>
      <c r="D16" s="136"/>
      <c r="E16" s="136"/>
      <c r="F16" s="137"/>
      <c r="G16" s="138">
        <f t="shared" si="3"/>
        <v>0</v>
      </c>
      <c r="H16" s="138">
        <f t="shared" si="4"/>
        <v>0</v>
      </c>
      <c r="I16" s="441"/>
      <c r="J16" s="136"/>
      <c r="K16" s="139">
        <f t="shared" si="2"/>
        <v>0</v>
      </c>
      <c r="L16" s="428" t="s">
        <v>87</v>
      </c>
      <c r="M16" s="428" t="s">
        <v>88</v>
      </c>
    </row>
    <row r="17" spans="2:13" s="140" customFormat="1" ht="18.75" customHeight="1">
      <c r="B17" s="431" t="s">
        <v>18</v>
      </c>
      <c r="C17" s="135"/>
      <c r="D17" s="136"/>
      <c r="E17" s="136"/>
      <c r="F17" s="137"/>
      <c r="G17" s="138">
        <f t="shared" si="3"/>
        <v>0</v>
      </c>
      <c r="H17" s="138">
        <f t="shared" si="4"/>
        <v>0</v>
      </c>
      <c r="I17" s="141"/>
      <c r="J17" s="136"/>
      <c r="K17" s="139">
        <f t="shared" si="2"/>
        <v>0</v>
      </c>
      <c r="L17" s="428"/>
      <c r="M17" s="428"/>
    </row>
    <row r="18" spans="2:13" s="142" customFormat="1" ht="15" customHeight="1">
      <c r="B18" s="431"/>
      <c r="C18" s="135"/>
      <c r="D18" s="136"/>
      <c r="E18" s="136"/>
      <c r="F18" s="137"/>
      <c r="G18" s="138">
        <f t="shared" si="3"/>
        <v>0</v>
      </c>
      <c r="H18" s="138">
        <f t="shared" si="4"/>
        <v>0</v>
      </c>
      <c r="I18" s="141"/>
      <c r="J18" s="136"/>
      <c r="K18" s="139">
        <f>+H18/355</f>
        <v>0</v>
      </c>
      <c r="L18" s="428"/>
      <c r="M18" s="428"/>
    </row>
    <row r="19" spans="2:13" s="147" customFormat="1" ht="15" customHeight="1">
      <c r="B19" s="432" t="s">
        <v>19</v>
      </c>
      <c r="C19" s="143"/>
      <c r="D19" s="143"/>
      <c r="E19" s="143"/>
      <c r="F19" s="144"/>
      <c r="G19" s="145">
        <f t="shared" si="3"/>
        <v>0</v>
      </c>
      <c r="H19" s="145">
        <f t="shared" si="4"/>
        <v>0</v>
      </c>
      <c r="I19" s="146"/>
      <c r="J19" s="143"/>
      <c r="K19" s="173">
        <f t="shared" ref="K19:K24" si="5">+H19/348</f>
        <v>0</v>
      </c>
      <c r="L19" s="163">
        <f>SUM(H19:H24)</f>
        <v>0</v>
      </c>
      <c r="M19" s="163">
        <f>SUM(H19:H24)</f>
        <v>0</v>
      </c>
    </row>
    <row r="20" spans="2:13" s="147" customFormat="1">
      <c r="B20" s="432"/>
      <c r="C20" s="143"/>
      <c r="D20" s="143"/>
      <c r="E20" s="143"/>
      <c r="F20" s="144"/>
      <c r="G20" s="145">
        <f t="shared" si="3"/>
        <v>0</v>
      </c>
      <c r="H20" s="145">
        <f t="shared" si="4"/>
        <v>0</v>
      </c>
      <c r="I20" s="146"/>
      <c r="J20" s="143"/>
      <c r="K20" s="173">
        <f t="shared" si="5"/>
        <v>0</v>
      </c>
      <c r="L20" s="164" t="e">
        <f>+Energia!#REF!+Energia!#REF!+Energia!#REF!</f>
        <v>#REF!</v>
      </c>
      <c r="M20" s="165" t="e">
        <f>+L20/3</f>
        <v>#REF!</v>
      </c>
    </row>
    <row r="21" spans="2:13" s="147" customFormat="1" ht="18.75" customHeight="1">
      <c r="B21" s="432" t="s">
        <v>20</v>
      </c>
      <c r="C21" s="143"/>
      <c r="D21" s="143"/>
      <c r="E21" s="143"/>
      <c r="F21" s="144"/>
      <c r="G21" s="145">
        <f t="shared" ref="G21:G30" si="6">+D21*F21</f>
        <v>0</v>
      </c>
      <c r="H21" s="145">
        <f t="shared" ref="H21:H30" si="7">+G21*1.16</f>
        <v>0</v>
      </c>
      <c r="I21" s="146"/>
      <c r="J21" s="143"/>
      <c r="K21" s="173">
        <f t="shared" si="5"/>
        <v>0</v>
      </c>
      <c r="L21" s="166" t="e">
        <f>+L19/L20</f>
        <v>#REF!</v>
      </c>
      <c r="M21" s="166" t="e">
        <f>+M19/M20</f>
        <v>#REF!</v>
      </c>
    </row>
    <row r="22" spans="2:13" s="147" customFormat="1" ht="18.75" customHeight="1">
      <c r="B22" s="432"/>
      <c r="C22" s="143"/>
      <c r="D22" s="143"/>
      <c r="E22" s="143"/>
      <c r="F22" s="144"/>
      <c r="G22" s="145">
        <f t="shared" si="6"/>
        <v>0</v>
      </c>
      <c r="H22" s="145">
        <f t="shared" si="7"/>
        <v>0</v>
      </c>
      <c r="I22" s="146"/>
      <c r="J22" s="143"/>
      <c r="K22" s="173">
        <f t="shared" si="5"/>
        <v>0</v>
      </c>
      <c r="L22" s="429" t="s">
        <v>87</v>
      </c>
      <c r="M22" s="429" t="s">
        <v>89</v>
      </c>
    </row>
    <row r="23" spans="2:13" s="147" customFormat="1" ht="18.75" customHeight="1">
      <c r="B23" s="432" t="s">
        <v>21</v>
      </c>
      <c r="C23" s="143"/>
      <c r="D23" s="143"/>
      <c r="E23" s="143"/>
      <c r="F23" s="144"/>
      <c r="G23" s="145">
        <f t="shared" si="6"/>
        <v>0</v>
      </c>
      <c r="H23" s="145">
        <f t="shared" si="7"/>
        <v>0</v>
      </c>
      <c r="I23" s="146"/>
      <c r="J23" s="143"/>
      <c r="K23" s="173">
        <f t="shared" si="5"/>
        <v>0</v>
      </c>
      <c r="L23" s="429"/>
      <c r="M23" s="429"/>
    </row>
    <row r="24" spans="2:13" s="147" customFormat="1" ht="18.75" customHeight="1">
      <c r="B24" s="432"/>
      <c r="C24" s="143"/>
      <c r="D24" s="143"/>
      <c r="E24" s="143"/>
      <c r="F24" s="144"/>
      <c r="G24" s="145">
        <f t="shared" si="6"/>
        <v>0</v>
      </c>
      <c r="H24" s="145">
        <f t="shared" si="7"/>
        <v>0</v>
      </c>
      <c r="I24" s="146"/>
      <c r="J24" s="143"/>
      <c r="K24" s="173">
        <f t="shared" si="5"/>
        <v>0</v>
      </c>
      <c r="L24" s="429"/>
      <c r="M24" s="429"/>
    </row>
    <row r="25" spans="2:13" s="152" customFormat="1">
      <c r="B25" s="430" t="s">
        <v>22</v>
      </c>
      <c r="C25" s="148"/>
      <c r="D25" s="148"/>
      <c r="E25" s="148"/>
      <c r="F25" s="149"/>
      <c r="G25" s="150">
        <f t="shared" si="6"/>
        <v>0</v>
      </c>
      <c r="H25" s="150">
        <f t="shared" si="7"/>
        <v>0</v>
      </c>
      <c r="I25" s="151"/>
      <c r="J25" s="148"/>
      <c r="K25" s="174">
        <f>+H25/333</f>
        <v>0</v>
      </c>
      <c r="L25" s="167">
        <f>SUM(H25:H30)</f>
        <v>0</v>
      </c>
      <c r="M25" s="167">
        <f>SUM(H25:H30)</f>
        <v>0</v>
      </c>
    </row>
    <row r="26" spans="2:13" s="152" customFormat="1" ht="16.5" customHeight="1">
      <c r="B26" s="430"/>
      <c r="C26" s="148"/>
      <c r="D26" s="148"/>
      <c r="E26" s="148"/>
      <c r="F26" s="149"/>
      <c r="G26" s="150">
        <f t="shared" si="6"/>
        <v>0</v>
      </c>
      <c r="H26" s="150">
        <f t="shared" si="7"/>
        <v>0</v>
      </c>
      <c r="I26" s="151"/>
      <c r="J26" s="148"/>
      <c r="K26" s="174">
        <f>+H26/333</f>
        <v>0</v>
      </c>
      <c r="L26" s="168" t="e">
        <f>+Energia!#REF!+Energia!#REF!+Energia!#REF!</f>
        <v>#REF!</v>
      </c>
      <c r="M26" s="169" t="e">
        <f>+L26/3</f>
        <v>#REF!</v>
      </c>
    </row>
    <row r="27" spans="2:13" s="152" customFormat="1" ht="18.75" customHeight="1">
      <c r="B27" s="430" t="s">
        <v>23</v>
      </c>
      <c r="C27" s="148"/>
      <c r="D27" s="148"/>
      <c r="E27" s="148"/>
      <c r="F27" s="149"/>
      <c r="G27" s="150">
        <f t="shared" si="6"/>
        <v>0</v>
      </c>
      <c r="H27" s="150">
        <f t="shared" si="7"/>
        <v>0</v>
      </c>
      <c r="I27" s="151"/>
      <c r="J27" s="148"/>
      <c r="K27" s="174">
        <f>+H27/318</f>
        <v>0</v>
      </c>
      <c r="L27" s="170" t="e">
        <f>+L25/L26</f>
        <v>#REF!</v>
      </c>
      <c r="M27" s="170" t="e">
        <f>+M25/M26</f>
        <v>#REF!</v>
      </c>
    </row>
    <row r="28" spans="2:13" s="152" customFormat="1">
      <c r="B28" s="430"/>
      <c r="C28" s="148"/>
      <c r="D28" s="148"/>
      <c r="E28" s="148"/>
      <c r="F28" s="149"/>
      <c r="G28" s="150">
        <f t="shared" si="6"/>
        <v>0</v>
      </c>
      <c r="H28" s="150">
        <f t="shared" si="7"/>
        <v>0</v>
      </c>
      <c r="I28" s="151"/>
      <c r="J28" s="148"/>
      <c r="K28" s="174">
        <f>+H28/318</f>
        <v>0</v>
      </c>
      <c r="L28" s="426" t="s">
        <v>87</v>
      </c>
      <c r="M28" s="426" t="s">
        <v>90</v>
      </c>
    </row>
    <row r="29" spans="2:13" s="152" customFormat="1" ht="13.5" thickBot="1">
      <c r="B29" s="430" t="s">
        <v>24</v>
      </c>
      <c r="C29" s="148"/>
      <c r="D29" s="148"/>
      <c r="E29" s="148"/>
      <c r="F29" s="149"/>
      <c r="G29" s="150">
        <f t="shared" si="6"/>
        <v>0</v>
      </c>
      <c r="H29" s="150">
        <f>+G29*1.16</f>
        <v>0</v>
      </c>
      <c r="I29" s="154"/>
      <c r="J29" s="148"/>
      <c r="K29" s="174">
        <f>+H29/318</f>
        <v>0</v>
      </c>
      <c r="L29" s="426"/>
      <c r="M29" s="426"/>
    </row>
    <row r="30" spans="2:13" s="152" customFormat="1" ht="13.5" thickBot="1">
      <c r="B30" s="430"/>
      <c r="C30" s="148"/>
      <c r="D30" s="153"/>
      <c r="E30" s="148"/>
      <c r="F30" s="149"/>
      <c r="G30" s="150">
        <f t="shared" si="6"/>
        <v>0</v>
      </c>
      <c r="H30" s="150">
        <f t="shared" si="7"/>
        <v>0</v>
      </c>
      <c r="I30" s="154"/>
      <c r="J30" s="148"/>
      <c r="K30" s="174">
        <f>+H30/318</f>
        <v>0</v>
      </c>
      <c r="L30" s="426"/>
      <c r="M30" s="426"/>
    </row>
    <row r="34" spans="5:5">
      <c r="E34" s="79" t="s">
        <v>65</v>
      </c>
    </row>
  </sheetData>
  <mergeCells count="26">
    <mergeCell ref="I7:I8"/>
    <mergeCell ref="I9:I10"/>
    <mergeCell ref="I11:I12"/>
    <mergeCell ref="I13:I14"/>
    <mergeCell ref="I15:I16"/>
    <mergeCell ref="B13:B14"/>
    <mergeCell ref="C4:H4"/>
    <mergeCell ref="B7:B8"/>
    <mergeCell ref="B9:B10"/>
    <mergeCell ref="B11:B12"/>
    <mergeCell ref="B27:B28"/>
    <mergeCell ref="B29:B30"/>
    <mergeCell ref="B15:B16"/>
    <mergeCell ref="B17:B18"/>
    <mergeCell ref="B19:B20"/>
    <mergeCell ref="B21:B22"/>
    <mergeCell ref="B23:B24"/>
    <mergeCell ref="B25:B26"/>
    <mergeCell ref="L28:L30"/>
    <mergeCell ref="M28:M30"/>
    <mergeCell ref="L10:L12"/>
    <mergeCell ref="M10:M12"/>
    <mergeCell ref="L16:L18"/>
    <mergeCell ref="M16:M18"/>
    <mergeCell ref="L22:L24"/>
    <mergeCell ref="M22:M24"/>
  </mergeCells>
  <hyperlinks>
    <hyperlink ref="B7:B8" r:id="rId1" display="ENERO" xr:uid="{00000000-0004-0000-0300-000000000000}"/>
  </hyperlinks>
  <pageMargins left="0.51181102362204722" right="0.51181102362204722" top="0.86614173228346458" bottom="0.74803149606299213" header="0.31496062992125984" footer="0.31496062992125984"/>
  <pageSetup scale="54" orientation="landscape" r:id="rId2"/>
  <headerFooter>
    <oddHeader>&amp;L&amp;G&amp;C&amp;"Arial,Negrita"&amp;12INFORME MENSUAL DE DESEMPEÑO AMBIENTAL</oddHeader>
    <oddFooter>&amp;L&amp;9Formato No. 68AF-0012_01&amp;R&amp;9Página &amp;Pde&amp;N</oddFooter>
  </headerFooter>
  <colBreaks count="1" manualBreakCount="1">
    <brk id="13" max="1048575" man="1"/>
  </colBreaks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O42"/>
  <sheetViews>
    <sheetView view="pageBreakPreview" zoomScale="70" zoomScaleNormal="100" zoomScaleSheetLayoutView="70" workbookViewId="0">
      <selection activeCell="J16" sqref="J16"/>
    </sheetView>
  </sheetViews>
  <sheetFormatPr baseColWidth="10" defaultRowHeight="12.75"/>
  <cols>
    <col min="1" max="1" width="0.5703125" customWidth="1"/>
    <col min="2" max="2" width="52.85546875" customWidth="1"/>
    <col min="3" max="15" width="10.7109375" customWidth="1"/>
    <col min="256" max="256" width="4.28515625" customWidth="1"/>
    <col min="257" max="257" width="35.140625" customWidth="1"/>
    <col min="258" max="264" width="12.28515625" customWidth="1"/>
    <col min="265" max="269" width="13.28515625" customWidth="1"/>
    <col min="270" max="270" width="9.140625" customWidth="1"/>
    <col min="271" max="271" width="4" customWidth="1"/>
    <col min="512" max="512" width="4.28515625" customWidth="1"/>
    <col min="513" max="513" width="35.140625" customWidth="1"/>
    <col min="514" max="520" width="12.28515625" customWidth="1"/>
    <col min="521" max="525" width="13.28515625" customWidth="1"/>
    <col min="526" max="526" width="9.140625" customWidth="1"/>
    <col min="527" max="527" width="4" customWidth="1"/>
    <col min="768" max="768" width="4.28515625" customWidth="1"/>
    <col min="769" max="769" width="35.140625" customWidth="1"/>
    <col min="770" max="776" width="12.28515625" customWidth="1"/>
    <col min="777" max="781" width="13.28515625" customWidth="1"/>
    <col min="782" max="782" width="9.140625" customWidth="1"/>
    <col min="783" max="783" width="4" customWidth="1"/>
    <col min="1024" max="1024" width="4.28515625" customWidth="1"/>
    <col min="1025" max="1025" width="35.140625" customWidth="1"/>
    <col min="1026" max="1032" width="12.28515625" customWidth="1"/>
    <col min="1033" max="1037" width="13.28515625" customWidth="1"/>
    <col min="1038" max="1038" width="9.140625" customWidth="1"/>
    <col min="1039" max="1039" width="4" customWidth="1"/>
    <col min="1280" max="1280" width="4.28515625" customWidth="1"/>
    <col min="1281" max="1281" width="35.140625" customWidth="1"/>
    <col min="1282" max="1288" width="12.28515625" customWidth="1"/>
    <col min="1289" max="1293" width="13.28515625" customWidth="1"/>
    <col min="1294" max="1294" width="9.140625" customWidth="1"/>
    <col min="1295" max="1295" width="4" customWidth="1"/>
    <col min="1536" max="1536" width="4.28515625" customWidth="1"/>
    <col min="1537" max="1537" width="35.140625" customWidth="1"/>
    <col min="1538" max="1544" width="12.28515625" customWidth="1"/>
    <col min="1545" max="1549" width="13.28515625" customWidth="1"/>
    <col min="1550" max="1550" width="9.140625" customWidth="1"/>
    <col min="1551" max="1551" width="4" customWidth="1"/>
    <col min="1792" max="1792" width="4.28515625" customWidth="1"/>
    <col min="1793" max="1793" width="35.140625" customWidth="1"/>
    <col min="1794" max="1800" width="12.28515625" customWidth="1"/>
    <col min="1801" max="1805" width="13.28515625" customWidth="1"/>
    <col min="1806" max="1806" width="9.140625" customWidth="1"/>
    <col min="1807" max="1807" width="4" customWidth="1"/>
    <col min="2048" max="2048" width="4.28515625" customWidth="1"/>
    <col min="2049" max="2049" width="35.140625" customWidth="1"/>
    <col min="2050" max="2056" width="12.28515625" customWidth="1"/>
    <col min="2057" max="2061" width="13.28515625" customWidth="1"/>
    <col min="2062" max="2062" width="9.140625" customWidth="1"/>
    <col min="2063" max="2063" width="4" customWidth="1"/>
    <col min="2304" max="2304" width="4.28515625" customWidth="1"/>
    <col min="2305" max="2305" width="35.140625" customWidth="1"/>
    <col min="2306" max="2312" width="12.28515625" customWidth="1"/>
    <col min="2313" max="2317" width="13.28515625" customWidth="1"/>
    <col min="2318" max="2318" width="9.140625" customWidth="1"/>
    <col min="2319" max="2319" width="4" customWidth="1"/>
    <col min="2560" max="2560" width="4.28515625" customWidth="1"/>
    <col min="2561" max="2561" width="35.140625" customWidth="1"/>
    <col min="2562" max="2568" width="12.28515625" customWidth="1"/>
    <col min="2569" max="2573" width="13.28515625" customWidth="1"/>
    <col min="2574" max="2574" width="9.140625" customWidth="1"/>
    <col min="2575" max="2575" width="4" customWidth="1"/>
    <col min="2816" max="2816" width="4.28515625" customWidth="1"/>
    <col min="2817" max="2817" width="35.140625" customWidth="1"/>
    <col min="2818" max="2824" width="12.28515625" customWidth="1"/>
    <col min="2825" max="2829" width="13.28515625" customWidth="1"/>
    <col min="2830" max="2830" width="9.140625" customWidth="1"/>
    <col min="2831" max="2831" width="4" customWidth="1"/>
    <col min="3072" max="3072" width="4.28515625" customWidth="1"/>
    <col min="3073" max="3073" width="35.140625" customWidth="1"/>
    <col min="3074" max="3080" width="12.28515625" customWidth="1"/>
    <col min="3081" max="3085" width="13.28515625" customWidth="1"/>
    <col min="3086" max="3086" width="9.140625" customWidth="1"/>
    <col min="3087" max="3087" width="4" customWidth="1"/>
    <col min="3328" max="3328" width="4.28515625" customWidth="1"/>
    <col min="3329" max="3329" width="35.140625" customWidth="1"/>
    <col min="3330" max="3336" width="12.28515625" customWidth="1"/>
    <col min="3337" max="3341" width="13.28515625" customWidth="1"/>
    <col min="3342" max="3342" width="9.140625" customWidth="1"/>
    <col min="3343" max="3343" width="4" customWidth="1"/>
    <col min="3584" max="3584" width="4.28515625" customWidth="1"/>
    <col min="3585" max="3585" width="35.140625" customWidth="1"/>
    <col min="3586" max="3592" width="12.28515625" customWidth="1"/>
    <col min="3593" max="3597" width="13.28515625" customWidth="1"/>
    <col min="3598" max="3598" width="9.140625" customWidth="1"/>
    <col min="3599" max="3599" width="4" customWidth="1"/>
    <col min="3840" max="3840" width="4.28515625" customWidth="1"/>
    <col min="3841" max="3841" width="35.140625" customWidth="1"/>
    <col min="3842" max="3848" width="12.28515625" customWidth="1"/>
    <col min="3849" max="3853" width="13.28515625" customWidth="1"/>
    <col min="3854" max="3854" width="9.140625" customWidth="1"/>
    <col min="3855" max="3855" width="4" customWidth="1"/>
    <col min="4096" max="4096" width="4.28515625" customWidth="1"/>
    <col min="4097" max="4097" width="35.140625" customWidth="1"/>
    <col min="4098" max="4104" width="12.28515625" customWidth="1"/>
    <col min="4105" max="4109" width="13.28515625" customWidth="1"/>
    <col min="4110" max="4110" width="9.140625" customWidth="1"/>
    <col min="4111" max="4111" width="4" customWidth="1"/>
    <col min="4352" max="4352" width="4.28515625" customWidth="1"/>
    <col min="4353" max="4353" width="35.140625" customWidth="1"/>
    <col min="4354" max="4360" width="12.28515625" customWidth="1"/>
    <col min="4361" max="4365" width="13.28515625" customWidth="1"/>
    <col min="4366" max="4366" width="9.140625" customWidth="1"/>
    <col min="4367" max="4367" width="4" customWidth="1"/>
    <col min="4608" max="4608" width="4.28515625" customWidth="1"/>
    <col min="4609" max="4609" width="35.140625" customWidth="1"/>
    <col min="4610" max="4616" width="12.28515625" customWidth="1"/>
    <col min="4617" max="4621" width="13.28515625" customWidth="1"/>
    <col min="4622" max="4622" width="9.140625" customWidth="1"/>
    <col min="4623" max="4623" width="4" customWidth="1"/>
    <col min="4864" max="4864" width="4.28515625" customWidth="1"/>
    <col min="4865" max="4865" width="35.140625" customWidth="1"/>
    <col min="4866" max="4872" width="12.28515625" customWidth="1"/>
    <col min="4873" max="4877" width="13.28515625" customWidth="1"/>
    <col min="4878" max="4878" width="9.140625" customWidth="1"/>
    <col min="4879" max="4879" width="4" customWidth="1"/>
    <col min="5120" max="5120" width="4.28515625" customWidth="1"/>
    <col min="5121" max="5121" width="35.140625" customWidth="1"/>
    <col min="5122" max="5128" width="12.28515625" customWidth="1"/>
    <col min="5129" max="5133" width="13.28515625" customWidth="1"/>
    <col min="5134" max="5134" width="9.140625" customWidth="1"/>
    <col min="5135" max="5135" width="4" customWidth="1"/>
    <col min="5376" max="5376" width="4.28515625" customWidth="1"/>
    <col min="5377" max="5377" width="35.140625" customWidth="1"/>
    <col min="5378" max="5384" width="12.28515625" customWidth="1"/>
    <col min="5385" max="5389" width="13.28515625" customWidth="1"/>
    <col min="5390" max="5390" width="9.140625" customWidth="1"/>
    <col min="5391" max="5391" width="4" customWidth="1"/>
    <col min="5632" max="5632" width="4.28515625" customWidth="1"/>
    <col min="5633" max="5633" width="35.140625" customWidth="1"/>
    <col min="5634" max="5640" width="12.28515625" customWidth="1"/>
    <col min="5641" max="5645" width="13.28515625" customWidth="1"/>
    <col min="5646" max="5646" width="9.140625" customWidth="1"/>
    <col min="5647" max="5647" width="4" customWidth="1"/>
    <col min="5888" max="5888" width="4.28515625" customWidth="1"/>
    <col min="5889" max="5889" width="35.140625" customWidth="1"/>
    <col min="5890" max="5896" width="12.28515625" customWidth="1"/>
    <col min="5897" max="5901" width="13.28515625" customWidth="1"/>
    <col min="5902" max="5902" width="9.140625" customWidth="1"/>
    <col min="5903" max="5903" width="4" customWidth="1"/>
    <col min="6144" max="6144" width="4.28515625" customWidth="1"/>
    <col min="6145" max="6145" width="35.140625" customWidth="1"/>
    <col min="6146" max="6152" width="12.28515625" customWidth="1"/>
    <col min="6153" max="6157" width="13.28515625" customWidth="1"/>
    <col min="6158" max="6158" width="9.140625" customWidth="1"/>
    <col min="6159" max="6159" width="4" customWidth="1"/>
    <col min="6400" max="6400" width="4.28515625" customWidth="1"/>
    <col min="6401" max="6401" width="35.140625" customWidth="1"/>
    <col min="6402" max="6408" width="12.28515625" customWidth="1"/>
    <col min="6409" max="6413" width="13.28515625" customWidth="1"/>
    <col min="6414" max="6414" width="9.140625" customWidth="1"/>
    <col min="6415" max="6415" width="4" customWidth="1"/>
    <col min="6656" max="6656" width="4.28515625" customWidth="1"/>
    <col min="6657" max="6657" width="35.140625" customWidth="1"/>
    <col min="6658" max="6664" width="12.28515625" customWidth="1"/>
    <col min="6665" max="6669" width="13.28515625" customWidth="1"/>
    <col min="6670" max="6670" width="9.140625" customWidth="1"/>
    <col min="6671" max="6671" width="4" customWidth="1"/>
    <col min="6912" max="6912" width="4.28515625" customWidth="1"/>
    <col min="6913" max="6913" width="35.140625" customWidth="1"/>
    <col min="6914" max="6920" width="12.28515625" customWidth="1"/>
    <col min="6921" max="6925" width="13.28515625" customWidth="1"/>
    <col min="6926" max="6926" width="9.140625" customWidth="1"/>
    <col min="6927" max="6927" width="4" customWidth="1"/>
    <col min="7168" max="7168" width="4.28515625" customWidth="1"/>
    <col min="7169" max="7169" width="35.140625" customWidth="1"/>
    <col min="7170" max="7176" width="12.28515625" customWidth="1"/>
    <col min="7177" max="7181" width="13.28515625" customWidth="1"/>
    <col min="7182" max="7182" width="9.140625" customWidth="1"/>
    <col min="7183" max="7183" width="4" customWidth="1"/>
    <col min="7424" max="7424" width="4.28515625" customWidth="1"/>
    <col min="7425" max="7425" width="35.140625" customWidth="1"/>
    <col min="7426" max="7432" width="12.28515625" customWidth="1"/>
    <col min="7433" max="7437" width="13.28515625" customWidth="1"/>
    <col min="7438" max="7438" width="9.140625" customWidth="1"/>
    <col min="7439" max="7439" width="4" customWidth="1"/>
    <col min="7680" max="7680" width="4.28515625" customWidth="1"/>
    <col min="7681" max="7681" width="35.140625" customWidth="1"/>
    <col min="7682" max="7688" width="12.28515625" customWidth="1"/>
    <col min="7689" max="7693" width="13.28515625" customWidth="1"/>
    <col min="7694" max="7694" width="9.140625" customWidth="1"/>
    <col min="7695" max="7695" width="4" customWidth="1"/>
    <col min="7936" max="7936" width="4.28515625" customWidth="1"/>
    <col min="7937" max="7937" width="35.140625" customWidth="1"/>
    <col min="7938" max="7944" width="12.28515625" customWidth="1"/>
    <col min="7945" max="7949" width="13.28515625" customWidth="1"/>
    <col min="7950" max="7950" width="9.140625" customWidth="1"/>
    <col min="7951" max="7951" width="4" customWidth="1"/>
    <col min="8192" max="8192" width="4.28515625" customWidth="1"/>
    <col min="8193" max="8193" width="35.140625" customWidth="1"/>
    <col min="8194" max="8200" width="12.28515625" customWidth="1"/>
    <col min="8201" max="8205" width="13.28515625" customWidth="1"/>
    <col min="8206" max="8206" width="9.140625" customWidth="1"/>
    <col min="8207" max="8207" width="4" customWidth="1"/>
    <col min="8448" max="8448" width="4.28515625" customWidth="1"/>
    <col min="8449" max="8449" width="35.140625" customWidth="1"/>
    <col min="8450" max="8456" width="12.28515625" customWidth="1"/>
    <col min="8457" max="8461" width="13.28515625" customWidth="1"/>
    <col min="8462" max="8462" width="9.140625" customWidth="1"/>
    <col min="8463" max="8463" width="4" customWidth="1"/>
    <col min="8704" max="8704" width="4.28515625" customWidth="1"/>
    <col min="8705" max="8705" width="35.140625" customWidth="1"/>
    <col min="8706" max="8712" width="12.28515625" customWidth="1"/>
    <col min="8713" max="8717" width="13.28515625" customWidth="1"/>
    <col min="8718" max="8718" width="9.140625" customWidth="1"/>
    <col min="8719" max="8719" width="4" customWidth="1"/>
    <col min="8960" max="8960" width="4.28515625" customWidth="1"/>
    <col min="8961" max="8961" width="35.140625" customWidth="1"/>
    <col min="8962" max="8968" width="12.28515625" customWidth="1"/>
    <col min="8969" max="8973" width="13.28515625" customWidth="1"/>
    <col min="8974" max="8974" width="9.140625" customWidth="1"/>
    <col min="8975" max="8975" width="4" customWidth="1"/>
    <col min="9216" max="9216" width="4.28515625" customWidth="1"/>
    <col min="9217" max="9217" width="35.140625" customWidth="1"/>
    <col min="9218" max="9224" width="12.28515625" customWidth="1"/>
    <col min="9225" max="9229" width="13.28515625" customWidth="1"/>
    <col min="9230" max="9230" width="9.140625" customWidth="1"/>
    <col min="9231" max="9231" width="4" customWidth="1"/>
    <col min="9472" max="9472" width="4.28515625" customWidth="1"/>
    <col min="9473" max="9473" width="35.140625" customWidth="1"/>
    <col min="9474" max="9480" width="12.28515625" customWidth="1"/>
    <col min="9481" max="9485" width="13.28515625" customWidth="1"/>
    <col min="9486" max="9486" width="9.140625" customWidth="1"/>
    <col min="9487" max="9487" width="4" customWidth="1"/>
    <col min="9728" max="9728" width="4.28515625" customWidth="1"/>
    <col min="9729" max="9729" width="35.140625" customWidth="1"/>
    <col min="9730" max="9736" width="12.28515625" customWidth="1"/>
    <col min="9737" max="9741" width="13.28515625" customWidth="1"/>
    <col min="9742" max="9742" width="9.140625" customWidth="1"/>
    <col min="9743" max="9743" width="4" customWidth="1"/>
    <col min="9984" max="9984" width="4.28515625" customWidth="1"/>
    <col min="9985" max="9985" width="35.140625" customWidth="1"/>
    <col min="9986" max="9992" width="12.28515625" customWidth="1"/>
    <col min="9993" max="9997" width="13.28515625" customWidth="1"/>
    <col min="9998" max="9998" width="9.140625" customWidth="1"/>
    <col min="9999" max="9999" width="4" customWidth="1"/>
    <col min="10240" max="10240" width="4.28515625" customWidth="1"/>
    <col min="10241" max="10241" width="35.140625" customWidth="1"/>
    <col min="10242" max="10248" width="12.28515625" customWidth="1"/>
    <col min="10249" max="10253" width="13.28515625" customWidth="1"/>
    <col min="10254" max="10254" width="9.140625" customWidth="1"/>
    <col min="10255" max="10255" width="4" customWidth="1"/>
    <col min="10496" max="10496" width="4.28515625" customWidth="1"/>
    <col min="10497" max="10497" width="35.140625" customWidth="1"/>
    <col min="10498" max="10504" width="12.28515625" customWidth="1"/>
    <col min="10505" max="10509" width="13.28515625" customWidth="1"/>
    <col min="10510" max="10510" width="9.140625" customWidth="1"/>
    <col min="10511" max="10511" width="4" customWidth="1"/>
    <col min="10752" max="10752" width="4.28515625" customWidth="1"/>
    <col min="10753" max="10753" width="35.140625" customWidth="1"/>
    <col min="10754" max="10760" width="12.28515625" customWidth="1"/>
    <col min="10761" max="10765" width="13.28515625" customWidth="1"/>
    <col min="10766" max="10766" width="9.140625" customWidth="1"/>
    <col min="10767" max="10767" width="4" customWidth="1"/>
    <col min="11008" max="11008" width="4.28515625" customWidth="1"/>
    <col min="11009" max="11009" width="35.140625" customWidth="1"/>
    <col min="11010" max="11016" width="12.28515625" customWidth="1"/>
    <col min="11017" max="11021" width="13.28515625" customWidth="1"/>
    <col min="11022" max="11022" width="9.140625" customWidth="1"/>
    <col min="11023" max="11023" width="4" customWidth="1"/>
    <col min="11264" max="11264" width="4.28515625" customWidth="1"/>
    <col min="11265" max="11265" width="35.140625" customWidth="1"/>
    <col min="11266" max="11272" width="12.28515625" customWidth="1"/>
    <col min="11273" max="11277" width="13.28515625" customWidth="1"/>
    <col min="11278" max="11278" width="9.140625" customWidth="1"/>
    <col min="11279" max="11279" width="4" customWidth="1"/>
    <col min="11520" max="11520" width="4.28515625" customWidth="1"/>
    <col min="11521" max="11521" width="35.140625" customWidth="1"/>
    <col min="11522" max="11528" width="12.28515625" customWidth="1"/>
    <col min="11529" max="11533" width="13.28515625" customWidth="1"/>
    <col min="11534" max="11534" width="9.140625" customWidth="1"/>
    <col min="11535" max="11535" width="4" customWidth="1"/>
    <col min="11776" max="11776" width="4.28515625" customWidth="1"/>
    <col min="11777" max="11777" width="35.140625" customWidth="1"/>
    <col min="11778" max="11784" width="12.28515625" customWidth="1"/>
    <col min="11785" max="11789" width="13.28515625" customWidth="1"/>
    <col min="11790" max="11790" width="9.140625" customWidth="1"/>
    <col min="11791" max="11791" width="4" customWidth="1"/>
    <col min="12032" max="12032" width="4.28515625" customWidth="1"/>
    <col min="12033" max="12033" width="35.140625" customWidth="1"/>
    <col min="12034" max="12040" width="12.28515625" customWidth="1"/>
    <col min="12041" max="12045" width="13.28515625" customWidth="1"/>
    <col min="12046" max="12046" width="9.140625" customWidth="1"/>
    <col min="12047" max="12047" width="4" customWidth="1"/>
    <col min="12288" max="12288" width="4.28515625" customWidth="1"/>
    <col min="12289" max="12289" width="35.140625" customWidth="1"/>
    <col min="12290" max="12296" width="12.28515625" customWidth="1"/>
    <col min="12297" max="12301" width="13.28515625" customWidth="1"/>
    <col min="12302" max="12302" width="9.140625" customWidth="1"/>
    <col min="12303" max="12303" width="4" customWidth="1"/>
    <col min="12544" max="12544" width="4.28515625" customWidth="1"/>
    <col min="12545" max="12545" width="35.140625" customWidth="1"/>
    <col min="12546" max="12552" width="12.28515625" customWidth="1"/>
    <col min="12553" max="12557" width="13.28515625" customWidth="1"/>
    <col min="12558" max="12558" width="9.140625" customWidth="1"/>
    <col min="12559" max="12559" width="4" customWidth="1"/>
    <col min="12800" max="12800" width="4.28515625" customWidth="1"/>
    <col min="12801" max="12801" width="35.140625" customWidth="1"/>
    <col min="12802" max="12808" width="12.28515625" customWidth="1"/>
    <col min="12809" max="12813" width="13.28515625" customWidth="1"/>
    <col min="12814" max="12814" width="9.140625" customWidth="1"/>
    <col min="12815" max="12815" width="4" customWidth="1"/>
    <col min="13056" max="13056" width="4.28515625" customWidth="1"/>
    <col min="13057" max="13057" width="35.140625" customWidth="1"/>
    <col min="13058" max="13064" width="12.28515625" customWidth="1"/>
    <col min="13065" max="13069" width="13.28515625" customWidth="1"/>
    <col min="13070" max="13070" width="9.140625" customWidth="1"/>
    <col min="13071" max="13071" width="4" customWidth="1"/>
    <col min="13312" max="13312" width="4.28515625" customWidth="1"/>
    <col min="13313" max="13313" width="35.140625" customWidth="1"/>
    <col min="13314" max="13320" width="12.28515625" customWidth="1"/>
    <col min="13321" max="13325" width="13.28515625" customWidth="1"/>
    <col min="13326" max="13326" width="9.140625" customWidth="1"/>
    <col min="13327" max="13327" width="4" customWidth="1"/>
    <col min="13568" max="13568" width="4.28515625" customWidth="1"/>
    <col min="13569" max="13569" width="35.140625" customWidth="1"/>
    <col min="13570" max="13576" width="12.28515625" customWidth="1"/>
    <col min="13577" max="13581" width="13.28515625" customWidth="1"/>
    <col min="13582" max="13582" width="9.140625" customWidth="1"/>
    <col min="13583" max="13583" width="4" customWidth="1"/>
    <col min="13824" max="13824" width="4.28515625" customWidth="1"/>
    <col min="13825" max="13825" width="35.140625" customWidth="1"/>
    <col min="13826" max="13832" width="12.28515625" customWidth="1"/>
    <col min="13833" max="13837" width="13.28515625" customWidth="1"/>
    <col min="13838" max="13838" width="9.140625" customWidth="1"/>
    <col min="13839" max="13839" width="4" customWidth="1"/>
    <col min="14080" max="14080" width="4.28515625" customWidth="1"/>
    <col min="14081" max="14081" width="35.140625" customWidth="1"/>
    <col min="14082" max="14088" width="12.28515625" customWidth="1"/>
    <col min="14089" max="14093" width="13.28515625" customWidth="1"/>
    <col min="14094" max="14094" width="9.140625" customWidth="1"/>
    <col min="14095" max="14095" width="4" customWidth="1"/>
    <col min="14336" max="14336" width="4.28515625" customWidth="1"/>
    <col min="14337" max="14337" width="35.140625" customWidth="1"/>
    <col min="14338" max="14344" width="12.28515625" customWidth="1"/>
    <col min="14345" max="14349" width="13.28515625" customWidth="1"/>
    <col min="14350" max="14350" width="9.140625" customWidth="1"/>
    <col min="14351" max="14351" width="4" customWidth="1"/>
    <col min="14592" max="14592" width="4.28515625" customWidth="1"/>
    <col min="14593" max="14593" width="35.140625" customWidth="1"/>
    <col min="14594" max="14600" width="12.28515625" customWidth="1"/>
    <col min="14601" max="14605" width="13.28515625" customWidth="1"/>
    <col min="14606" max="14606" width="9.140625" customWidth="1"/>
    <col min="14607" max="14607" width="4" customWidth="1"/>
    <col min="14848" max="14848" width="4.28515625" customWidth="1"/>
    <col min="14849" max="14849" width="35.140625" customWidth="1"/>
    <col min="14850" max="14856" width="12.28515625" customWidth="1"/>
    <col min="14857" max="14861" width="13.28515625" customWidth="1"/>
    <col min="14862" max="14862" width="9.140625" customWidth="1"/>
    <col min="14863" max="14863" width="4" customWidth="1"/>
    <col min="15104" max="15104" width="4.28515625" customWidth="1"/>
    <col min="15105" max="15105" width="35.140625" customWidth="1"/>
    <col min="15106" max="15112" width="12.28515625" customWidth="1"/>
    <col min="15113" max="15117" width="13.28515625" customWidth="1"/>
    <col min="15118" max="15118" width="9.140625" customWidth="1"/>
    <col min="15119" max="15119" width="4" customWidth="1"/>
    <col min="15360" max="15360" width="4.28515625" customWidth="1"/>
    <col min="15361" max="15361" width="35.140625" customWidth="1"/>
    <col min="15362" max="15368" width="12.28515625" customWidth="1"/>
    <col min="15369" max="15373" width="13.28515625" customWidth="1"/>
    <col min="15374" max="15374" width="9.140625" customWidth="1"/>
    <col min="15375" max="15375" width="4" customWidth="1"/>
    <col min="15616" max="15616" width="4.28515625" customWidth="1"/>
    <col min="15617" max="15617" width="35.140625" customWidth="1"/>
    <col min="15618" max="15624" width="12.28515625" customWidth="1"/>
    <col min="15625" max="15629" width="13.28515625" customWidth="1"/>
    <col min="15630" max="15630" width="9.140625" customWidth="1"/>
    <col min="15631" max="15631" width="4" customWidth="1"/>
    <col min="15872" max="15872" width="4.28515625" customWidth="1"/>
    <col min="15873" max="15873" width="35.140625" customWidth="1"/>
    <col min="15874" max="15880" width="12.28515625" customWidth="1"/>
    <col min="15881" max="15885" width="13.28515625" customWidth="1"/>
    <col min="15886" max="15886" width="9.140625" customWidth="1"/>
    <col min="15887" max="15887" width="4" customWidth="1"/>
    <col min="16128" max="16128" width="4.28515625" customWidth="1"/>
    <col min="16129" max="16129" width="35.140625" customWidth="1"/>
    <col min="16130" max="16136" width="12.28515625" customWidth="1"/>
    <col min="16137" max="16141" width="13.28515625" customWidth="1"/>
    <col min="16142" max="16142" width="9.140625" customWidth="1"/>
    <col min="16143" max="16143" width="4" customWidth="1"/>
  </cols>
  <sheetData>
    <row r="1" spans="2:15" ht="12.75" customHeight="1">
      <c r="B1" s="347"/>
      <c r="C1" s="338" t="s">
        <v>127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40"/>
    </row>
    <row r="2" spans="2:15">
      <c r="B2" s="348"/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2:15">
      <c r="B3" s="348"/>
      <c r="C3" s="341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3"/>
    </row>
    <row r="4" spans="2:15" ht="13.5" thickBot="1">
      <c r="B4" s="349"/>
      <c r="C4" s="344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6"/>
    </row>
    <row r="5" spans="2:15" ht="24" customHeight="1">
      <c r="B5" s="42" t="s">
        <v>0</v>
      </c>
      <c r="C5" s="462"/>
      <c r="D5" s="462"/>
      <c r="E5" s="462"/>
      <c r="F5" s="380" t="s">
        <v>1</v>
      </c>
      <c r="G5" s="380"/>
      <c r="H5" s="380"/>
      <c r="I5" s="451"/>
      <c r="J5" s="452"/>
      <c r="L5" s="40" t="s">
        <v>122</v>
      </c>
      <c r="M5" s="276"/>
      <c r="N5" s="276"/>
      <c r="O5" s="276"/>
    </row>
    <row r="6" spans="2:15" s="44" customFormat="1">
      <c r="B6" s="101"/>
    </row>
    <row r="7" spans="2:15" s="44" customFormat="1" ht="13.5" thickBot="1">
      <c r="O7" s="38"/>
    </row>
    <row r="8" spans="2:15" s="44" customFormat="1" ht="24" customHeight="1" thickBot="1">
      <c r="B8" s="188" t="s">
        <v>66</v>
      </c>
      <c r="C8" s="186" t="s">
        <v>13</v>
      </c>
      <c r="D8" s="186" t="s">
        <v>14</v>
      </c>
      <c r="E8" s="186" t="s">
        <v>15</v>
      </c>
      <c r="F8" s="186" t="s">
        <v>16</v>
      </c>
      <c r="G8" s="186" t="s">
        <v>17</v>
      </c>
      <c r="H8" s="186" t="s">
        <v>18</v>
      </c>
      <c r="I8" s="186" t="s">
        <v>19</v>
      </c>
      <c r="J8" s="186" t="s">
        <v>20</v>
      </c>
      <c r="K8" s="186" t="s">
        <v>21</v>
      </c>
      <c r="L8" s="186" t="s">
        <v>22</v>
      </c>
      <c r="M8" s="186" t="s">
        <v>23</v>
      </c>
      <c r="N8" s="186" t="s">
        <v>24</v>
      </c>
      <c r="O8" s="277" t="s">
        <v>4</v>
      </c>
    </row>
    <row r="9" spans="2:15" s="175" customFormat="1" ht="18" customHeight="1">
      <c r="B9" s="192" t="s">
        <v>124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278">
        <f>SUM(C9:N9)</f>
        <v>0</v>
      </c>
    </row>
    <row r="10" spans="2:15" s="268" customFormat="1" ht="18" customHeight="1">
      <c r="B10" s="192" t="s">
        <v>120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278">
        <v>0</v>
      </c>
    </row>
    <row r="11" spans="2:15" s="175" customFormat="1" ht="18" customHeight="1">
      <c r="B11" s="192" t="s">
        <v>116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278">
        <f>SUM(C11:N11)</f>
        <v>0</v>
      </c>
    </row>
    <row r="12" spans="2:15" s="175" customFormat="1" ht="23.25" customHeight="1">
      <c r="B12" s="192" t="s">
        <v>93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278">
        <f>SUM(C12:N12)</f>
        <v>0</v>
      </c>
    </row>
    <row r="13" spans="2:15" s="175" customFormat="1" ht="18" customHeight="1">
      <c r="B13" s="192" t="s">
        <v>117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278">
        <f>SUM(C13:N13)</f>
        <v>0</v>
      </c>
    </row>
    <row r="14" spans="2:15" s="183" customFormat="1" ht="18" customHeight="1">
      <c r="B14" s="192" t="s">
        <v>118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279">
        <v>0</v>
      </c>
    </row>
    <row r="15" spans="2:15" s="175" customFormat="1" ht="18" customHeight="1">
      <c r="B15" s="192" t="s">
        <v>125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67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278">
        <f>SUM(C15:N15)</f>
        <v>67</v>
      </c>
    </row>
    <row r="16" spans="2:15" s="268" customFormat="1" ht="18" customHeight="1">
      <c r="B16" s="274" t="s">
        <v>126</v>
      </c>
      <c r="C16" s="127">
        <f>SUM(C9:C15)</f>
        <v>0</v>
      </c>
      <c r="D16" s="127">
        <f t="shared" ref="D16:O16" si="0">SUM(D9:D15)</f>
        <v>0</v>
      </c>
      <c r="E16" s="127">
        <f t="shared" si="0"/>
        <v>0</v>
      </c>
      <c r="F16" s="127">
        <f t="shared" si="0"/>
        <v>0</v>
      </c>
      <c r="G16" s="127">
        <f t="shared" si="0"/>
        <v>0</v>
      </c>
      <c r="H16" s="127">
        <f t="shared" si="0"/>
        <v>0</v>
      </c>
      <c r="I16" s="127">
        <f>SUM(I9:I15)</f>
        <v>67</v>
      </c>
      <c r="J16" s="127">
        <f t="shared" si="0"/>
        <v>0</v>
      </c>
      <c r="K16" s="127">
        <f t="shared" si="0"/>
        <v>0</v>
      </c>
      <c r="L16" s="127">
        <f t="shared" si="0"/>
        <v>0</v>
      </c>
      <c r="M16" s="127">
        <f t="shared" si="0"/>
        <v>0</v>
      </c>
      <c r="N16" s="127">
        <f t="shared" si="0"/>
        <v>0</v>
      </c>
      <c r="O16" s="280">
        <f t="shared" si="0"/>
        <v>67</v>
      </c>
    </row>
    <row r="17" spans="2:15" s="175" customFormat="1" ht="18" customHeight="1">
      <c r="B17" s="88" t="s">
        <v>123</v>
      </c>
      <c r="C17" s="127">
        <f>SUM(C12:C14)</f>
        <v>0</v>
      </c>
      <c r="D17" s="127">
        <f t="shared" ref="D17:N17" si="1">SUM(D12:D14)</f>
        <v>0</v>
      </c>
      <c r="E17" s="127">
        <f t="shared" si="1"/>
        <v>0</v>
      </c>
      <c r="F17" s="127">
        <f t="shared" si="1"/>
        <v>0</v>
      </c>
      <c r="G17" s="127">
        <f t="shared" si="1"/>
        <v>0</v>
      </c>
      <c r="H17" s="127">
        <f t="shared" si="1"/>
        <v>0</v>
      </c>
      <c r="I17" s="127">
        <f t="shared" si="1"/>
        <v>0</v>
      </c>
      <c r="J17" s="127">
        <f t="shared" si="1"/>
        <v>0</v>
      </c>
      <c r="K17" s="127">
        <f t="shared" si="1"/>
        <v>0</v>
      </c>
      <c r="L17" s="127">
        <f t="shared" si="1"/>
        <v>0</v>
      </c>
      <c r="M17" s="127">
        <f t="shared" si="1"/>
        <v>0</v>
      </c>
      <c r="N17" s="127">
        <f t="shared" si="1"/>
        <v>0</v>
      </c>
      <c r="O17" s="281">
        <f>SUM(C17:N17)</f>
        <v>0</v>
      </c>
    </row>
    <row r="18" spans="2:15" s="268" customFormat="1" ht="18" customHeight="1" thickBot="1">
      <c r="B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82"/>
    </row>
    <row r="19" spans="2:15" s="268" customFormat="1" ht="45.75" customHeight="1" thickBot="1">
      <c r="B19" s="273" t="s">
        <v>121</v>
      </c>
      <c r="C19" s="103"/>
      <c r="D19" s="103"/>
      <c r="E19" s="103"/>
      <c r="F19" s="103"/>
      <c r="G19" s="103"/>
      <c r="H19" s="103"/>
      <c r="I19" s="275"/>
      <c r="J19" s="103"/>
      <c r="K19" s="103"/>
      <c r="L19" s="103"/>
      <c r="M19" s="103"/>
      <c r="N19" s="103"/>
      <c r="O19" s="283"/>
    </row>
    <row r="20" spans="2:15" ht="9" customHeight="1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2:15" ht="12.6" customHeight="1" thickBot="1"/>
    <row r="22" spans="2:15" ht="12.6" customHeight="1">
      <c r="B22" s="35" t="s">
        <v>67</v>
      </c>
      <c r="C22" s="36"/>
      <c r="D22" s="36"/>
      <c r="E22" s="36"/>
      <c r="F22" s="90"/>
      <c r="G22" s="91"/>
    </row>
    <row r="23" spans="2:15" ht="12.6" customHeight="1">
      <c r="B23" s="453"/>
      <c r="C23" s="454"/>
      <c r="D23" s="454"/>
      <c r="E23" s="454"/>
      <c r="F23" s="454"/>
      <c r="G23" s="455"/>
    </row>
    <row r="24" spans="2:15" ht="12.6" customHeight="1">
      <c r="B24" s="456"/>
      <c r="C24" s="457"/>
      <c r="D24" s="457"/>
      <c r="E24" s="457"/>
      <c r="F24" s="457"/>
      <c r="G24" s="458"/>
    </row>
    <row r="25" spans="2:15" ht="12.6" customHeight="1">
      <c r="B25" s="456"/>
      <c r="C25" s="457"/>
      <c r="D25" s="457"/>
      <c r="E25" s="457"/>
      <c r="F25" s="457"/>
      <c r="G25" s="458"/>
    </row>
    <row r="26" spans="2:15" ht="12.6" customHeight="1">
      <c r="B26" s="456"/>
      <c r="C26" s="457"/>
      <c r="D26" s="457"/>
      <c r="E26" s="457"/>
      <c r="F26" s="457"/>
      <c r="G26" s="458"/>
    </row>
    <row r="27" spans="2:15" ht="12.6" customHeight="1">
      <c r="B27" s="456"/>
      <c r="C27" s="457"/>
      <c r="D27" s="457"/>
      <c r="E27" s="457"/>
      <c r="F27" s="457"/>
      <c r="G27" s="458"/>
    </row>
    <row r="28" spans="2:15" ht="12.6" customHeight="1">
      <c r="B28" s="456"/>
      <c r="C28" s="457"/>
      <c r="D28" s="457"/>
      <c r="E28" s="457"/>
      <c r="F28" s="457"/>
      <c r="G28" s="458"/>
    </row>
    <row r="29" spans="2:15" ht="13.5" customHeight="1">
      <c r="B29" s="456"/>
      <c r="C29" s="457"/>
      <c r="D29" s="457"/>
      <c r="E29" s="457"/>
      <c r="F29" s="457"/>
      <c r="G29" s="458"/>
    </row>
    <row r="30" spans="2:15" ht="4.9000000000000004" customHeight="1">
      <c r="B30" s="456"/>
      <c r="C30" s="457"/>
      <c r="D30" s="457"/>
      <c r="E30" s="457"/>
      <c r="F30" s="457"/>
      <c r="G30" s="458"/>
    </row>
    <row r="31" spans="2:15">
      <c r="B31" s="456"/>
      <c r="C31" s="457"/>
      <c r="D31" s="457"/>
      <c r="E31" s="457"/>
      <c r="F31" s="457"/>
      <c r="G31" s="458"/>
    </row>
    <row r="32" spans="2:15" ht="13.5" thickBot="1">
      <c r="B32" s="456"/>
      <c r="C32" s="457"/>
      <c r="D32" s="457"/>
      <c r="E32" s="457"/>
      <c r="F32" s="457"/>
      <c r="G32" s="458"/>
    </row>
    <row r="33" spans="2:7" ht="13.5" thickBot="1">
      <c r="B33" s="365"/>
      <c r="C33" s="366"/>
      <c r="D33" s="366"/>
      <c r="E33" s="366"/>
      <c r="F33" s="366"/>
      <c r="G33" s="367"/>
    </row>
    <row r="34" spans="2:7" ht="28.5" customHeight="1" thickBot="1">
      <c r="B34" s="459" t="s">
        <v>68</v>
      </c>
      <c r="C34" s="460"/>
      <c r="D34" s="460"/>
      <c r="E34" s="460"/>
      <c r="F34" s="460"/>
      <c r="G34" s="461"/>
    </row>
    <row r="35" spans="2:7" ht="27.75" customHeight="1">
      <c r="B35" s="442"/>
      <c r="C35" s="443"/>
      <c r="D35" s="443"/>
      <c r="E35" s="443"/>
      <c r="F35" s="443"/>
      <c r="G35" s="444"/>
    </row>
    <row r="36" spans="2:7">
      <c r="B36" s="445"/>
      <c r="C36" s="446"/>
      <c r="D36" s="446"/>
      <c r="E36" s="446"/>
      <c r="F36" s="446"/>
      <c r="G36" s="447"/>
    </row>
    <row r="37" spans="2:7" ht="13.5" thickBot="1">
      <c r="B37" s="448"/>
      <c r="C37" s="449"/>
      <c r="D37" s="449"/>
      <c r="E37" s="449"/>
      <c r="F37" s="449"/>
      <c r="G37" s="450"/>
    </row>
    <row r="42" spans="2:7" ht="3.6" customHeight="1"/>
  </sheetData>
  <mergeCells count="10">
    <mergeCell ref="B1:B4"/>
    <mergeCell ref="C1:O4"/>
    <mergeCell ref="B35:G35"/>
    <mergeCell ref="B36:G37"/>
    <mergeCell ref="I5:J5"/>
    <mergeCell ref="B23:G32"/>
    <mergeCell ref="B33:G33"/>
    <mergeCell ref="B34:G34"/>
    <mergeCell ref="F5:H5"/>
    <mergeCell ref="C5:E5"/>
  </mergeCells>
  <hyperlinks>
    <hyperlink ref="C8" r:id="rId1" xr:uid="{00000000-0004-0000-0400-000000000000}"/>
  </hyperlinks>
  <pageMargins left="0.51181102362204722" right="0.51181102362204722" top="0.86614173228346458" bottom="0.74803149606299213" header="0.31496062992125984" footer="0.31496062992125984"/>
  <pageSetup scale="67" orientation="landscape" r:id="rId2"/>
  <rowBreaks count="1" manualBreakCount="1">
    <brk id="20" max="16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L37"/>
  <sheetViews>
    <sheetView tabSelected="1" view="pageBreakPreview" zoomScale="115" zoomScaleNormal="70" zoomScaleSheetLayoutView="115" workbookViewId="0">
      <selection activeCell="I8" sqref="I8"/>
    </sheetView>
  </sheetViews>
  <sheetFormatPr baseColWidth="10" defaultRowHeight="12.75"/>
  <cols>
    <col min="1" max="1" width="19.5703125" style="65" customWidth="1"/>
    <col min="2" max="2" width="26" customWidth="1"/>
    <col min="3" max="3" width="10" customWidth="1"/>
    <col min="4" max="4" width="13.5703125" customWidth="1"/>
    <col min="5" max="5" width="16.140625" customWidth="1"/>
    <col min="6" max="6" width="11.7109375" customWidth="1"/>
    <col min="7" max="7" width="17.140625" customWidth="1"/>
    <col min="8" max="8" width="10" customWidth="1"/>
    <col min="9" max="9" width="13.5703125" customWidth="1"/>
    <col min="10" max="10" width="13.140625" customWidth="1"/>
    <col min="11" max="11" width="16.85546875" customWidth="1"/>
  </cols>
  <sheetData>
    <row r="1" spans="1:12" ht="78" customHeight="1" thickBot="1">
      <c r="A1" s="472"/>
      <c r="B1" s="473"/>
      <c r="C1" s="476" t="s">
        <v>137</v>
      </c>
      <c r="D1" s="476"/>
      <c r="E1" s="476"/>
      <c r="F1" s="476"/>
      <c r="G1" s="476"/>
      <c r="H1" s="476"/>
      <c r="I1" s="476"/>
      <c r="J1" s="477" t="s">
        <v>154</v>
      </c>
      <c r="K1" s="478"/>
    </row>
    <row r="2" spans="1:12" ht="5.0999999999999996" customHeight="1" thickBot="1">
      <c r="A2" s="480"/>
      <c r="B2" s="481"/>
      <c r="C2" s="481"/>
      <c r="D2" s="481"/>
      <c r="E2" s="481"/>
      <c r="F2" s="481"/>
      <c r="G2" s="481"/>
      <c r="H2" s="481"/>
      <c r="I2" s="481"/>
      <c r="J2" s="481"/>
      <c r="K2" s="482"/>
    </row>
    <row r="3" spans="1:12" ht="35.25" customHeight="1" thickBot="1">
      <c r="A3" s="328" t="s">
        <v>138</v>
      </c>
      <c r="B3" s="469"/>
      <c r="C3" s="470"/>
      <c r="D3" s="471"/>
      <c r="E3" s="318" t="s">
        <v>139</v>
      </c>
      <c r="F3" s="479"/>
      <c r="G3" s="479"/>
      <c r="H3" s="479"/>
      <c r="I3" s="318" t="s">
        <v>155</v>
      </c>
      <c r="J3" s="474"/>
      <c r="K3" s="475"/>
    </row>
    <row r="4" spans="1:12" ht="5.0999999999999996" customHeight="1" thickBot="1">
      <c r="A4" s="480"/>
      <c r="B4" s="481"/>
      <c r="C4" s="481"/>
      <c r="D4" s="481"/>
      <c r="E4" s="481"/>
      <c r="F4" s="481"/>
      <c r="G4" s="481"/>
      <c r="H4" s="481"/>
      <c r="I4" s="481"/>
      <c r="J4" s="481"/>
      <c r="K4" s="482"/>
    </row>
    <row r="5" spans="1:12" ht="33.75" customHeight="1">
      <c r="A5" s="492" t="s">
        <v>146</v>
      </c>
      <c r="B5" s="493" t="s">
        <v>156</v>
      </c>
      <c r="C5" s="492" t="s">
        <v>147</v>
      </c>
      <c r="D5" s="467" t="s">
        <v>180</v>
      </c>
      <c r="E5" s="493" t="s">
        <v>145</v>
      </c>
      <c r="F5" s="494" t="s">
        <v>148</v>
      </c>
      <c r="G5" s="492" t="s">
        <v>152</v>
      </c>
      <c r="H5" s="496"/>
      <c r="I5" s="493"/>
      <c r="J5" s="492" t="s">
        <v>153</v>
      </c>
      <c r="K5" s="493"/>
      <c r="L5" s="284"/>
    </row>
    <row r="6" spans="1:12" ht="24" customHeight="1" thickBot="1">
      <c r="A6" s="497"/>
      <c r="B6" s="498"/>
      <c r="C6" s="497"/>
      <c r="D6" s="468"/>
      <c r="E6" s="498"/>
      <c r="F6" s="495"/>
      <c r="G6" s="296" t="s">
        <v>149</v>
      </c>
      <c r="H6" s="294" t="s">
        <v>150</v>
      </c>
      <c r="I6" s="295" t="s">
        <v>151</v>
      </c>
      <c r="J6" s="296" t="s">
        <v>149</v>
      </c>
      <c r="K6" s="295" t="s">
        <v>151</v>
      </c>
      <c r="L6" s="284"/>
    </row>
    <row r="7" spans="1:12" ht="35.1" customHeight="1">
      <c r="A7" s="332">
        <v>43636</v>
      </c>
      <c r="B7" s="333" t="s">
        <v>181</v>
      </c>
      <c r="C7" s="312">
        <v>10</v>
      </c>
      <c r="D7" s="321" t="s">
        <v>182</v>
      </c>
      <c r="E7" s="313">
        <v>5</v>
      </c>
      <c r="F7" s="334" t="s">
        <v>167</v>
      </c>
      <c r="G7" s="335" t="s">
        <v>187</v>
      </c>
      <c r="H7" s="336">
        <v>3</v>
      </c>
      <c r="I7" s="337" t="s">
        <v>188</v>
      </c>
      <c r="J7" s="335" t="s">
        <v>189</v>
      </c>
      <c r="K7" s="333" t="s">
        <v>190</v>
      </c>
      <c r="L7" s="284"/>
    </row>
    <row r="8" spans="1:12" ht="35.1" customHeight="1">
      <c r="A8" s="332"/>
      <c r="B8" s="293"/>
      <c r="C8" s="312"/>
      <c r="D8" s="321"/>
      <c r="E8" s="313"/>
      <c r="F8" s="304"/>
      <c r="G8" s="291"/>
      <c r="H8" s="292"/>
      <c r="I8" s="293"/>
      <c r="J8" s="291"/>
      <c r="K8" s="293"/>
      <c r="L8" s="284"/>
    </row>
    <row r="9" spans="1:12" ht="35.1" customHeight="1">
      <c r="A9" s="332"/>
      <c r="B9" s="293"/>
      <c r="C9" s="312"/>
      <c r="D9" s="321"/>
      <c r="E9" s="313"/>
      <c r="F9" s="304"/>
      <c r="G9" s="291"/>
      <c r="H9" s="292"/>
      <c r="I9" s="293"/>
      <c r="J9" s="291"/>
      <c r="K9" s="293"/>
      <c r="L9" s="284"/>
    </row>
    <row r="10" spans="1:12" ht="35.1" customHeight="1">
      <c r="A10" s="332"/>
      <c r="B10" s="293"/>
      <c r="C10" s="312"/>
      <c r="D10" s="321"/>
      <c r="E10" s="313"/>
      <c r="F10" s="304"/>
      <c r="G10" s="291"/>
      <c r="H10" s="292"/>
      <c r="I10" s="293"/>
      <c r="J10" s="291"/>
      <c r="K10" s="293"/>
      <c r="L10" s="284"/>
    </row>
    <row r="11" spans="1:12" ht="35.1" customHeight="1">
      <c r="A11" s="329"/>
      <c r="B11" s="293"/>
      <c r="C11" s="312"/>
      <c r="D11" s="321"/>
      <c r="E11" s="313"/>
      <c r="F11" s="304"/>
      <c r="G11" s="291"/>
      <c r="H11" s="292"/>
      <c r="I11" s="293"/>
      <c r="J11" s="291"/>
      <c r="K11" s="293"/>
      <c r="L11" s="284"/>
    </row>
    <row r="12" spans="1:12" ht="35.1" customHeight="1">
      <c r="A12" s="329"/>
      <c r="B12" s="293"/>
      <c r="C12" s="312"/>
      <c r="D12" s="321"/>
      <c r="E12" s="313"/>
      <c r="F12" s="304"/>
      <c r="G12" s="291"/>
      <c r="H12" s="292"/>
      <c r="I12" s="293"/>
      <c r="J12" s="291"/>
      <c r="K12" s="293"/>
      <c r="L12" s="284"/>
    </row>
    <row r="13" spans="1:12" ht="35.1" customHeight="1">
      <c r="A13" s="329"/>
      <c r="B13" s="293"/>
      <c r="C13" s="312"/>
      <c r="D13" s="321"/>
      <c r="E13" s="313"/>
      <c r="F13" s="304"/>
      <c r="G13" s="291"/>
      <c r="H13" s="292"/>
      <c r="I13" s="293"/>
      <c r="J13" s="291"/>
      <c r="K13" s="293"/>
      <c r="L13" s="284"/>
    </row>
    <row r="14" spans="1:12" ht="35.1" customHeight="1">
      <c r="A14" s="329"/>
      <c r="B14" s="293"/>
      <c r="C14" s="312"/>
      <c r="D14" s="321"/>
      <c r="E14" s="313"/>
      <c r="F14" s="304"/>
      <c r="G14" s="291"/>
      <c r="H14" s="292"/>
      <c r="I14" s="293"/>
      <c r="J14" s="291"/>
      <c r="K14" s="293"/>
      <c r="L14" s="284"/>
    </row>
    <row r="15" spans="1:12" ht="35.1" customHeight="1">
      <c r="A15" s="329"/>
      <c r="B15" s="293"/>
      <c r="C15" s="312"/>
      <c r="D15" s="321"/>
      <c r="E15" s="313"/>
      <c r="F15" s="304"/>
      <c r="G15" s="291"/>
      <c r="H15" s="292"/>
      <c r="I15" s="293"/>
      <c r="J15" s="291"/>
      <c r="K15" s="293"/>
      <c r="L15" s="284"/>
    </row>
    <row r="16" spans="1:12" ht="35.1" customHeight="1">
      <c r="A16" s="330"/>
      <c r="B16" s="290"/>
      <c r="C16" s="308"/>
      <c r="D16" s="322"/>
      <c r="E16" s="309"/>
      <c r="F16" s="305"/>
      <c r="G16" s="289"/>
      <c r="H16" s="286"/>
      <c r="I16" s="290"/>
      <c r="J16" s="289"/>
      <c r="K16" s="290"/>
    </row>
    <row r="17" spans="1:11" ht="35.1" customHeight="1">
      <c r="A17" s="330"/>
      <c r="B17" s="290"/>
      <c r="C17" s="308"/>
      <c r="D17" s="322"/>
      <c r="E17" s="309"/>
      <c r="F17" s="305"/>
      <c r="G17" s="289"/>
      <c r="H17" s="286"/>
      <c r="I17" s="290"/>
      <c r="J17" s="289"/>
      <c r="K17" s="290"/>
    </row>
    <row r="18" spans="1:11" ht="35.1" customHeight="1">
      <c r="A18" s="330"/>
      <c r="B18" s="290"/>
      <c r="C18" s="308"/>
      <c r="D18" s="322"/>
      <c r="E18" s="309"/>
      <c r="F18" s="305"/>
      <c r="G18" s="289"/>
      <c r="H18" s="286"/>
      <c r="I18" s="290"/>
      <c r="J18" s="289"/>
      <c r="K18" s="290"/>
    </row>
    <row r="19" spans="1:11" ht="35.1" customHeight="1">
      <c r="A19" s="330"/>
      <c r="B19" s="290"/>
      <c r="C19" s="308"/>
      <c r="D19" s="322"/>
      <c r="E19" s="309"/>
      <c r="F19" s="305"/>
      <c r="G19" s="289"/>
      <c r="H19" s="286"/>
      <c r="I19" s="290"/>
      <c r="J19" s="289"/>
      <c r="K19" s="290"/>
    </row>
    <row r="20" spans="1:11" ht="35.1" customHeight="1">
      <c r="A20" s="330"/>
      <c r="B20" s="290"/>
      <c r="C20" s="308"/>
      <c r="D20" s="322"/>
      <c r="E20" s="309"/>
      <c r="F20" s="305"/>
      <c r="G20" s="289"/>
      <c r="H20" s="286"/>
      <c r="I20" s="290"/>
      <c r="J20" s="289"/>
      <c r="K20" s="290"/>
    </row>
    <row r="21" spans="1:11" ht="35.1" customHeight="1">
      <c r="A21" s="330"/>
      <c r="B21" s="290"/>
      <c r="C21" s="308"/>
      <c r="D21" s="322"/>
      <c r="E21" s="309"/>
      <c r="F21" s="305"/>
      <c r="G21" s="289"/>
      <c r="H21" s="286"/>
      <c r="I21" s="290"/>
      <c r="J21" s="289"/>
      <c r="K21" s="290"/>
    </row>
    <row r="22" spans="1:11" ht="35.1" customHeight="1">
      <c r="A22" s="330"/>
      <c r="B22" s="290"/>
      <c r="C22" s="308"/>
      <c r="D22" s="322"/>
      <c r="E22" s="309"/>
      <c r="F22" s="305"/>
      <c r="G22" s="289"/>
      <c r="H22" s="286"/>
      <c r="I22" s="290"/>
      <c r="J22" s="289"/>
      <c r="K22" s="290"/>
    </row>
    <row r="23" spans="1:11" ht="35.1" customHeight="1">
      <c r="A23" s="330"/>
      <c r="B23" s="288"/>
      <c r="C23" s="314"/>
      <c r="D23" s="323"/>
      <c r="E23" s="315"/>
      <c r="F23" s="306"/>
      <c r="G23" s="287"/>
      <c r="H23" s="285"/>
      <c r="I23" s="288"/>
      <c r="J23" s="287"/>
      <c r="K23" s="288"/>
    </row>
    <row r="24" spans="1:11" ht="35.1" customHeight="1">
      <c r="A24" s="330"/>
      <c r="B24" s="290"/>
      <c r="C24" s="308"/>
      <c r="D24" s="322"/>
      <c r="E24" s="309"/>
      <c r="F24" s="305"/>
      <c r="G24" s="289"/>
      <c r="H24" s="286"/>
      <c r="I24" s="290"/>
      <c r="J24" s="289"/>
      <c r="K24" s="290"/>
    </row>
    <row r="25" spans="1:11" ht="35.1" customHeight="1">
      <c r="A25" s="330"/>
      <c r="B25" s="290"/>
      <c r="C25" s="308"/>
      <c r="D25" s="322"/>
      <c r="E25" s="309"/>
      <c r="F25" s="305"/>
      <c r="G25" s="289"/>
      <c r="H25" s="286"/>
      <c r="I25" s="290"/>
      <c r="J25" s="289"/>
      <c r="K25" s="290"/>
    </row>
    <row r="26" spans="1:11" ht="35.1" customHeight="1">
      <c r="A26" s="330"/>
      <c r="B26" s="290"/>
      <c r="C26" s="308"/>
      <c r="D26" s="322"/>
      <c r="E26" s="309"/>
      <c r="F26" s="305"/>
      <c r="G26" s="289"/>
      <c r="H26" s="286"/>
      <c r="I26" s="290"/>
      <c r="J26" s="289"/>
      <c r="K26" s="290"/>
    </row>
    <row r="27" spans="1:11" ht="35.1" customHeight="1">
      <c r="A27" s="330"/>
      <c r="B27" s="290"/>
      <c r="C27" s="308"/>
      <c r="D27" s="322"/>
      <c r="E27" s="309"/>
      <c r="F27" s="305"/>
      <c r="G27" s="289"/>
      <c r="H27" s="286"/>
      <c r="I27" s="290"/>
      <c r="J27" s="289"/>
      <c r="K27" s="290"/>
    </row>
    <row r="28" spans="1:11" ht="35.1" customHeight="1">
      <c r="A28" s="330"/>
      <c r="B28" s="290"/>
      <c r="C28" s="308"/>
      <c r="D28" s="322"/>
      <c r="E28" s="309"/>
      <c r="F28" s="305"/>
      <c r="G28" s="289"/>
      <c r="H28" s="286"/>
      <c r="I28" s="290"/>
      <c r="J28" s="289"/>
      <c r="K28" s="290"/>
    </row>
    <row r="29" spans="1:11" ht="35.1" customHeight="1">
      <c r="A29" s="330"/>
      <c r="B29" s="290"/>
      <c r="C29" s="308"/>
      <c r="D29" s="322"/>
      <c r="E29" s="309"/>
      <c r="F29" s="305"/>
      <c r="G29" s="289"/>
      <c r="H29" s="286"/>
      <c r="I29" s="290"/>
      <c r="J29" s="289"/>
      <c r="K29" s="290"/>
    </row>
    <row r="30" spans="1:11" ht="35.1" customHeight="1">
      <c r="A30" s="330"/>
      <c r="B30" s="290"/>
      <c r="C30" s="308"/>
      <c r="D30" s="322"/>
      <c r="E30" s="309"/>
      <c r="F30" s="305"/>
      <c r="G30" s="289"/>
      <c r="H30" s="286"/>
      <c r="I30" s="290"/>
      <c r="J30" s="289"/>
      <c r="K30" s="290"/>
    </row>
    <row r="31" spans="1:11" ht="35.1" customHeight="1">
      <c r="A31" s="330"/>
      <c r="B31" s="288"/>
      <c r="C31" s="314">
        <v>10</v>
      </c>
      <c r="D31" s="323"/>
      <c r="E31" s="315"/>
      <c r="F31" s="306"/>
      <c r="G31" s="287"/>
      <c r="H31" s="285"/>
      <c r="I31" s="288"/>
      <c r="J31" s="287"/>
      <c r="K31" s="288"/>
    </row>
    <row r="32" spans="1:11" ht="35.1" customHeight="1">
      <c r="A32" s="330"/>
      <c r="B32" s="290"/>
      <c r="C32" s="308"/>
      <c r="D32" s="322"/>
      <c r="E32" s="309"/>
      <c r="F32" s="305"/>
      <c r="G32" s="289"/>
      <c r="H32" s="286"/>
      <c r="I32" s="290"/>
      <c r="J32" s="289"/>
      <c r="K32" s="290"/>
    </row>
    <row r="33" spans="1:11" ht="35.1" customHeight="1" thickBot="1">
      <c r="A33" s="331"/>
      <c r="B33" s="303"/>
      <c r="C33" s="310"/>
      <c r="D33" s="324"/>
      <c r="E33" s="311"/>
      <c r="F33" s="307"/>
      <c r="G33" s="300"/>
      <c r="H33" s="301"/>
      <c r="I33" s="302"/>
      <c r="J33" s="300"/>
      <c r="K33" s="302"/>
    </row>
    <row r="34" spans="1:11" ht="35.1" customHeight="1" thickBot="1">
      <c r="A34" s="487" t="s">
        <v>177</v>
      </c>
      <c r="B34" s="488"/>
      <c r="C34" s="325">
        <f>SUM(C7:C33)</f>
        <v>20</v>
      </c>
      <c r="D34" s="326"/>
      <c r="E34" s="327">
        <f>SUM(E7:E33)</f>
        <v>5</v>
      </c>
      <c r="F34" s="489" t="s">
        <v>178</v>
      </c>
      <c r="G34" s="490"/>
      <c r="H34" s="490"/>
      <c r="I34" s="490"/>
      <c r="J34" s="490"/>
      <c r="K34" s="491"/>
    </row>
    <row r="35" spans="1:11" ht="5.0999999999999996" customHeight="1">
      <c r="A35" s="319"/>
      <c r="B35" s="316"/>
      <c r="C35" s="316"/>
      <c r="D35" s="320"/>
      <c r="E35" s="316"/>
      <c r="F35" s="316"/>
      <c r="G35" s="316"/>
      <c r="H35" s="316"/>
      <c r="I35" s="316"/>
      <c r="J35" s="316"/>
      <c r="K35" s="317"/>
    </row>
    <row r="36" spans="1:11" ht="24" customHeight="1">
      <c r="A36" s="483" t="s">
        <v>144</v>
      </c>
      <c r="B36" s="484"/>
      <c r="C36" s="484" t="s">
        <v>140</v>
      </c>
      <c r="D36" s="484"/>
      <c r="E36" s="484"/>
      <c r="F36" s="484"/>
      <c r="G36" s="463" t="s">
        <v>141</v>
      </c>
      <c r="H36" s="463"/>
      <c r="I36" s="463"/>
      <c r="J36" s="463" t="s">
        <v>142</v>
      </c>
      <c r="K36" s="464"/>
    </row>
    <row r="37" spans="1:11" ht="24" customHeight="1" thickBot="1">
      <c r="A37" s="485" t="s">
        <v>179</v>
      </c>
      <c r="B37" s="486"/>
      <c r="C37" s="486" t="s">
        <v>143</v>
      </c>
      <c r="D37" s="486"/>
      <c r="E37" s="486"/>
      <c r="F37" s="486"/>
      <c r="G37" s="465" t="s">
        <v>157</v>
      </c>
      <c r="H37" s="465"/>
      <c r="I37" s="465"/>
      <c r="J37" s="465" t="s">
        <v>158</v>
      </c>
      <c r="K37" s="466"/>
    </row>
  </sheetData>
  <mergeCells count="26">
    <mergeCell ref="C37:F37"/>
    <mergeCell ref="A34:B34"/>
    <mergeCell ref="F34:K34"/>
    <mergeCell ref="J5:K5"/>
    <mergeCell ref="F5:F6"/>
    <mergeCell ref="G5:I5"/>
    <mergeCell ref="C5:C6"/>
    <mergeCell ref="E5:E6"/>
    <mergeCell ref="B5:B6"/>
    <mergeCell ref="A5:A6"/>
    <mergeCell ref="J36:K36"/>
    <mergeCell ref="J37:K37"/>
    <mergeCell ref="D5:D6"/>
    <mergeCell ref="B3:D3"/>
    <mergeCell ref="A1:B1"/>
    <mergeCell ref="J3:K3"/>
    <mergeCell ref="C1:I1"/>
    <mergeCell ref="J1:K1"/>
    <mergeCell ref="F3:H3"/>
    <mergeCell ref="A2:K2"/>
    <mergeCell ref="A4:K4"/>
    <mergeCell ref="A36:B36"/>
    <mergeCell ref="A37:B37"/>
    <mergeCell ref="G36:I36"/>
    <mergeCell ref="G37:I37"/>
    <mergeCell ref="C36:F3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portrait" horizont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zoomScale="145" zoomScaleNormal="145" workbookViewId="0">
      <selection activeCell="B7" sqref="B7"/>
    </sheetView>
  </sheetViews>
  <sheetFormatPr baseColWidth="10" defaultRowHeight="12.75"/>
  <cols>
    <col min="1" max="1" width="53.28515625" customWidth="1"/>
    <col min="2" max="2" width="20" customWidth="1"/>
  </cols>
  <sheetData>
    <row r="1" spans="1:3" ht="39.75" customHeight="1">
      <c r="A1" s="298" t="s">
        <v>156</v>
      </c>
      <c r="B1" s="299" t="s">
        <v>148</v>
      </c>
    </row>
    <row r="2" spans="1:3">
      <c r="A2" t="s">
        <v>162</v>
      </c>
      <c r="B2" s="297" t="s">
        <v>183</v>
      </c>
    </row>
    <row r="3" spans="1:3">
      <c r="A3" t="s">
        <v>159</v>
      </c>
      <c r="B3" s="297" t="s">
        <v>160</v>
      </c>
    </row>
    <row r="4" spans="1:3">
      <c r="A4" t="s">
        <v>161</v>
      </c>
      <c r="B4" s="297" t="s">
        <v>160</v>
      </c>
    </row>
    <row r="5" spans="1:3">
      <c r="A5" t="s">
        <v>116</v>
      </c>
      <c r="B5" s="297" t="s">
        <v>163</v>
      </c>
    </row>
    <row r="6" spans="1:3">
      <c r="A6" t="s">
        <v>164</v>
      </c>
      <c r="B6" s="297" t="s">
        <v>165</v>
      </c>
    </row>
    <row r="7" spans="1:3">
      <c r="A7" t="s">
        <v>166</v>
      </c>
      <c r="B7" s="297" t="s">
        <v>167</v>
      </c>
    </row>
    <row r="8" spans="1:3">
      <c r="A8" t="s">
        <v>168</v>
      </c>
      <c r="B8" s="297" t="s">
        <v>169</v>
      </c>
    </row>
    <row r="9" spans="1:3">
      <c r="A9" t="s">
        <v>170</v>
      </c>
      <c r="B9" s="297" t="s">
        <v>172</v>
      </c>
    </row>
    <row r="10" spans="1:3">
      <c r="A10" t="s">
        <v>171</v>
      </c>
      <c r="B10" s="297" t="s">
        <v>173</v>
      </c>
    </row>
    <row r="11" spans="1:3">
      <c r="A11" t="s">
        <v>174</v>
      </c>
      <c r="B11" s="297" t="s">
        <v>175</v>
      </c>
    </row>
    <row r="12" spans="1:3">
      <c r="A12" t="s">
        <v>176</v>
      </c>
      <c r="B12" s="297" t="s">
        <v>175</v>
      </c>
    </row>
    <row r="13" spans="1:3">
      <c r="A13" t="s">
        <v>184</v>
      </c>
      <c r="B13" s="297" t="s">
        <v>167</v>
      </c>
    </row>
    <row r="14" spans="1:3">
      <c r="A14" t="s">
        <v>185</v>
      </c>
      <c r="B14" s="297" t="s">
        <v>186</v>
      </c>
      <c r="C14" s="65"/>
    </row>
    <row r="15" spans="1:3">
      <c r="C15" s="6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B6"/>
  <sheetViews>
    <sheetView workbookViewId="0">
      <selection activeCell="E7" sqref="E7"/>
    </sheetView>
  </sheetViews>
  <sheetFormatPr baseColWidth="10" defaultRowHeight="12.75"/>
  <sheetData>
    <row r="1" spans="1:2">
      <c r="A1">
        <v>1</v>
      </c>
      <c r="B1">
        <v>0</v>
      </c>
    </row>
    <row r="2" spans="1:2">
      <c r="A2">
        <v>2</v>
      </c>
      <c r="B2">
        <v>0</v>
      </c>
    </row>
    <row r="3" spans="1:2">
      <c r="A3">
        <v>3</v>
      </c>
      <c r="B3">
        <v>0</v>
      </c>
    </row>
    <row r="4" spans="1:2">
      <c r="A4">
        <v>4</v>
      </c>
      <c r="B4">
        <v>0</v>
      </c>
    </row>
    <row r="5" spans="1:2">
      <c r="A5">
        <v>5</v>
      </c>
      <c r="B5">
        <v>11089.1</v>
      </c>
    </row>
    <row r="6" spans="1:2">
      <c r="A6">
        <v>6</v>
      </c>
      <c r="B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O47"/>
  <sheetViews>
    <sheetView view="pageBreakPreview" topLeftCell="E1" zoomScale="80" zoomScaleNormal="100" zoomScaleSheetLayoutView="80" workbookViewId="0">
      <selection activeCell="I28" sqref="I28"/>
    </sheetView>
  </sheetViews>
  <sheetFormatPr baseColWidth="10" defaultRowHeight="12.75"/>
  <cols>
    <col min="1" max="1" width="0.5703125" customWidth="1"/>
    <col min="2" max="2" width="54.42578125" customWidth="1"/>
    <col min="3" max="14" width="20.7109375" customWidth="1"/>
    <col min="15" max="15" width="9.140625" customWidth="1"/>
    <col min="16" max="16" width="4" customWidth="1"/>
    <col min="257" max="257" width="4.28515625" customWidth="1"/>
    <col min="258" max="258" width="35.140625" customWidth="1"/>
    <col min="259" max="265" width="12.28515625" customWidth="1"/>
    <col min="266" max="270" width="13.28515625" customWidth="1"/>
    <col min="271" max="271" width="9.140625" customWidth="1"/>
    <col min="272" max="272" width="4" customWidth="1"/>
    <col min="513" max="513" width="4.28515625" customWidth="1"/>
    <col min="514" max="514" width="35.140625" customWidth="1"/>
    <col min="515" max="521" width="12.28515625" customWidth="1"/>
    <col min="522" max="526" width="13.28515625" customWidth="1"/>
    <col min="527" max="527" width="9.140625" customWidth="1"/>
    <col min="528" max="528" width="4" customWidth="1"/>
    <col min="769" max="769" width="4.28515625" customWidth="1"/>
    <col min="770" max="770" width="35.140625" customWidth="1"/>
    <col min="771" max="777" width="12.28515625" customWidth="1"/>
    <col min="778" max="782" width="13.28515625" customWidth="1"/>
    <col min="783" max="783" width="9.140625" customWidth="1"/>
    <col min="784" max="784" width="4" customWidth="1"/>
    <col min="1025" max="1025" width="4.28515625" customWidth="1"/>
    <col min="1026" max="1026" width="35.140625" customWidth="1"/>
    <col min="1027" max="1033" width="12.28515625" customWidth="1"/>
    <col min="1034" max="1038" width="13.28515625" customWidth="1"/>
    <col min="1039" max="1039" width="9.140625" customWidth="1"/>
    <col min="1040" max="1040" width="4" customWidth="1"/>
    <col min="1281" max="1281" width="4.28515625" customWidth="1"/>
    <col min="1282" max="1282" width="35.140625" customWidth="1"/>
    <col min="1283" max="1289" width="12.28515625" customWidth="1"/>
    <col min="1290" max="1294" width="13.28515625" customWidth="1"/>
    <col min="1295" max="1295" width="9.140625" customWidth="1"/>
    <col min="1296" max="1296" width="4" customWidth="1"/>
    <col min="1537" max="1537" width="4.28515625" customWidth="1"/>
    <col min="1538" max="1538" width="35.140625" customWidth="1"/>
    <col min="1539" max="1545" width="12.28515625" customWidth="1"/>
    <col min="1546" max="1550" width="13.28515625" customWidth="1"/>
    <col min="1551" max="1551" width="9.140625" customWidth="1"/>
    <col min="1552" max="1552" width="4" customWidth="1"/>
    <col min="1793" max="1793" width="4.28515625" customWidth="1"/>
    <col min="1794" max="1794" width="35.140625" customWidth="1"/>
    <col min="1795" max="1801" width="12.28515625" customWidth="1"/>
    <col min="1802" max="1806" width="13.28515625" customWidth="1"/>
    <col min="1807" max="1807" width="9.140625" customWidth="1"/>
    <col min="1808" max="1808" width="4" customWidth="1"/>
    <col min="2049" max="2049" width="4.28515625" customWidth="1"/>
    <col min="2050" max="2050" width="35.140625" customWidth="1"/>
    <col min="2051" max="2057" width="12.28515625" customWidth="1"/>
    <col min="2058" max="2062" width="13.28515625" customWidth="1"/>
    <col min="2063" max="2063" width="9.140625" customWidth="1"/>
    <col min="2064" max="2064" width="4" customWidth="1"/>
    <col min="2305" max="2305" width="4.28515625" customWidth="1"/>
    <col min="2306" max="2306" width="35.140625" customWidth="1"/>
    <col min="2307" max="2313" width="12.28515625" customWidth="1"/>
    <col min="2314" max="2318" width="13.28515625" customWidth="1"/>
    <col min="2319" max="2319" width="9.140625" customWidth="1"/>
    <col min="2320" max="2320" width="4" customWidth="1"/>
    <col min="2561" max="2561" width="4.28515625" customWidth="1"/>
    <col min="2562" max="2562" width="35.140625" customWidth="1"/>
    <col min="2563" max="2569" width="12.28515625" customWidth="1"/>
    <col min="2570" max="2574" width="13.28515625" customWidth="1"/>
    <col min="2575" max="2575" width="9.140625" customWidth="1"/>
    <col min="2576" max="2576" width="4" customWidth="1"/>
    <col min="2817" max="2817" width="4.28515625" customWidth="1"/>
    <col min="2818" max="2818" width="35.140625" customWidth="1"/>
    <col min="2819" max="2825" width="12.28515625" customWidth="1"/>
    <col min="2826" max="2830" width="13.28515625" customWidth="1"/>
    <col min="2831" max="2831" width="9.140625" customWidth="1"/>
    <col min="2832" max="2832" width="4" customWidth="1"/>
    <col min="3073" max="3073" width="4.28515625" customWidth="1"/>
    <col min="3074" max="3074" width="35.140625" customWidth="1"/>
    <col min="3075" max="3081" width="12.28515625" customWidth="1"/>
    <col min="3082" max="3086" width="13.28515625" customWidth="1"/>
    <col min="3087" max="3087" width="9.140625" customWidth="1"/>
    <col min="3088" max="3088" width="4" customWidth="1"/>
    <col min="3329" max="3329" width="4.28515625" customWidth="1"/>
    <col min="3330" max="3330" width="35.140625" customWidth="1"/>
    <col min="3331" max="3337" width="12.28515625" customWidth="1"/>
    <col min="3338" max="3342" width="13.28515625" customWidth="1"/>
    <col min="3343" max="3343" width="9.140625" customWidth="1"/>
    <col min="3344" max="3344" width="4" customWidth="1"/>
    <col min="3585" max="3585" width="4.28515625" customWidth="1"/>
    <col min="3586" max="3586" width="35.140625" customWidth="1"/>
    <col min="3587" max="3593" width="12.28515625" customWidth="1"/>
    <col min="3594" max="3598" width="13.28515625" customWidth="1"/>
    <col min="3599" max="3599" width="9.140625" customWidth="1"/>
    <col min="3600" max="3600" width="4" customWidth="1"/>
    <col min="3841" max="3841" width="4.28515625" customWidth="1"/>
    <col min="3842" max="3842" width="35.140625" customWidth="1"/>
    <col min="3843" max="3849" width="12.28515625" customWidth="1"/>
    <col min="3850" max="3854" width="13.28515625" customWidth="1"/>
    <col min="3855" max="3855" width="9.140625" customWidth="1"/>
    <col min="3856" max="3856" width="4" customWidth="1"/>
    <col min="4097" max="4097" width="4.28515625" customWidth="1"/>
    <col min="4098" max="4098" width="35.140625" customWidth="1"/>
    <col min="4099" max="4105" width="12.28515625" customWidth="1"/>
    <col min="4106" max="4110" width="13.28515625" customWidth="1"/>
    <col min="4111" max="4111" width="9.140625" customWidth="1"/>
    <col min="4112" max="4112" width="4" customWidth="1"/>
    <col min="4353" max="4353" width="4.28515625" customWidth="1"/>
    <col min="4354" max="4354" width="35.140625" customWidth="1"/>
    <col min="4355" max="4361" width="12.28515625" customWidth="1"/>
    <col min="4362" max="4366" width="13.28515625" customWidth="1"/>
    <col min="4367" max="4367" width="9.140625" customWidth="1"/>
    <col min="4368" max="4368" width="4" customWidth="1"/>
    <col min="4609" max="4609" width="4.28515625" customWidth="1"/>
    <col min="4610" max="4610" width="35.140625" customWidth="1"/>
    <col min="4611" max="4617" width="12.28515625" customWidth="1"/>
    <col min="4618" max="4622" width="13.28515625" customWidth="1"/>
    <col min="4623" max="4623" width="9.140625" customWidth="1"/>
    <col min="4624" max="4624" width="4" customWidth="1"/>
    <col min="4865" max="4865" width="4.28515625" customWidth="1"/>
    <col min="4866" max="4866" width="35.140625" customWidth="1"/>
    <col min="4867" max="4873" width="12.28515625" customWidth="1"/>
    <col min="4874" max="4878" width="13.28515625" customWidth="1"/>
    <col min="4879" max="4879" width="9.140625" customWidth="1"/>
    <col min="4880" max="4880" width="4" customWidth="1"/>
    <col min="5121" max="5121" width="4.28515625" customWidth="1"/>
    <col min="5122" max="5122" width="35.140625" customWidth="1"/>
    <col min="5123" max="5129" width="12.28515625" customWidth="1"/>
    <col min="5130" max="5134" width="13.28515625" customWidth="1"/>
    <col min="5135" max="5135" width="9.140625" customWidth="1"/>
    <col min="5136" max="5136" width="4" customWidth="1"/>
    <col min="5377" max="5377" width="4.28515625" customWidth="1"/>
    <col min="5378" max="5378" width="35.140625" customWidth="1"/>
    <col min="5379" max="5385" width="12.28515625" customWidth="1"/>
    <col min="5386" max="5390" width="13.28515625" customWidth="1"/>
    <col min="5391" max="5391" width="9.140625" customWidth="1"/>
    <col min="5392" max="5392" width="4" customWidth="1"/>
    <col min="5633" max="5633" width="4.28515625" customWidth="1"/>
    <col min="5634" max="5634" width="35.140625" customWidth="1"/>
    <col min="5635" max="5641" width="12.28515625" customWidth="1"/>
    <col min="5642" max="5646" width="13.28515625" customWidth="1"/>
    <col min="5647" max="5647" width="9.140625" customWidth="1"/>
    <col min="5648" max="5648" width="4" customWidth="1"/>
    <col min="5889" max="5889" width="4.28515625" customWidth="1"/>
    <col min="5890" max="5890" width="35.140625" customWidth="1"/>
    <col min="5891" max="5897" width="12.28515625" customWidth="1"/>
    <col min="5898" max="5902" width="13.28515625" customWidth="1"/>
    <col min="5903" max="5903" width="9.140625" customWidth="1"/>
    <col min="5904" max="5904" width="4" customWidth="1"/>
    <col min="6145" max="6145" width="4.28515625" customWidth="1"/>
    <col min="6146" max="6146" width="35.140625" customWidth="1"/>
    <col min="6147" max="6153" width="12.28515625" customWidth="1"/>
    <col min="6154" max="6158" width="13.28515625" customWidth="1"/>
    <col min="6159" max="6159" width="9.140625" customWidth="1"/>
    <col min="6160" max="6160" width="4" customWidth="1"/>
    <col min="6401" max="6401" width="4.28515625" customWidth="1"/>
    <col min="6402" max="6402" width="35.140625" customWidth="1"/>
    <col min="6403" max="6409" width="12.28515625" customWidth="1"/>
    <col min="6410" max="6414" width="13.28515625" customWidth="1"/>
    <col min="6415" max="6415" width="9.140625" customWidth="1"/>
    <col min="6416" max="6416" width="4" customWidth="1"/>
    <col min="6657" max="6657" width="4.28515625" customWidth="1"/>
    <col min="6658" max="6658" width="35.140625" customWidth="1"/>
    <col min="6659" max="6665" width="12.28515625" customWidth="1"/>
    <col min="6666" max="6670" width="13.28515625" customWidth="1"/>
    <col min="6671" max="6671" width="9.140625" customWidth="1"/>
    <col min="6672" max="6672" width="4" customWidth="1"/>
    <col min="6913" max="6913" width="4.28515625" customWidth="1"/>
    <col min="6914" max="6914" width="35.140625" customWidth="1"/>
    <col min="6915" max="6921" width="12.28515625" customWidth="1"/>
    <col min="6922" max="6926" width="13.28515625" customWidth="1"/>
    <col min="6927" max="6927" width="9.140625" customWidth="1"/>
    <col min="6928" max="6928" width="4" customWidth="1"/>
    <col min="7169" max="7169" width="4.28515625" customWidth="1"/>
    <col min="7170" max="7170" width="35.140625" customWidth="1"/>
    <col min="7171" max="7177" width="12.28515625" customWidth="1"/>
    <col min="7178" max="7182" width="13.28515625" customWidth="1"/>
    <col min="7183" max="7183" width="9.140625" customWidth="1"/>
    <col min="7184" max="7184" width="4" customWidth="1"/>
    <col min="7425" max="7425" width="4.28515625" customWidth="1"/>
    <col min="7426" max="7426" width="35.140625" customWidth="1"/>
    <col min="7427" max="7433" width="12.28515625" customWidth="1"/>
    <col min="7434" max="7438" width="13.28515625" customWidth="1"/>
    <col min="7439" max="7439" width="9.140625" customWidth="1"/>
    <col min="7440" max="7440" width="4" customWidth="1"/>
    <col min="7681" max="7681" width="4.28515625" customWidth="1"/>
    <col min="7682" max="7682" width="35.140625" customWidth="1"/>
    <col min="7683" max="7689" width="12.28515625" customWidth="1"/>
    <col min="7690" max="7694" width="13.28515625" customWidth="1"/>
    <col min="7695" max="7695" width="9.140625" customWidth="1"/>
    <col min="7696" max="7696" width="4" customWidth="1"/>
    <col min="7937" max="7937" width="4.28515625" customWidth="1"/>
    <col min="7938" max="7938" width="35.140625" customWidth="1"/>
    <col min="7939" max="7945" width="12.28515625" customWidth="1"/>
    <col min="7946" max="7950" width="13.28515625" customWidth="1"/>
    <col min="7951" max="7951" width="9.140625" customWidth="1"/>
    <col min="7952" max="7952" width="4" customWidth="1"/>
    <col min="8193" max="8193" width="4.28515625" customWidth="1"/>
    <col min="8194" max="8194" width="35.140625" customWidth="1"/>
    <col min="8195" max="8201" width="12.28515625" customWidth="1"/>
    <col min="8202" max="8206" width="13.28515625" customWidth="1"/>
    <col min="8207" max="8207" width="9.140625" customWidth="1"/>
    <col min="8208" max="8208" width="4" customWidth="1"/>
    <col min="8449" max="8449" width="4.28515625" customWidth="1"/>
    <col min="8450" max="8450" width="35.140625" customWidth="1"/>
    <col min="8451" max="8457" width="12.28515625" customWidth="1"/>
    <col min="8458" max="8462" width="13.28515625" customWidth="1"/>
    <col min="8463" max="8463" width="9.140625" customWidth="1"/>
    <col min="8464" max="8464" width="4" customWidth="1"/>
    <col min="8705" max="8705" width="4.28515625" customWidth="1"/>
    <col min="8706" max="8706" width="35.140625" customWidth="1"/>
    <col min="8707" max="8713" width="12.28515625" customWidth="1"/>
    <col min="8714" max="8718" width="13.28515625" customWidth="1"/>
    <col min="8719" max="8719" width="9.140625" customWidth="1"/>
    <col min="8720" max="8720" width="4" customWidth="1"/>
    <col min="8961" max="8961" width="4.28515625" customWidth="1"/>
    <col min="8962" max="8962" width="35.140625" customWidth="1"/>
    <col min="8963" max="8969" width="12.28515625" customWidth="1"/>
    <col min="8970" max="8974" width="13.28515625" customWidth="1"/>
    <col min="8975" max="8975" width="9.140625" customWidth="1"/>
    <col min="8976" max="8976" width="4" customWidth="1"/>
    <col min="9217" max="9217" width="4.28515625" customWidth="1"/>
    <col min="9218" max="9218" width="35.140625" customWidth="1"/>
    <col min="9219" max="9225" width="12.28515625" customWidth="1"/>
    <col min="9226" max="9230" width="13.28515625" customWidth="1"/>
    <col min="9231" max="9231" width="9.140625" customWidth="1"/>
    <col min="9232" max="9232" width="4" customWidth="1"/>
    <col min="9473" max="9473" width="4.28515625" customWidth="1"/>
    <col min="9474" max="9474" width="35.140625" customWidth="1"/>
    <col min="9475" max="9481" width="12.28515625" customWidth="1"/>
    <col min="9482" max="9486" width="13.28515625" customWidth="1"/>
    <col min="9487" max="9487" width="9.140625" customWidth="1"/>
    <col min="9488" max="9488" width="4" customWidth="1"/>
    <col min="9729" max="9729" width="4.28515625" customWidth="1"/>
    <col min="9730" max="9730" width="35.140625" customWidth="1"/>
    <col min="9731" max="9737" width="12.28515625" customWidth="1"/>
    <col min="9738" max="9742" width="13.28515625" customWidth="1"/>
    <col min="9743" max="9743" width="9.140625" customWidth="1"/>
    <col min="9744" max="9744" width="4" customWidth="1"/>
    <col min="9985" max="9985" width="4.28515625" customWidth="1"/>
    <col min="9986" max="9986" width="35.140625" customWidth="1"/>
    <col min="9987" max="9993" width="12.28515625" customWidth="1"/>
    <col min="9994" max="9998" width="13.28515625" customWidth="1"/>
    <col min="9999" max="9999" width="9.140625" customWidth="1"/>
    <col min="10000" max="10000" width="4" customWidth="1"/>
    <col min="10241" max="10241" width="4.28515625" customWidth="1"/>
    <col min="10242" max="10242" width="35.140625" customWidth="1"/>
    <col min="10243" max="10249" width="12.28515625" customWidth="1"/>
    <col min="10250" max="10254" width="13.28515625" customWidth="1"/>
    <col min="10255" max="10255" width="9.140625" customWidth="1"/>
    <col min="10256" max="10256" width="4" customWidth="1"/>
    <col min="10497" max="10497" width="4.28515625" customWidth="1"/>
    <col min="10498" max="10498" width="35.140625" customWidth="1"/>
    <col min="10499" max="10505" width="12.28515625" customWidth="1"/>
    <col min="10506" max="10510" width="13.28515625" customWidth="1"/>
    <col min="10511" max="10511" width="9.140625" customWidth="1"/>
    <col min="10512" max="10512" width="4" customWidth="1"/>
    <col min="10753" max="10753" width="4.28515625" customWidth="1"/>
    <col min="10754" max="10754" width="35.140625" customWidth="1"/>
    <col min="10755" max="10761" width="12.28515625" customWidth="1"/>
    <col min="10762" max="10766" width="13.28515625" customWidth="1"/>
    <col min="10767" max="10767" width="9.140625" customWidth="1"/>
    <col min="10768" max="10768" width="4" customWidth="1"/>
    <col min="11009" max="11009" width="4.28515625" customWidth="1"/>
    <col min="11010" max="11010" width="35.140625" customWidth="1"/>
    <col min="11011" max="11017" width="12.28515625" customWidth="1"/>
    <col min="11018" max="11022" width="13.28515625" customWidth="1"/>
    <col min="11023" max="11023" width="9.140625" customWidth="1"/>
    <col min="11024" max="11024" width="4" customWidth="1"/>
    <col min="11265" max="11265" width="4.28515625" customWidth="1"/>
    <col min="11266" max="11266" width="35.140625" customWidth="1"/>
    <col min="11267" max="11273" width="12.28515625" customWidth="1"/>
    <col min="11274" max="11278" width="13.28515625" customWidth="1"/>
    <col min="11279" max="11279" width="9.140625" customWidth="1"/>
    <col min="11280" max="11280" width="4" customWidth="1"/>
    <col min="11521" max="11521" width="4.28515625" customWidth="1"/>
    <col min="11522" max="11522" width="35.140625" customWidth="1"/>
    <col min="11523" max="11529" width="12.28515625" customWidth="1"/>
    <col min="11530" max="11534" width="13.28515625" customWidth="1"/>
    <col min="11535" max="11535" width="9.140625" customWidth="1"/>
    <col min="11536" max="11536" width="4" customWidth="1"/>
    <col min="11777" max="11777" width="4.28515625" customWidth="1"/>
    <col min="11778" max="11778" width="35.140625" customWidth="1"/>
    <col min="11779" max="11785" width="12.28515625" customWidth="1"/>
    <col min="11786" max="11790" width="13.28515625" customWidth="1"/>
    <col min="11791" max="11791" width="9.140625" customWidth="1"/>
    <col min="11792" max="11792" width="4" customWidth="1"/>
    <col min="12033" max="12033" width="4.28515625" customWidth="1"/>
    <col min="12034" max="12034" width="35.140625" customWidth="1"/>
    <col min="12035" max="12041" width="12.28515625" customWidth="1"/>
    <col min="12042" max="12046" width="13.28515625" customWidth="1"/>
    <col min="12047" max="12047" width="9.140625" customWidth="1"/>
    <col min="12048" max="12048" width="4" customWidth="1"/>
    <col min="12289" max="12289" width="4.28515625" customWidth="1"/>
    <col min="12290" max="12290" width="35.140625" customWidth="1"/>
    <col min="12291" max="12297" width="12.28515625" customWidth="1"/>
    <col min="12298" max="12302" width="13.28515625" customWidth="1"/>
    <col min="12303" max="12303" width="9.140625" customWidth="1"/>
    <col min="12304" max="12304" width="4" customWidth="1"/>
    <col min="12545" max="12545" width="4.28515625" customWidth="1"/>
    <col min="12546" max="12546" width="35.140625" customWidth="1"/>
    <col min="12547" max="12553" width="12.28515625" customWidth="1"/>
    <col min="12554" max="12558" width="13.28515625" customWidth="1"/>
    <col min="12559" max="12559" width="9.140625" customWidth="1"/>
    <col min="12560" max="12560" width="4" customWidth="1"/>
    <col min="12801" max="12801" width="4.28515625" customWidth="1"/>
    <col min="12802" max="12802" width="35.140625" customWidth="1"/>
    <col min="12803" max="12809" width="12.28515625" customWidth="1"/>
    <col min="12810" max="12814" width="13.28515625" customWidth="1"/>
    <col min="12815" max="12815" width="9.140625" customWidth="1"/>
    <col min="12816" max="12816" width="4" customWidth="1"/>
    <col min="13057" max="13057" width="4.28515625" customWidth="1"/>
    <col min="13058" max="13058" width="35.140625" customWidth="1"/>
    <col min="13059" max="13065" width="12.28515625" customWidth="1"/>
    <col min="13066" max="13070" width="13.28515625" customWidth="1"/>
    <col min="13071" max="13071" width="9.140625" customWidth="1"/>
    <col min="13072" max="13072" width="4" customWidth="1"/>
    <col min="13313" max="13313" width="4.28515625" customWidth="1"/>
    <col min="13314" max="13314" width="35.140625" customWidth="1"/>
    <col min="13315" max="13321" width="12.28515625" customWidth="1"/>
    <col min="13322" max="13326" width="13.28515625" customWidth="1"/>
    <col min="13327" max="13327" width="9.140625" customWidth="1"/>
    <col min="13328" max="13328" width="4" customWidth="1"/>
    <col min="13569" max="13569" width="4.28515625" customWidth="1"/>
    <col min="13570" max="13570" width="35.140625" customWidth="1"/>
    <col min="13571" max="13577" width="12.28515625" customWidth="1"/>
    <col min="13578" max="13582" width="13.28515625" customWidth="1"/>
    <col min="13583" max="13583" width="9.140625" customWidth="1"/>
    <col min="13584" max="13584" width="4" customWidth="1"/>
    <col min="13825" max="13825" width="4.28515625" customWidth="1"/>
    <col min="13826" max="13826" width="35.140625" customWidth="1"/>
    <col min="13827" max="13833" width="12.28515625" customWidth="1"/>
    <col min="13834" max="13838" width="13.28515625" customWidth="1"/>
    <col min="13839" max="13839" width="9.140625" customWidth="1"/>
    <col min="13840" max="13840" width="4" customWidth="1"/>
    <col min="14081" max="14081" width="4.28515625" customWidth="1"/>
    <col min="14082" max="14082" width="35.140625" customWidth="1"/>
    <col min="14083" max="14089" width="12.28515625" customWidth="1"/>
    <col min="14090" max="14094" width="13.28515625" customWidth="1"/>
    <col min="14095" max="14095" width="9.140625" customWidth="1"/>
    <col min="14096" max="14096" width="4" customWidth="1"/>
    <col min="14337" max="14337" width="4.28515625" customWidth="1"/>
    <col min="14338" max="14338" width="35.140625" customWidth="1"/>
    <col min="14339" max="14345" width="12.28515625" customWidth="1"/>
    <col min="14346" max="14350" width="13.28515625" customWidth="1"/>
    <col min="14351" max="14351" width="9.140625" customWidth="1"/>
    <col min="14352" max="14352" width="4" customWidth="1"/>
    <col min="14593" max="14593" width="4.28515625" customWidth="1"/>
    <col min="14594" max="14594" width="35.140625" customWidth="1"/>
    <col min="14595" max="14601" width="12.28515625" customWidth="1"/>
    <col min="14602" max="14606" width="13.28515625" customWidth="1"/>
    <col min="14607" max="14607" width="9.140625" customWidth="1"/>
    <col min="14608" max="14608" width="4" customWidth="1"/>
    <col min="14849" max="14849" width="4.28515625" customWidth="1"/>
    <col min="14850" max="14850" width="35.140625" customWidth="1"/>
    <col min="14851" max="14857" width="12.28515625" customWidth="1"/>
    <col min="14858" max="14862" width="13.28515625" customWidth="1"/>
    <col min="14863" max="14863" width="9.140625" customWidth="1"/>
    <col min="14864" max="14864" width="4" customWidth="1"/>
    <col min="15105" max="15105" width="4.28515625" customWidth="1"/>
    <col min="15106" max="15106" width="35.140625" customWidth="1"/>
    <col min="15107" max="15113" width="12.28515625" customWidth="1"/>
    <col min="15114" max="15118" width="13.28515625" customWidth="1"/>
    <col min="15119" max="15119" width="9.140625" customWidth="1"/>
    <col min="15120" max="15120" width="4" customWidth="1"/>
    <col min="15361" max="15361" width="4.28515625" customWidth="1"/>
    <col min="15362" max="15362" width="35.140625" customWidth="1"/>
    <col min="15363" max="15369" width="12.28515625" customWidth="1"/>
    <col min="15370" max="15374" width="13.28515625" customWidth="1"/>
    <col min="15375" max="15375" width="9.140625" customWidth="1"/>
    <col min="15376" max="15376" width="4" customWidth="1"/>
    <col min="15617" max="15617" width="4.28515625" customWidth="1"/>
    <col min="15618" max="15618" width="35.140625" customWidth="1"/>
    <col min="15619" max="15625" width="12.28515625" customWidth="1"/>
    <col min="15626" max="15630" width="13.28515625" customWidth="1"/>
    <col min="15631" max="15631" width="9.140625" customWidth="1"/>
    <col min="15632" max="15632" width="4" customWidth="1"/>
    <col min="15873" max="15873" width="4.28515625" customWidth="1"/>
    <col min="15874" max="15874" width="35.140625" customWidth="1"/>
    <col min="15875" max="15881" width="12.28515625" customWidth="1"/>
    <col min="15882" max="15886" width="13.28515625" customWidth="1"/>
    <col min="15887" max="15887" width="9.140625" customWidth="1"/>
    <col min="15888" max="15888" width="4" customWidth="1"/>
    <col min="16129" max="16129" width="4.28515625" customWidth="1"/>
    <col min="16130" max="16130" width="35.140625" customWidth="1"/>
    <col min="16131" max="16137" width="12.28515625" customWidth="1"/>
    <col min="16138" max="16142" width="13.28515625" customWidth="1"/>
    <col min="16143" max="16143" width="9.140625" customWidth="1"/>
    <col min="16144" max="16144" width="4" customWidth="1"/>
  </cols>
  <sheetData>
    <row r="1" spans="2:15">
      <c r="B1" s="347"/>
      <c r="C1" s="338" t="s">
        <v>119</v>
      </c>
      <c r="D1" s="339"/>
      <c r="E1" s="339"/>
      <c r="F1" s="339"/>
      <c r="G1" s="339"/>
      <c r="H1" s="339"/>
      <c r="I1" s="339"/>
      <c r="J1" s="339"/>
      <c r="K1" s="339"/>
      <c r="L1" s="340"/>
    </row>
    <row r="2" spans="2:15">
      <c r="B2" s="348"/>
      <c r="C2" s="341"/>
      <c r="D2" s="342"/>
      <c r="E2" s="342"/>
      <c r="F2" s="342"/>
      <c r="G2" s="342"/>
      <c r="H2" s="342"/>
      <c r="I2" s="342"/>
      <c r="J2" s="342"/>
      <c r="K2" s="342"/>
      <c r="L2" s="343"/>
    </row>
    <row r="3" spans="2:15">
      <c r="B3" s="348"/>
      <c r="C3" s="341"/>
      <c r="D3" s="342"/>
      <c r="E3" s="342"/>
      <c r="F3" s="342"/>
      <c r="G3" s="342"/>
      <c r="H3" s="342"/>
      <c r="I3" s="342"/>
      <c r="J3" s="342"/>
      <c r="K3" s="342"/>
      <c r="L3" s="343"/>
    </row>
    <row r="4" spans="2:15" ht="13.5" thickBot="1">
      <c r="B4" s="349"/>
      <c r="C4" s="344"/>
      <c r="D4" s="345"/>
      <c r="E4" s="345"/>
      <c r="F4" s="345"/>
      <c r="G4" s="345"/>
      <c r="H4" s="345"/>
      <c r="I4" s="345"/>
      <c r="J4" s="345"/>
      <c r="K4" s="345"/>
      <c r="L4" s="346"/>
    </row>
    <row r="5" spans="2:15" ht="24" customHeight="1">
      <c r="B5" s="267" t="s">
        <v>0</v>
      </c>
      <c r="C5" s="462"/>
      <c r="D5" s="462"/>
      <c r="E5" s="462"/>
      <c r="F5" s="380" t="s">
        <v>1</v>
      </c>
      <c r="G5" s="380"/>
      <c r="H5" s="380"/>
      <c r="I5" s="451"/>
      <c r="J5" s="452"/>
      <c r="L5" s="40" t="s">
        <v>112</v>
      </c>
      <c r="M5" s="499"/>
      <c r="N5" s="499"/>
      <c r="O5" s="499"/>
    </row>
    <row r="6" spans="2:15" s="44" customFormat="1">
      <c r="B6" s="101"/>
    </row>
    <row r="7" spans="2:15" s="44" customFormat="1" ht="13.5" thickBot="1">
      <c r="O7" s="38"/>
    </row>
    <row r="8" spans="2:15" s="44" customFormat="1" ht="24" customHeight="1" thickBot="1">
      <c r="B8" s="188" t="s">
        <v>66</v>
      </c>
      <c r="C8" s="186" t="s">
        <v>13</v>
      </c>
      <c r="D8" s="186" t="s">
        <v>14</v>
      </c>
      <c r="E8" s="186" t="s">
        <v>15</v>
      </c>
      <c r="F8" s="186" t="s">
        <v>16</v>
      </c>
      <c r="G8" s="186" t="s">
        <v>17</v>
      </c>
      <c r="H8" s="186" t="s">
        <v>18</v>
      </c>
      <c r="I8" s="186" t="s">
        <v>19</v>
      </c>
      <c r="J8" s="186" t="s">
        <v>20</v>
      </c>
      <c r="K8" s="186" t="s">
        <v>21</v>
      </c>
      <c r="L8" s="186" t="s">
        <v>22</v>
      </c>
      <c r="M8" s="186" t="s">
        <v>23</v>
      </c>
      <c r="N8" s="186" t="s">
        <v>24</v>
      </c>
      <c r="O8" s="270" t="s">
        <v>4</v>
      </c>
    </row>
    <row r="9" spans="2:15" s="268" customFormat="1" ht="17.25" customHeight="1">
      <c r="B9" s="190" t="s">
        <v>114</v>
      </c>
      <c r="C9" s="124"/>
      <c r="D9" s="124"/>
      <c r="E9" s="124"/>
      <c r="F9" s="124"/>
      <c r="G9" s="124"/>
      <c r="H9" s="84"/>
      <c r="I9" s="124">
        <v>139</v>
      </c>
      <c r="J9" s="84"/>
      <c r="K9" s="84"/>
      <c r="L9" s="84"/>
      <c r="M9" s="84"/>
      <c r="N9" s="84"/>
      <c r="O9" s="84">
        <f>SUM(C9:N9)</f>
        <v>139</v>
      </c>
    </row>
    <row r="10" spans="2:15" s="268" customFormat="1" ht="18" customHeight="1">
      <c r="B10" s="191" t="s">
        <v>113</v>
      </c>
      <c r="C10" s="125"/>
      <c r="D10" s="125"/>
      <c r="E10" s="125"/>
      <c r="F10" s="125"/>
      <c r="G10" s="125"/>
      <c r="H10" s="85"/>
      <c r="I10" s="125">
        <v>118</v>
      </c>
      <c r="J10" s="85"/>
      <c r="K10" s="85"/>
      <c r="L10" s="85"/>
      <c r="M10" s="85"/>
      <c r="N10" s="85"/>
      <c r="O10" s="85">
        <f t="shared" ref="O10" si="0">SUM(C10:N10)</f>
        <v>118</v>
      </c>
    </row>
    <row r="11" spans="2:15" s="268" customFormat="1" ht="15" customHeight="1" thickBot="1">
      <c r="B11" s="189" t="s">
        <v>103</v>
      </c>
      <c r="C11" s="187">
        <f>C9-C10</f>
        <v>0</v>
      </c>
      <c r="D11" s="187">
        <f t="shared" ref="D11:N11" si="1">D9-D10</f>
        <v>0</v>
      </c>
      <c r="E11" s="187">
        <f t="shared" si="1"/>
        <v>0</v>
      </c>
      <c r="F11" s="187">
        <f t="shared" si="1"/>
        <v>0</v>
      </c>
      <c r="G11" s="187">
        <f t="shared" si="1"/>
        <v>0</v>
      </c>
      <c r="H11" s="187">
        <f t="shared" si="1"/>
        <v>0</v>
      </c>
      <c r="I11" s="187">
        <f t="shared" si="1"/>
        <v>21</v>
      </c>
      <c r="J11" s="187">
        <f t="shared" si="1"/>
        <v>0</v>
      </c>
      <c r="K11" s="187">
        <f t="shared" si="1"/>
        <v>0</v>
      </c>
      <c r="L11" s="187">
        <f t="shared" si="1"/>
        <v>0</v>
      </c>
      <c r="M11" s="187">
        <f t="shared" si="1"/>
        <v>0</v>
      </c>
      <c r="N11" s="187">
        <f t="shared" si="1"/>
        <v>0</v>
      </c>
      <c r="O11" s="187">
        <f>+SUM(O9:O10)</f>
        <v>257</v>
      </c>
    </row>
    <row r="12" spans="2:15" s="268" customFormat="1" ht="18" customHeight="1">
      <c r="B12" s="269" t="s">
        <v>115</v>
      </c>
      <c r="C12" s="126" t="e">
        <f>(C10*100)/C9</f>
        <v>#DIV/0!</v>
      </c>
      <c r="D12" s="126" t="e">
        <f t="shared" ref="D12:N12" si="2">(D10*100)/D9</f>
        <v>#DIV/0!</v>
      </c>
      <c r="E12" s="126" t="e">
        <f t="shared" si="2"/>
        <v>#DIV/0!</v>
      </c>
      <c r="F12" s="126" t="e">
        <f t="shared" si="2"/>
        <v>#DIV/0!</v>
      </c>
      <c r="G12" s="126" t="e">
        <f t="shared" si="2"/>
        <v>#DIV/0!</v>
      </c>
      <c r="H12" s="126" t="e">
        <f t="shared" si="2"/>
        <v>#DIV/0!</v>
      </c>
      <c r="I12" s="126">
        <f t="shared" si="2"/>
        <v>84.892086330935257</v>
      </c>
      <c r="J12" s="126" t="e">
        <f t="shared" si="2"/>
        <v>#DIV/0!</v>
      </c>
      <c r="K12" s="126" t="e">
        <f t="shared" si="2"/>
        <v>#DIV/0!</v>
      </c>
      <c r="L12" s="126" t="e">
        <f t="shared" si="2"/>
        <v>#DIV/0!</v>
      </c>
      <c r="M12" s="126" t="e">
        <f t="shared" si="2"/>
        <v>#DIV/0!</v>
      </c>
      <c r="N12" s="126" t="e">
        <f t="shared" si="2"/>
        <v>#DIV/0!</v>
      </c>
      <c r="O12" s="87" t="e">
        <f t="shared" ref="O12" si="3">SUM(C12:N12)</f>
        <v>#DIV/0!</v>
      </c>
    </row>
    <row r="13" spans="2:15" s="268" customFormat="1" ht="18" customHeight="1">
      <c r="B13" s="192" t="s">
        <v>128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85">
        <f>SUM(C13:N13)</f>
        <v>0</v>
      </c>
    </row>
    <row r="14" spans="2:15" s="268" customFormat="1" ht="18" customHeight="1">
      <c r="B14" s="192" t="s">
        <v>129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85">
        <v>0</v>
      </c>
    </row>
    <row r="15" spans="2:15" s="268" customFormat="1" ht="19.5" customHeight="1">
      <c r="B15" s="191" t="s">
        <v>130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85">
        <f>SUM(C15:N15)</f>
        <v>0</v>
      </c>
    </row>
    <row r="16" spans="2:15" s="268" customFormat="1" ht="18" customHeight="1">
      <c r="B16" s="192" t="s">
        <v>131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85">
        <f>SUM(C16:N16)</f>
        <v>0</v>
      </c>
    </row>
    <row r="17" spans="2:15" s="268" customFormat="1" ht="16.5" customHeight="1">
      <c r="B17" s="192" t="s">
        <v>132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85">
        <f>SUM(C17:N17)</f>
        <v>0</v>
      </c>
    </row>
    <row r="18" spans="2:15" s="268" customFormat="1" ht="18" customHeight="1">
      <c r="B18" s="192" t="s">
        <v>133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85">
        <f>SUM(C18:N18)</f>
        <v>0</v>
      </c>
    </row>
    <row r="19" spans="2:15" s="268" customFormat="1" ht="18" customHeight="1">
      <c r="B19" s="192" t="s">
        <v>135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85"/>
    </row>
    <row r="20" spans="2:15" s="268" customFormat="1" ht="33" customHeight="1">
      <c r="B20" s="192" t="s">
        <v>136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85">
        <f t="shared" ref="O20:O24" si="4">SUM(C20:N20)</f>
        <v>0</v>
      </c>
    </row>
    <row r="21" spans="2:15" s="268" customFormat="1" ht="15" customHeight="1" thickBot="1">
      <c r="B21" s="189" t="s">
        <v>134</v>
      </c>
      <c r="C21" s="187">
        <f>SUM(C13:C20)</f>
        <v>0</v>
      </c>
      <c r="D21" s="187">
        <f t="shared" ref="D21:N21" si="5">SUM(D13:D20)</f>
        <v>0</v>
      </c>
      <c r="E21" s="187">
        <f t="shared" si="5"/>
        <v>0</v>
      </c>
      <c r="F21" s="187">
        <f t="shared" si="5"/>
        <v>0</v>
      </c>
      <c r="G21" s="187">
        <f t="shared" si="5"/>
        <v>0</v>
      </c>
      <c r="H21" s="187">
        <f t="shared" si="5"/>
        <v>0</v>
      </c>
      <c r="I21" s="187">
        <f t="shared" si="5"/>
        <v>0</v>
      </c>
      <c r="J21" s="187">
        <f t="shared" si="5"/>
        <v>0</v>
      </c>
      <c r="K21" s="187">
        <f t="shared" si="5"/>
        <v>0</v>
      </c>
      <c r="L21" s="187">
        <f t="shared" si="5"/>
        <v>0</v>
      </c>
      <c r="M21" s="187">
        <f t="shared" si="5"/>
        <v>0</v>
      </c>
      <c r="N21" s="187">
        <f t="shared" si="5"/>
        <v>0</v>
      </c>
      <c r="O21" s="187">
        <f t="shared" si="4"/>
        <v>0</v>
      </c>
    </row>
    <row r="22" spans="2:15" s="268" customFormat="1" ht="18" customHeight="1" thickBot="1">
      <c r="B22" s="88"/>
      <c r="C22" s="127">
        <f>C20</f>
        <v>0</v>
      </c>
      <c r="D22" s="127">
        <f t="shared" ref="D22:N22" si="6">D20</f>
        <v>0</v>
      </c>
      <c r="E22" s="127">
        <f t="shared" si="6"/>
        <v>0</v>
      </c>
      <c r="F22" s="127">
        <f t="shared" si="6"/>
        <v>0</v>
      </c>
      <c r="G22" s="127">
        <f t="shared" si="6"/>
        <v>0</v>
      </c>
      <c r="H22" s="127">
        <f t="shared" si="6"/>
        <v>0</v>
      </c>
      <c r="I22" s="127">
        <f t="shared" si="6"/>
        <v>0</v>
      </c>
      <c r="J22" s="127">
        <f t="shared" si="6"/>
        <v>0</v>
      </c>
      <c r="K22" s="127">
        <f t="shared" si="6"/>
        <v>0</v>
      </c>
      <c r="L22" s="127">
        <f t="shared" si="6"/>
        <v>0</v>
      </c>
      <c r="M22" s="127">
        <f t="shared" si="6"/>
        <v>0</v>
      </c>
      <c r="N22" s="127">
        <f t="shared" si="6"/>
        <v>0</v>
      </c>
      <c r="O22" s="86">
        <f t="shared" si="4"/>
        <v>0</v>
      </c>
    </row>
    <row r="23" spans="2:15" s="268" customFormat="1" ht="15" customHeight="1" thickBot="1">
      <c r="B23" s="102"/>
      <c r="C23" s="103">
        <f t="shared" ref="C23:N24" si="7">SUM(C22:C22)</f>
        <v>0</v>
      </c>
      <c r="D23" s="103">
        <f t="shared" si="7"/>
        <v>0</v>
      </c>
      <c r="E23" s="103">
        <f t="shared" si="7"/>
        <v>0</v>
      </c>
      <c r="F23" s="103">
        <f t="shared" si="7"/>
        <v>0</v>
      </c>
      <c r="G23" s="103">
        <f t="shared" si="7"/>
        <v>0</v>
      </c>
      <c r="H23" s="103">
        <f t="shared" si="7"/>
        <v>0</v>
      </c>
      <c r="I23" s="103">
        <f t="shared" si="7"/>
        <v>0</v>
      </c>
      <c r="J23" s="103">
        <f t="shared" si="7"/>
        <v>0</v>
      </c>
      <c r="K23" s="103">
        <f t="shared" si="7"/>
        <v>0</v>
      </c>
      <c r="L23" s="103">
        <f t="shared" si="7"/>
        <v>0</v>
      </c>
      <c r="M23" s="103">
        <f t="shared" si="7"/>
        <v>0</v>
      </c>
      <c r="N23" s="103">
        <f t="shared" si="7"/>
        <v>0</v>
      </c>
      <c r="O23" s="103">
        <f t="shared" si="4"/>
        <v>0</v>
      </c>
    </row>
    <row r="24" spans="2:15" s="268" customFormat="1" ht="45.75" customHeight="1" thickBot="1">
      <c r="B24" s="273" t="s">
        <v>121</v>
      </c>
      <c r="C24" s="103">
        <f t="shared" si="7"/>
        <v>0</v>
      </c>
      <c r="D24" s="103">
        <f t="shared" si="7"/>
        <v>0</v>
      </c>
      <c r="E24" s="103">
        <f t="shared" si="7"/>
        <v>0</v>
      </c>
      <c r="F24" s="103">
        <f t="shared" si="7"/>
        <v>0</v>
      </c>
      <c r="G24" s="103">
        <f t="shared" si="7"/>
        <v>0</v>
      </c>
      <c r="H24" s="103">
        <f t="shared" si="7"/>
        <v>0</v>
      </c>
      <c r="I24" s="103">
        <f t="shared" si="7"/>
        <v>0</v>
      </c>
      <c r="J24" s="103">
        <f t="shared" si="7"/>
        <v>0</v>
      </c>
      <c r="K24" s="103">
        <f t="shared" si="7"/>
        <v>0</v>
      </c>
      <c r="L24" s="103">
        <f t="shared" si="7"/>
        <v>0</v>
      </c>
      <c r="M24" s="103">
        <f t="shared" si="7"/>
        <v>0</v>
      </c>
      <c r="N24" s="103">
        <f t="shared" si="7"/>
        <v>0</v>
      </c>
      <c r="O24" s="103">
        <f t="shared" si="4"/>
        <v>0</v>
      </c>
    </row>
    <row r="25" spans="2:15" ht="9" customHeight="1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2:15" ht="12.6" customHeight="1" thickBot="1"/>
    <row r="27" spans="2:15" ht="12.6" customHeight="1">
      <c r="B27" s="35" t="s">
        <v>67</v>
      </c>
      <c r="C27" s="36"/>
      <c r="D27" s="36"/>
      <c r="E27" s="36"/>
      <c r="F27" s="90"/>
      <c r="G27" s="91"/>
    </row>
    <row r="28" spans="2:15" ht="12.6" customHeight="1">
      <c r="B28" s="453"/>
      <c r="C28" s="454"/>
      <c r="D28" s="454"/>
      <c r="E28" s="454"/>
      <c r="F28" s="454"/>
      <c r="G28" s="455"/>
    </row>
    <row r="29" spans="2:15" ht="12.6" customHeight="1">
      <c r="B29" s="456"/>
      <c r="C29" s="457"/>
      <c r="D29" s="457"/>
      <c r="E29" s="457"/>
      <c r="F29" s="457"/>
      <c r="G29" s="458"/>
    </row>
    <row r="30" spans="2:15" ht="12.6" customHeight="1">
      <c r="B30" s="456"/>
      <c r="C30" s="457"/>
      <c r="D30" s="457"/>
      <c r="E30" s="457"/>
      <c r="F30" s="457"/>
      <c r="G30" s="458"/>
    </row>
    <row r="31" spans="2:15" ht="12.6" customHeight="1">
      <c r="B31" s="456"/>
      <c r="C31" s="457"/>
      <c r="D31" s="457"/>
      <c r="E31" s="457"/>
      <c r="F31" s="457"/>
      <c r="G31" s="458"/>
    </row>
    <row r="32" spans="2:15" ht="12.6" customHeight="1">
      <c r="B32" s="456"/>
      <c r="C32" s="457"/>
      <c r="D32" s="457"/>
      <c r="E32" s="457"/>
      <c r="F32" s="457"/>
      <c r="G32" s="458"/>
    </row>
    <row r="33" spans="2:7" ht="12.6" customHeight="1">
      <c r="B33" s="456"/>
      <c r="C33" s="457"/>
      <c r="D33" s="457"/>
      <c r="E33" s="457"/>
      <c r="F33" s="457"/>
      <c r="G33" s="458"/>
    </row>
    <row r="34" spans="2:7" ht="13.5" customHeight="1">
      <c r="B34" s="456"/>
      <c r="C34" s="457"/>
      <c r="D34" s="457"/>
      <c r="E34" s="457"/>
      <c r="F34" s="457"/>
      <c r="G34" s="458"/>
    </row>
    <row r="35" spans="2:7" ht="4.9000000000000004" customHeight="1">
      <c r="B35" s="456"/>
      <c r="C35" s="457"/>
      <c r="D35" s="457"/>
      <c r="E35" s="457"/>
      <c r="F35" s="457"/>
      <c r="G35" s="458"/>
    </row>
    <row r="36" spans="2:7">
      <c r="B36" s="456"/>
      <c r="C36" s="457"/>
      <c r="D36" s="457"/>
      <c r="E36" s="457"/>
      <c r="F36" s="457"/>
      <c r="G36" s="458"/>
    </row>
    <row r="37" spans="2:7" ht="13.5" thickBot="1">
      <c r="B37" s="456"/>
      <c r="C37" s="457"/>
      <c r="D37" s="457"/>
      <c r="E37" s="457"/>
      <c r="F37" s="457"/>
      <c r="G37" s="458"/>
    </row>
    <row r="38" spans="2:7" ht="13.5" thickBot="1">
      <c r="B38" s="365"/>
      <c r="C38" s="366"/>
      <c r="D38" s="366"/>
      <c r="E38" s="366"/>
      <c r="F38" s="366"/>
      <c r="G38" s="367"/>
    </row>
    <row r="39" spans="2:7" ht="28.5" customHeight="1" thickBot="1">
      <c r="B39" s="459" t="s">
        <v>68</v>
      </c>
      <c r="C39" s="460"/>
      <c r="D39" s="460"/>
      <c r="E39" s="460"/>
      <c r="F39" s="460"/>
      <c r="G39" s="461"/>
    </row>
    <row r="40" spans="2:7" ht="27.75" customHeight="1">
      <c r="B40" s="442"/>
      <c r="C40" s="443"/>
      <c r="D40" s="443"/>
      <c r="E40" s="443"/>
      <c r="F40" s="443"/>
      <c r="G40" s="444"/>
    </row>
    <row r="41" spans="2:7">
      <c r="B41" s="445"/>
      <c r="C41" s="446"/>
      <c r="D41" s="446"/>
      <c r="E41" s="446"/>
      <c r="F41" s="446"/>
      <c r="G41" s="447"/>
    </row>
    <row r="42" spans="2:7" ht="13.5" thickBot="1">
      <c r="B42" s="448"/>
      <c r="C42" s="449"/>
      <c r="D42" s="449"/>
      <c r="E42" s="449"/>
      <c r="F42" s="449"/>
      <c r="G42" s="450"/>
    </row>
    <row r="47" spans="2:7" ht="3.6" customHeight="1"/>
  </sheetData>
  <mergeCells count="11">
    <mergeCell ref="B28:G37"/>
    <mergeCell ref="B38:G38"/>
    <mergeCell ref="B39:G39"/>
    <mergeCell ref="B40:G40"/>
    <mergeCell ref="B41:G42"/>
    <mergeCell ref="M5:O5"/>
    <mergeCell ref="B1:B4"/>
    <mergeCell ref="C1:L4"/>
    <mergeCell ref="C5:E5"/>
    <mergeCell ref="F5:H5"/>
    <mergeCell ref="I5:J5"/>
  </mergeCells>
  <hyperlinks>
    <hyperlink ref="C8" r:id="rId1" xr:uid="{00000000-0004-0000-0800-000000000000}"/>
  </hyperlinks>
  <pageMargins left="0.51181102362204722" right="0.51181102362204722" top="0.86614173228346458" bottom="0.74803149606299213" header="0.31496062992125984" footer="0.31496062992125984"/>
  <pageSetup scale="65" orientation="landscape" r:id="rId2"/>
  <rowBreaks count="1" manualBreakCount="1">
    <brk id="25" max="1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Caducado xmlns="4264a211-d910-4c44-9ddb-307b01eda13d">false</Caducad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EA5DD6E2C11F43B73B687EB2E02D2B" ma:contentTypeVersion="2" ma:contentTypeDescription="Crear nuevo documento." ma:contentTypeScope="" ma:versionID="f0246bd07f1f940d98406ee18453fe48">
  <xsd:schema xmlns:xsd="http://www.w3.org/2001/XMLSchema" xmlns:p="http://schemas.microsoft.com/office/2006/metadata/properties" xmlns:ns2="4264a211-d910-4c44-9ddb-307b01eda13d" targetNamespace="http://schemas.microsoft.com/office/2006/metadata/properties" ma:root="true" ma:fieldsID="910f78b35ee1293628f4de51fdcb4f33" ns2:_="">
    <xsd:import namespace="4264a211-d910-4c44-9ddb-307b01eda13d"/>
    <xsd:element name="properties">
      <xsd:complexType>
        <xsd:sequence>
          <xsd:element name="documentManagement">
            <xsd:complexType>
              <xsd:all>
                <xsd:element ref="ns2:Caducad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264a211-d910-4c44-9ddb-307b01eda13d" elementFormDefault="qualified">
    <xsd:import namespace="http://schemas.microsoft.com/office/2006/documentManagement/types"/>
    <xsd:element name="Caducado" ma:index="8" nillable="true" ma:displayName="Caducado" ma:default="0" ma:internalName="Caducad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 ma:index="9" ma:displayName="Asunto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5F496A-7CEF-4A30-A25A-F28A3E868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AEF84-7F05-4521-A384-29C1EEA18882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4264a211-d910-4c44-9ddb-307b01eda13d"/>
  </ds:schemaRefs>
</ds:datastoreItem>
</file>

<file path=customXml/itemProps3.xml><?xml version="1.0" encoding="utf-8"?>
<ds:datastoreItem xmlns:ds="http://schemas.openxmlformats.org/officeDocument/2006/customXml" ds:itemID="{0ECA40B0-4B50-4B3C-8E3D-ABD5FF80F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64a211-d910-4c44-9ddb-307b01eda13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Energia</vt:lpstr>
      <vt:lpstr>Agua</vt:lpstr>
      <vt:lpstr>Impresoras</vt:lpstr>
      <vt:lpstr>Papel</vt:lpstr>
      <vt:lpstr> Residuos peligrosos</vt:lpstr>
      <vt:lpstr>ENTREGA RESPEL</vt:lpstr>
      <vt:lpstr>Guía Corrientes</vt:lpstr>
      <vt:lpstr>Hoja1</vt:lpstr>
      <vt:lpstr>Residuos </vt:lpstr>
      <vt:lpstr>Incidentes</vt:lpstr>
      <vt:lpstr>' Residuos peligrosos'!Área_de_impresión</vt:lpstr>
      <vt:lpstr>'ENTREGA RESPEL'!Área_de_impresión</vt:lpstr>
      <vt:lpstr>Papel!Área_de_impresión</vt:lpstr>
      <vt:lpstr>'Residuos '!Área_de_impresión</vt:lpstr>
    </vt:vector>
  </TitlesOfParts>
  <Company>SNC-Lavalin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DESEMPEÑO AMBIENTAL</dc:title>
  <dc:subject>Rev 01</dc:subject>
  <dc:creator>SLCC</dc:creator>
  <cp:lastModifiedBy>Soporte</cp:lastModifiedBy>
  <cp:lastPrinted>2021-06-10T11:47:55Z</cp:lastPrinted>
  <dcterms:created xsi:type="dcterms:W3CDTF">2012-02-13T13:54:40Z</dcterms:created>
  <dcterms:modified xsi:type="dcterms:W3CDTF">2021-07-20T02:01:01Z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0x010100ECEA5DD6E2C11F43B73B687EB2E02D2B</vt:lpwstr>
  </property>
  <property fmtid="{D5CDD505-2E9C-101B-9397-08002B2CF9AE}" pid="3" name="PMP C Paquete">
    <vt:lpwstr/>
  </property>
  <property fmtid="{D5CDD505-2E9C-101B-9397-08002B2CF9AE}" pid="4" name="PMP Etapa">
    <vt:lpwstr/>
  </property>
  <property fmtid="{D5CDD505-2E9C-101B-9397-08002B2CF9AE}" pid="5" name="PMP Codigo VDRL">
    <vt:lpwstr/>
  </property>
  <property fmtid="{D5CDD505-2E9C-101B-9397-08002B2CF9AE}" pid="6" name="PMP Titulo del documento">
    <vt:lpwstr/>
  </property>
  <property fmtid="{D5CDD505-2E9C-101B-9397-08002B2CF9AE}" pid="7" name="PMP Proveedor">
    <vt:lpwstr/>
  </property>
  <property fmtid="{D5CDD505-2E9C-101B-9397-08002B2CF9AE}" pid="8" name="PMP Alt Ref Rev">
    <vt:lpwstr/>
  </property>
  <property fmtid="{D5CDD505-2E9C-101B-9397-08002B2CF9AE}" pid="9" name="PMP Sub-tipo de documento">
    <vt:lpwstr/>
  </property>
  <property fmtid="{D5CDD505-2E9C-101B-9397-08002B2CF9AE}" pid="10" name="PMP Codigo de cliente rev">
    <vt:lpwstr/>
  </property>
  <property fmtid="{D5CDD505-2E9C-101B-9397-08002B2CF9AE}" pid="11" name="PMP Indice">
    <vt:lpwstr/>
  </property>
  <property fmtid="{D5CDD505-2E9C-101B-9397-08002B2CF9AE}" pid="12" name="PMP No de documento">
    <vt:lpwstr/>
  </property>
  <property fmtid="{D5CDD505-2E9C-101B-9397-08002B2CF9AE}" pid="13" name="PMP Subdivision">
    <vt:lpwstr/>
  </property>
  <property fmtid="{D5CDD505-2E9C-101B-9397-08002B2CF9AE}" pid="14" name="PMP Sector">
    <vt:lpwstr/>
  </property>
  <property fmtid="{D5CDD505-2E9C-101B-9397-08002B2CF9AE}" pid="15" name="PMP Rev. codigo de cliente">
    <vt:lpwstr/>
  </property>
  <property fmtid="{D5CDD505-2E9C-101B-9397-08002B2CF9AE}" pid="16" name="PMP Participante">
    <vt:lpwstr/>
  </property>
  <property fmtid="{D5CDD505-2E9C-101B-9397-08002B2CF9AE}" pid="17" name="PMP No de hoja">
    <vt:lpwstr/>
  </property>
  <property fmtid="{D5CDD505-2E9C-101B-9397-08002B2CF9AE}" pid="18" name="PMP Codigo del cliente">
    <vt:lpwstr/>
  </property>
  <property fmtid="{D5CDD505-2E9C-101B-9397-08002B2CF9AE}" pid="19" name="PMP Aplicacion">
    <vt:lpwstr/>
  </property>
  <property fmtid="{D5CDD505-2E9C-101B-9397-08002B2CF9AE}" pid="20" name="PMP Fecha de archivo">
    <vt:lpwstr/>
  </property>
  <property fmtid="{D5CDD505-2E9C-101B-9397-08002B2CF9AE}" pid="21" name="PMP Disciplina">
    <vt:lpwstr/>
  </property>
  <property fmtid="{D5CDD505-2E9C-101B-9397-08002B2CF9AE}" pid="22" name="PMP Contrato No">
    <vt:lpwstr/>
  </property>
  <property fmtid="{D5CDD505-2E9C-101B-9397-08002B2CF9AE}" pid="23" name="PMP Subdivision del sector">
    <vt:lpwstr/>
  </property>
  <property fmtid="{D5CDD505-2E9C-101B-9397-08002B2CF9AE}" pid="24" name="PMP Referencia generica">
    <vt:lpwstr/>
  </property>
  <property fmtid="{D5CDD505-2E9C-101B-9397-08002B2CF9AE}" pid="25" name="PMP Rev Sub">
    <vt:lpwstr/>
  </property>
</Properties>
</file>